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AFP-DESSI\dessi\Publications DES réalisation\RAPPORT ANNUEL\rapportannuel 2020\4-Envoi maquette\FT 1\"/>
    </mc:Choice>
  </mc:AlternateContent>
  <bookViews>
    <workbookView xWindow="11610" yWindow="0" windowWidth="9990" windowHeight="9720" tabRatio="805" activeTab="8"/>
  </bookViews>
  <sheets>
    <sheet name="Figure 1.3-1" sheetId="1" r:id="rId1"/>
    <sheet name="Figure 1.3-2" sheetId="2" r:id="rId2"/>
    <sheet name="Figure 1.3-3" sheetId="3" r:id="rId3"/>
    <sheet name="Figure 1.3-4" sheetId="4" r:id="rId4"/>
    <sheet name="Figure 1.3-5" sheetId="5" r:id="rId5"/>
    <sheet name="Figure 1.3-6" sheetId="6" r:id="rId6"/>
    <sheet name="Figure 1.3-7" sheetId="12" r:id="rId7"/>
    <sheet name="Source Figure 1.3-7" sheetId="11" r:id="rId8"/>
    <sheet name="Figure 1.3-8" sheetId="9" r:id="rId9"/>
  </sheets>
  <calcPr calcId="152511"/>
</workbook>
</file>

<file path=xl/calcChain.xml><?xml version="1.0" encoding="utf-8"?>
<calcChain xmlns="http://schemas.openxmlformats.org/spreadsheetml/2006/main">
  <c r="I5" i="1" l="1"/>
  <c r="I6" i="1"/>
  <c r="I7" i="1"/>
  <c r="I8" i="1"/>
  <c r="I9" i="1"/>
  <c r="I10" i="1"/>
  <c r="C4" i="11" l="1"/>
  <c r="C5" i="11"/>
  <c r="C6" i="11"/>
  <c r="C7" i="11"/>
  <c r="C8" i="11"/>
  <c r="C9" i="11"/>
  <c r="C10" i="11"/>
  <c r="C3" i="11"/>
  <c r="E7" i="11"/>
  <c r="E8" i="11"/>
  <c r="E9" i="11"/>
  <c r="E10" i="11"/>
  <c r="E5" i="11"/>
  <c r="E3" i="11"/>
  <c r="E4" i="11"/>
  <c r="E6" i="11"/>
  <c r="G10" i="11"/>
  <c r="G9" i="11"/>
  <c r="G8" i="11"/>
  <c r="G7" i="11"/>
  <c r="G6" i="11"/>
  <c r="G5" i="11"/>
  <c r="G4" i="11"/>
  <c r="G3" i="11"/>
  <c r="F36" i="6"/>
  <c r="F38" i="6"/>
  <c r="F37" i="6"/>
  <c r="E6" i="9"/>
  <c r="I16" i="1"/>
  <c r="I17" i="1"/>
  <c r="F16" i="1"/>
  <c r="F14" i="1"/>
  <c r="F12" i="1"/>
  <c r="F9" i="1"/>
  <c r="F7" i="1"/>
  <c r="F18" i="1"/>
  <c r="F17" i="1"/>
  <c r="F15" i="1"/>
  <c r="F13" i="1"/>
  <c r="F8" i="1"/>
  <c r="F6" i="1"/>
  <c r="F4" i="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9" i="6"/>
  <c r="F40" i="6"/>
  <c r="F41" i="6"/>
  <c r="F3" i="6"/>
  <c r="E5" i="9"/>
  <c r="E7" i="9"/>
  <c r="E8" i="9"/>
  <c r="E4" i="9"/>
  <c r="I11" i="1"/>
  <c r="I12" i="1"/>
  <c r="I13" i="1"/>
  <c r="I14" i="1"/>
  <c r="I15" i="1"/>
  <c r="I18" i="1"/>
  <c r="I4" i="1"/>
</calcChain>
</file>

<file path=xl/sharedStrings.xml><?xml version="1.0" encoding="utf-8"?>
<sst xmlns="http://schemas.openxmlformats.org/spreadsheetml/2006/main" count="328" uniqueCount="174">
  <si>
    <t>Effectifs des ministères</t>
  </si>
  <si>
    <t>Total</t>
  </si>
  <si>
    <t>Statut</t>
  </si>
  <si>
    <t>Catégorie A</t>
  </si>
  <si>
    <t>Catégorie B</t>
  </si>
  <si>
    <t>Catégorie C</t>
  </si>
  <si>
    <t>Indéterminée</t>
  </si>
  <si>
    <t>Ensemble</t>
  </si>
  <si>
    <t>-</t>
  </si>
  <si>
    <t/>
  </si>
  <si>
    <t>Effectifs physiques</t>
  </si>
  <si>
    <t>ETP</t>
  </si>
  <si>
    <t>Militaires et militaires volontaires</t>
  </si>
  <si>
    <t>Total hors enseignants</t>
  </si>
  <si>
    <t>Hors enseignants</t>
  </si>
  <si>
    <t>Part des enseignants          (en %)</t>
  </si>
  <si>
    <t>Ministères</t>
  </si>
  <si>
    <t>Bretagne</t>
  </si>
  <si>
    <t>Corse</t>
  </si>
  <si>
    <t>Pays de la Loire</t>
  </si>
  <si>
    <t>Guadeloupe</t>
  </si>
  <si>
    <t>Martinique</t>
  </si>
  <si>
    <t>Guyane</t>
  </si>
  <si>
    <t>DOM</t>
  </si>
  <si>
    <t>Ministère</t>
  </si>
  <si>
    <t xml:space="preserve">Ministère </t>
  </si>
  <si>
    <t>Total ministères</t>
  </si>
  <si>
    <t>2011</t>
  </si>
  <si>
    <t>2010</t>
  </si>
  <si>
    <t>2009</t>
  </si>
  <si>
    <t>2008</t>
  </si>
  <si>
    <t>2007</t>
  </si>
  <si>
    <t>2006</t>
  </si>
  <si>
    <t>2005</t>
  </si>
  <si>
    <t>2004</t>
  </si>
  <si>
    <t>2002</t>
  </si>
  <si>
    <t>2000</t>
  </si>
  <si>
    <t>Fonctionnaires</t>
  </si>
  <si>
    <t>Contractuels</t>
  </si>
  <si>
    <t>2012</t>
  </si>
  <si>
    <t>2013</t>
  </si>
  <si>
    <t>2014</t>
  </si>
  <si>
    <t>Auvergne-Rhône-Alpes</t>
  </si>
  <si>
    <t>Bourgogne-Franche-Comté</t>
  </si>
  <si>
    <t>Centre-Val de Loire</t>
  </si>
  <si>
    <t>Grand-Est</t>
  </si>
  <si>
    <t>Île-de-France</t>
  </si>
  <si>
    <t>Normandie</t>
  </si>
  <si>
    <t>Nouvelle-Aquitaine</t>
  </si>
  <si>
    <t>Occitanie</t>
  </si>
  <si>
    <t>Provence-Alpes-Côte d'Azur</t>
  </si>
  <si>
    <t>La Réunion</t>
  </si>
  <si>
    <t>Total métropole + DOM</t>
  </si>
  <si>
    <t>Justice</t>
  </si>
  <si>
    <t>'- les autres appellations des ministères renvoient à la nomenclature d’exécution de la loi de finances initiale de la dernière année considérée.</t>
  </si>
  <si>
    <t>Effectifs des EPA</t>
  </si>
  <si>
    <t>Champ : Emplois principaux, tous statuts, situés en métropole et DOM (hors Mayotte), hors COM et étranger. Hors bénéficiaires de contrats aidés.</t>
  </si>
  <si>
    <t>EPA</t>
  </si>
  <si>
    <t>Hauts-de-France</t>
  </si>
  <si>
    <t>Total métropole</t>
  </si>
  <si>
    <t>Note : Les périmètres des ministères varient selon les années. Pour permettre les comparaisons dans le temps, on procède à certains regroupements :</t>
  </si>
  <si>
    <t>(1) Les effectifs des militaires ne sont pas localisables.</t>
  </si>
  <si>
    <t>Éducation nationale, Enseignement supérieur et Recherche</t>
  </si>
  <si>
    <r>
      <t>Enseignants</t>
    </r>
    <r>
      <rPr>
        <b/>
        <vertAlign val="superscript"/>
        <sz val="8"/>
        <rFont val="Arial"/>
        <family val="2"/>
      </rPr>
      <t>(1)</t>
    </r>
  </si>
  <si>
    <t>2015</t>
  </si>
  <si>
    <t xml:space="preserve"> </t>
  </si>
  <si>
    <t xml:space="preserve">
 Effectifs totaux (ministères + EPA )
</t>
  </si>
  <si>
    <t>(base 100 au 31 décembre 1998)</t>
  </si>
  <si>
    <t>Ministères sociaux</t>
  </si>
  <si>
    <t>Autres ministères</t>
  </si>
  <si>
    <t>Total, agents civils</t>
  </si>
  <si>
    <t>Total métropole + DOM (Hors Éducation nationale, Enseignement supérieur et Recherche)</t>
  </si>
  <si>
    <t>dont contractuels des EPA</t>
  </si>
  <si>
    <t>Part des femmes                            (en %)</t>
  </si>
  <si>
    <t>Part des femmes (en %)</t>
  </si>
  <si>
    <r>
      <t>EPA nationaux à recrutement de droit public non dérogatoires</t>
    </r>
    <r>
      <rPr>
        <vertAlign val="superscript"/>
        <sz val="8"/>
        <rFont val="Arial"/>
        <family val="2"/>
      </rPr>
      <t>(1)</t>
    </r>
  </si>
  <si>
    <t>Part des fonctionnaires parmi les enseignants 
(en %)</t>
  </si>
  <si>
    <t>Part des effectifs dans les EPA
(en %)</t>
  </si>
  <si>
    <r>
      <t>Figure 1.3-1 : Répartition des effectifs physiques de la fonction publique de l'</t>
    </r>
    <r>
      <rPr>
        <b/>
        <sz val="10"/>
        <rFont val="Calibri"/>
        <family val="2"/>
      </rPr>
      <t>É</t>
    </r>
    <r>
      <rPr>
        <b/>
        <sz val="10"/>
        <rFont val="Arial"/>
        <family val="2"/>
      </rPr>
      <t>tat entre ministères et établissements publics à caractère administratif au 31 décembre</t>
    </r>
  </si>
  <si>
    <t>Figure 1.3-3 : Effectifs physiques et en équivalent temps plein dans les ministères par statut au 31 décembre</t>
  </si>
  <si>
    <t>Champ : Emplois principaux, agents civils, situés en métropole et DOM (hors Mayotte), hors COM et étranger. Hors bénéficiaires de contrats aidés.</t>
  </si>
  <si>
    <r>
      <t xml:space="preserve">Figure 1.3-6 : </t>
    </r>
    <r>
      <rPr>
        <b/>
        <sz val="9"/>
        <rFont val="Calibri"/>
        <family val="2"/>
      </rPr>
      <t>É</t>
    </r>
    <r>
      <rPr>
        <b/>
        <sz val="9"/>
        <rFont val="Arial"/>
        <family val="2"/>
      </rPr>
      <t>volution des effectifs physiques au 31 décembre des ministères et de leurs EPA rattachés</t>
    </r>
  </si>
  <si>
    <t>Figure 1.3-8 : Évolution des effectifs physiques au 31 décembre des agents des ministères par statut</t>
  </si>
  <si>
    <r>
      <t>Autres ministères</t>
    </r>
    <r>
      <rPr>
        <b/>
        <vertAlign val="superscript"/>
        <sz val="8"/>
        <rFont val="Arial, Helvetica, sans-serif"/>
      </rPr>
      <t>(2)</t>
    </r>
  </si>
  <si>
    <r>
      <t>Ministères économiques et financiers</t>
    </r>
    <r>
      <rPr>
        <vertAlign val="superscript"/>
        <sz val="9"/>
        <rFont val="Arial"/>
        <family val="2"/>
      </rPr>
      <t>(1)</t>
    </r>
  </si>
  <si>
    <r>
      <t>Ministères sociaux</t>
    </r>
    <r>
      <rPr>
        <vertAlign val="superscript"/>
        <sz val="9"/>
        <rFont val="Arial"/>
        <family val="2"/>
      </rPr>
      <t>(1)</t>
    </r>
  </si>
  <si>
    <r>
      <t>Défense</t>
    </r>
    <r>
      <rPr>
        <vertAlign val="superscript"/>
        <sz val="9"/>
        <rFont val="Arial"/>
        <family val="2"/>
      </rPr>
      <t>(2)</t>
    </r>
  </si>
  <si>
    <t>2016</t>
  </si>
  <si>
    <t>(1) Y compris les agents des établissements publics locaux d'enseignement (EPLE) de l'Éducation nationale et les EPLE de l'enseignement agricole recrutés sur ressources propres, y compris les élèves fonctionnaires rémunérés durant leur formation (IRA, ENA, ESPE, École polytechnique, École nationale de la magistrature, etc.). Ne comprend pas les agents payés directement par l'État, notamment dans les établissements supérieurs d'enseignement (universités, par exemple).</t>
  </si>
  <si>
    <t>- les ministères sociaux correspondent aux Affaires sociales, Travail, Emploi et Dialogue social et aux Sports ;</t>
  </si>
  <si>
    <t>Figure 1.3-4 : Effectifs physiques des enseignants par type d'employeur et ministère au 31 décembre</t>
  </si>
  <si>
    <t>2017</t>
  </si>
  <si>
    <t>(3) Dans la FPE, la catégorie "Autres catégories et statuts" recouvre principalement des enseignants et documentalistes des établissements privés sous contrat, des ouvriers d'État et des apprentis.</t>
  </si>
  <si>
    <t>Évolution des effectifs totaux entre 2017 et 2018
 (en %)</t>
  </si>
  <si>
    <t>nd</t>
  </si>
  <si>
    <t>Effectifs totaux (ministères + EPA ) fin 2017</t>
  </si>
  <si>
    <t>Figure 1.3-2 : Effectifs physiques des établissements publics à caractère administratif (EPA) par catégorie hiérarchique au 31 décembre 2018</t>
  </si>
  <si>
    <t>Source : Siasp, Insee. Traitement DGAFP - SDessi</t>
  </si>
  <si>
    <r>
      <t>EPA nationaux à recrutement de droit public dérogatoires</t>
    </r>
    <r>
      <rPr>
        <vertAlign val="superscript"/>
        <sz val="8"/>
        <rFont val="Arial"/>
        <family val="2"/>
      </rPr>
      <t>(1)(2)</t>
    </r>
  </si>
  <si>
    <r>
      <t>EPA nationaux à recrutement de droit privé</t>
    </r>
    <r>
      <rPr>
        <vertAlign val="superscript"/>
        <sz val="8"/>
        <rFont val="Arial"/>
        <family val="2"/>
      </rPr>
      <t>(3)</t>
    </r>
  </si>
  <si>
    <r>
      <t xml:space="preserve">(3) Caisse nationale de Sécurité sociale (Acoss, Cnamts, Cnaf, Cnavts) et </t>
    </r>
    <r>
      <rPr>
        <sz val="8"/>
        <rFont val="Calibri"/>
        <family val="2"/>
      </rPr>
      <t>É</t>
    </r>
    <r>
      <rPr>
        <sz val="8"/>
        <rFont val="Arial"/>
        <family val="2"/>
      </rPr>
      <t>cole nationale supérieure de sécurité sociale (EN3S).</t>
    </r>
  </si>
  <si>
    <r>
      <t>Contractuels</t>
    </r>
    <r>
      <rPr>
        <vertAlign val="superscript"/>
        <sz val="8"/>
        <rFont val="Arial"/>
        <family val="2"/>
      </rPr>
      <t>(4)</t>
    </r>
  </si>
  <si>
    <t>(4) Certaines populations de contractuels peuvent avoir été mal identifiées et classées par défaut en catégorie C.</t>
  </si>
  <si>
    <r>
      <t>Autres catégories et statuts</t>
    </r>
    <r>
      <rPr>
        <vertAlign val="superscript"/>
        <sz val="8"/>
        <rFont val="Arial"/>
        <family val="2"/>
      </rPr>
      <t>(5)</t>
    </r>
  </si>
  <si>
    <r>
      <t>Autres catégories et statuts</t>
    </r>
    <r>
      <rPr>
        <vertAlign val="superscript"/>
        <sz val="8"/>
        <rFont val="Arial"/>
        <family val="2"/>
      </rPr>
      <t>(1)</t>
    </r>
  </si>
  <si>
    <t>(1) Dans la FPE, la catégorie "Autres catégories et statuts" recouvre principalement des enseignants et documentalistes des établissements privés sous contrat, des ouvriers d'État et des apprentis.</t>
  </si>
  <si>
    <t>Agriculture, Alimentation</t>
  </si>
  <si>
    <t>Culture</t>
  </si>
  <si>
    <r>
      <t>Figure 1.3-5 : Effectifs physiques des agents civils</t>
    </r>
    <r>
      <rPr>
        <b/>
        <vertAlign val="superscript"/>
        <sz val="10"/>
        <rFont val="Arial"/>
        <family val="2"/>
      </rPr>
      <t>(1)</t>
    </r>
    <r>
      <rPr>
        <b/>
        <sz val="10"/>
        <rFont val="Arial"/>
        <family val="2"/>
      </rPr>
      <t xml:space="preserve"> des ministères par région et ministère au 31 décembre 2018</t>
    </r>
  </si>
  <si>
    <t>Éducation nationale, Enseignement supérieur, Recherche et Innovation</t>
  </si>
  <si>
    <t>Armées</t>
  </si>
  <si>
    <t>Évolution annuelle moyenne  entre 2008 et 2018
(en %)</t>
  </si>
  <si>
    <t>Évolution  entre 2017 et 2018
(en %)</t>
  </si>
  <si>
    <t>Police</t>
  </si>
  <si>
    <t>Solidarités et santé</t>
  </si>
  <si>
    <t>Travail</t>
  </si>
  <si>
    <t>Figure 1.3-7 : Évolution des effectifs physiques de la FPE dans les principaux ministères entre le 31 décembre 1998 et le 31 décembre 2018</t>
  </si>
  <si>
    <t>2018</t>
  </si>
  <si>
    <t>Évolution annuelle moyenne 2018/2008 (en %)</t>
  </si>
  <si>
    <t>Évolution 2018/2017 (en %)</t>
  </si>
  <si>
    <r>
      <t>Contractuels</t>
    </r>
    <r>
      <rPr>
        <vertAlign val="superscript"/>
        <sz val="8"/>
        <rFont val="Arial"/>
        <family val="2"/>
      </rPr>
      <t>(1)</t>
    </r>
  </si>
  <si>
    <t>(1) La hausse de 12,7 % du nombre de contractuels est pour partie liée à la transformation de contrats aidés en contrats d'accompagnement d'élèves en situation de handicap (AESH) au ministère de l'Education nationale.</t>
  </si>
  <si>
    <r>
      <t>dont effectifs dans les EPA en situation dérogatoire 
(en %)</t>
    </r>
    <r>
      <rPr>
        <i/>
        <vertAlign val="superscript"/>
        <sz val="8"/>
        <rFont val="Arial, Helvetica, sans-serif"/>
      </rPr>
      <t>(1)</t>
    </r>
  </si>
  <si>
    <t>(1) Pôle emploi, sous tutelle des ministères économiques et financiers depuis 2008, est rattaché au ministère du Travail au cours de l'année 2011.</t>
  </si>
  <si>
    <t>Sources : FGE, DADS, Siasp, Insee. Traitement DGAFP - SDessi.</t>
  </si>
  <si>
    <t>Source : Siasp, Insee. Traitement DGAFP - SDessi.</t>
  </si>
  <si>
    <t>Agriculture et Alimentation</t>
  </si>
  <si>
    <t>(5) Dans la FPE, la catégorie "Autres catégories et statuts" recouvre principalement des enseignants et documentalistes des établissements privés sous contrat, des ouvriers d'État et des apprentis.</t>
  </si>
  <si>
    <r>
      <t>Europe et Affaires étrangères</t>
    </r>
    <r>
      <rPr>
        <vertAlign val="superscript"/>
        <sz val="8"/>
        <rFont val="Arial"/>
        <family val="2"/>
      </rPr>
      <t>(3)</t>
    </r>
  </si>
  <si>
    <r>
      <t>Services du Premier ministre</t>
    </r>
    <r>
      <rPr>
        <vertAlign val="superscript"/>
        <sz val="8"/>
        <rFont val="Arial"/>
        <family val="2"/>
      </rPr>
      <t>(2)</t>
    </r>
  </si>
  <si>
    <t xml:space="preserve">Ministères économiques et financiers </t>
  </si>
  <si>
    <r>
      <t>Ministères économiques et financiers</t>
    </r>
    <r>
      <rPr>
        <vertAlign val="superscript"/>
        <sz val="8"/>
        <rFont val="Arial"/>
        <family val="2"/>
      </rPr>
      <t>(2)</t>
    </r>
  </si>
  <si>
    <t>Intérieur et Outre-Mer</t>
  </si>
  <si>
    <t>Transition écologique et solidaire, Logement et Habitat durable et Cohésion des territoires</t>
  </si>
  <si>
    <t>Source : Siasp, Insee. Traitement DGAFP - Sdessi.</t>
  </si>
  <si>
    <t>Note : L’appellation des ministères renvoie à la nomenclature d’exécution de la loi de finances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la Transition écologique et solidaire, Logement et Habitat durable et Cohésion des territoires.</t>
  </si>
  <si>
    <t>Lecture : 5,6 % des effectifs des EPA du ministère de l'Agriculture et de l'Alimentation relèvent d'un EPA dérogatoire.</t>
  </si>
  <si>
    <t>(3) Ne figurent ici que les agents en poste en France métropolitaine et dans les DOM (hors Mayotte), soit moins de 20 % des effectifs du ministère des Affaires étrangères en EQTP.</t>
  </si>
  <si>
    <t>(2) La Direction de l'information légale et administrative était classée à tort dans les ministères économiques et financiers. Elle est désormais bien classée dans les services du Premier ministre. L'effectif 2017 a donc été révisé par rapport à celui publié dans le rapport annuel 2019.</t>
  </si>
  <si>
    <t>(1) Y compris élèves enseignants ; hors chercheurs, directeurs d'établissement, inspecteurs, personnels d'orientation et de surveillance.</t>
  </si>
  <si>
    <t>(2) Les autres ministères regroupent les ministères suivants : Europe et Affaires étrangères, Culture, Solidarités et Santé, Travail et services du Premier ministre.</t>
  </si>
  <si>
    <t>Source : FGE, Siasp, Insee. Traitement DGAFP - SDessi.</t>
  </si>
  <si>
    <t>(3) La Direction de l'information légale et administrative était classée à tort dans les ministères économiques et financiers. Elle est désormais bien classée dans les services du Premier ministre. L'effectif 2017 a donc été révisé par rapport à celui publié dans le rapport annuel 2019.</t>
  </si>
  <si>
    <t>- les ministères économiques et financiers comprennent les ministères de l'Action et des Comptes publics et de l'Économie et des Finances;</t>
  </si>
  <si>
    <t>- les ministères de l'Intérieur, de l'Outre-Mer ont également été regroupés;</t>
  </si>
  <si>
    <t>Les effectifs du budget annexe des publications officielles et de l’information administrative sont décomptés avec ceux des services du Premier ministre. Les effectifs du budget annexe de contrôle et exploitation aériens sont décomptés avec ceux du ministère de la Transition écologique et solidaire, Logement et Habitat durable et Cohésion des territoires.</t>
  </si>
  <si>
    <r>
      <t>- les ministères économiques et financiers comprennent les ministères de l'Action et des Comptes publics et de l'</t>
    </r>
    <r>
      <rPr>
        <sz val="8"/>
        <rFont val="Calibri"/>
        <family val="2"/>
      </rPr>
      <t>É</t>
    </r>
    <r>
      <rPr>
        <sz val="8"/>
        <rFont val="Arial"/>
        <family val="2"/>
      </rPr>
      <t>conomie et des Finances ;</t>
    </r>
  </si>
  <si>
    <t>- les ministères de l'Intérieur, de l'Outre-Mer ont également été regroupés ;</t>
  </si>
  <si>
    <t>(2) Les effectifs du programme 152 Gendarmerie nationale ont été transférés du ministère de la Défense vers le ministère de l'Intérieur, de l'Outre-Mer, Collectivités territoriales et immigration au cours de l'année 2009.</t>
  </si>
  <si>
    <r>
      <t xml:space="preserve">(2) EPA en situation dérogatoire : EPA dans lequel le statut normal de recrutement est celui de contractuel, soit de droit public, soit, dans certains cas, de droit privé. La dérogation au principe selon lequel les emplois peuvent être pourvus par des contractuels concerne, selon les cas, tous les emplois de l'EPA (par exemple, Pôle emploi) ou certains emplois. </t>
    </r>
    <r>
      <rPr>
        <sz val="8"/>
        <color indexed="8"/>
        <rFont val="Calibri"/>
        <family val="2"/>
      </rPr>
      <t>À</t>
    </r>
    <r>
      <rPr>
        <sz val="8"/>
        <color indexed="8"/>
        <rFont val="Arial"/>
        <family val="2"/>
      </rPr>
      <t xml:space="preserve"> partir de 2018, les agences de l'eau, l'Agence nationale des titres sécurisés, les Centres régionaux des </t>
    </r>
    <r>
      <rPr>
        <sz val="8"/>
        <color indexed="8"/>
        <rFont val="Calibri"/>
        <family val="2"/>
      </rPr>
      <t>œ</t>
    </r>
    <r>
      <rPr>
        <sz val="8"/>
        <color indexed="8"/>
        <rFont val="Arial"/>
        <family val="2"/>
      </rPr>
      <t>uvres universitaires et scolaires, l'école Mines ParisTech et l'École polytechnique ne font plus partie des EPA dérogatoires.</t>
    </r>
  </si>
  <si>
    <r>
      <t xml:space="preserve">(1) EPA en situation dérogatoire : EPA dans lequel le statut normal de recrutement est celui de contractuel, soit de droit public, soit, dans certains cas, de droit privé. La dérogation au principe selon lequel les emplois peuvent être pourvus par des contractuels concerne, selon les cas, tous les emplois de l'EPA (par exemple, Pôle emploi) ou certains emplois. </t>
    </r>
    <r>
      <rPr>
        <sz val="8"/>
        <color indexed="8"/>
        <rFont val="Calibri"/>
        <family val="2"/>
      </rPr>
      <t>À</t>
    </r>
    <r>
      <rPr>
        <sz val="8"/>
        <color indexed="8"/>
        <rFont val="Arial"/>
        <family val="2"/>
      </rPr>
      <t xml:space="preserve"> partir de 2018, les agences de l'eau, l'Agence nationale des titres sécurisés, les Centres régionaux des </t>
    </r>
    <r>
      <rPr>
        <sz val="8"/>
        <color indexed="8"/>
        <rFont val="Calibri"/>
        <family val="2"/>
      </rPr>
      <t>œ</t>
    </r>
    <r>
      <rPr>
        <sz val="8"/>
        <color indexed="8"/>
        <rFont val="Arial"/>
        <family val="2"/>
      </rPr>
      <t>uvres universitaires et scolaires, l'école Mines ParisTech et l'École polytechnique ne font plus partie des EPA dérogatoires.</t>
    </r>
  </si>
  <si>
    <r>
      <t xml:space="preserve">Armées </t>
    </r>
    <r>
      <rPr>
        <vertAlign val="superscript"/>
        <sz val="8"/>
        <rFont val="Arial"/>
        <family val="2"/>
      </rPr>
      <t>(2)</t>
    </r>
  </si>
  <si>
    <r>
      <t>Ministères économiques et financiers</t>
    </r>
    <r>
      <rPr>
        <vertAlign val="superscript"/>
        <sz val="8"/>
        <rFont val="Arial"/>
        <family val="2"/>
      </rPr>
      <t>(3)</t>
    </r>
  </si>
  <si>
    <r>
      <t>Europe et Affaires étrangères</t>
    </r>
    <r>
      <rPr>
        <vertAlign val="superscript"/>
        <sz val="8"/>
        <rFont val="Arial"/>
        <family val="2"/>
      </rPr>
      <t>(4)</t>
    </r>
  </si>
  <si>
    <r>
      <t>Services du Premier ministre</t>
    </r>
    <r>
      <rPr>
        <vertAlign val="superscript"/>
        <sz val="8"/>
        <rFont val="Arial"/>
        <family val="2"/>
      </rPr>
      <t>(3)</t>
    </r>
  </si>
  <si>
    <r>
      <t>Intérieur et Outre-Mer</t>
    </r>
    <r>
      <rPr>
        <vertAlign val="superscript"/>
        <sz val="8"/>
        <rFont val="Arial"/>
        <family val="2"/>
      </rPr>
      <t xml:space="preserve"> (2)</t>
    </r>
  </si>
  <si>
    <t>(4) Ne figurent ici que les agents en poste en France métropolitaine et dans les DOM (hors Mayotte), soit moins de 20 % des effectifs du ministère des Affaires étrangères en EQTP.</t>
  </si>
  <si>
    <t>(2) La dégradation de la qualité des données sur les militaires rend fragiles les estimations sur les ministères des Armées et de l'Intérieur.</t>
  </si>
  <si>
    <r>
      <t xml:space="preserve">Armées </t>
    </r>
    <r>
      <rPr>
        <b/>
        <vertAlign val="superscript"/>
        <sz val="8"/>
        <rFont val="Arial"/>
        <family val="2"/>
      </rPr>
      <t>(1)</t>
    </r>
  </si>
  <si>
    <r>
      <t xml:space="preserve">Intérieur et Outre-Mer </t>
    </r>
    <r>
      <rPr>
        <b/>
        <vertAlign val="superscript"/>
        <sz val="8"/>
        <rFont val="Arial"/>
        <family val="2"/>
      </rPr>
      <t>(1)</t>
    </r>
  </si>
  <si>
    <r>
      <t>Europe et Affaires étrangères</t>
    </r>
    <r>
      <rPr>
        <b/>
        <vertAlign val="superscript"/>
        <sz val="8"/>
        <rFont val="Arial"/>
        <family val="2"/>
      </rPr>
      <t>(2)</t>
    </r>
  </si>
  <si>
    <r>
      <t>Ministères économiques et financiers</t>
    </r>
    <r>
      <rPr>
        <b/>
        <vertAlign val="superscript"/>
        <sz val="8"/>
        <rFont val="Arial"/>
        <family val="2"/>
      </rPr>
      <t>(3)(4)</t>
    </r>
  </si>
  <si>
    <r>
      <t>Services du Premier ministre</t>
    </r>
    <r>
      <rPr>
        <b/>
        <vertAlign val="superscript"/>
        <sz val="8"/>
        <rFont val="Arial"/>
        <family val="2"/>
      </rPr>
      <t>(4)</t>
    </r>
  </si>
  <si>
    <r>
      <t>Ministères sociaux</t>
    </r>
    <r>
      <rPr>
        <b/>
        <vertAlign val="superscript"/>
        <sz val="8"/>
        <rFont val="Arial"/>
        <family val="2"/>
      </rPr>
      <t>(3)</t>
    </r>
  </si>
  <si>
    <t>(2) Ne figurent ici que les agents en poste en France métropolitaine et dans les DOM (hors Mayotte), soit moins de 20 % des effectifs du ministère des affaires étrangères en EQTP.</t>
  </si>
  <si>
    <r>
      <t>(3) En 2008, les effectifs de l'Agence nationale pour l'emploi, jusqu'alors sous la tutelle du ministère de l'Emploi, de la Cohésion sociale et du Logement, ont rejoint Pôle emploi, établissement public rattaché jusqu'en 2011 aux ministères économiques et financiers. Désormais, Pôle Emploi est un établissement public rattaché aux ministères sociaux. En considérant les effectifs de Pôle emploi au sein des ministères sociaux dès 2008, l'évolution en moyenne par an des effectifs des ministères économiques et financiers aurait été de -1,9 % et de +1,5 % dans ses seuls EPA, tandis que celle des ministères sociaux aurait été de +1,7 % et de +4,9 % dans ses seuls EPA. Cette hausse dynamique dans les EPA des ministères sociaux est pour partie liée à la prise en compte des effectifs des Assedic qui ont rejoint Pôle emploi à partir du 1</t>
    </r>
    <r>
      <rPr>
        <vertAlign val="superscript"/>
        <sz val="8"/>
        <rFont val="Arial"/>
        <family val="2"/>
      </rPr>
      <t xml:space="preserve">er </t>
    </r>
    <r>
      <rPr>
        <sz val="8"/>
        <rFont val="Arial"/>
        <family val="2"/>
      </rPr>
      <t>janvier 2009.</t>
    </r>
  </si>
  <si>
    <t>(4) La Direction de l'information légale et administrative était classée à tort dans les ministères économiques et financiers. Elle est désormais bien classée dans les services du Premier ministre. L'effectif 2017 a donc été révisé par rapport à celui publié dans le rapport annuel 2019.</t>
  </si>
  <si>
    <t>(1) La dégradation de la qualité des données sur les militaires rend fragiles les estimations sur les ministères des Armées et de l'Intérieur.</t>
  </si>
  <si>
    <r>
      <t>Intérieur et Outre-Mer</t>
    </r>
    <r>
      <rPr>
        <vertAlign val="superscript"/>
        <sz val="9"/>
        <rFont val="Arial"/>
        <family val="2"/>
      </rPr>
      <t>(2)(3)</t>
    </r>
  </si>
  <si>
    <t>(3) La dégradation de la qualité des données sur les militaires rend fragiles les estimations sur le ministère de l'Intérieur.</t>
  </si>
  <si>
    <r>
      <t>Autres catégories et statuts</t>
    </r>
    <r>
      <rPr>
        <vertAlign val="superscript"/>
        <sz val="8"/>
        <rFont val="Arial"/>
        <family val="2"/>
      </rPr>
      <t>(3)</t>
    </r>
  </si>
  <si>
    <r>
      <t>Militaires</t>
    </r>
    <r>
      <rPr>
        <vertAlign val="superscript"/>
        <sz val="8"/>
        <rFont val="Arial"/>
        <family val="2"/>
      </rPr>
      <t xml:space="preserve"> (2)</t>
    </r>
  </si>
  <si>
    <t>(2) La dégradation de la qualité des données sur les militaires rend les estimations fragiles.</t>
  </si>
  <si>
    <t>nd : non diffusable. La dégradation de la qualité des données sur les militaires rend les estimations fragiles notamment sur les ministères des Armées et de l'Intérieur.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</si>
</sst>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 _F_-;\-* #,##0\ _F_-;_-* &quot;-&quot;??\ _F_-;_-@_-"/>
    <numFmt numFmtId="165" formatCode="0.0"/>
    <numFmt numFmtId="166" formatCode="_-* #,##0.0\ _F_-;\-* #,##0.0\ _F_-;_-* &quot;-&quot;??\ _F_-;_-@_-"/>
    <numFmt numFmtId="167" formatCode="#,##0.0"/>
    <numFmt numFmtId="168" formatCode="#,##0_ ;\-#,##0\ "/>
  </numFmts>
  <fonts count="53">
    <font>
      <sz val="11"/>
      <color indexed="8"/>
      <name val="Calibri"/>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9"/>
      <color indexed="8"/>
      <name val="Arial"/>
      <family val="2"/>
    </font>
    <font>
      <sz val="9"/>
      <name val="Arial"/>
      <family val="2"/>
    </font>
    <font>
      <sz val="8"/>
      <name val="Arial, Helvetica, sans-serif"/>
    </font>
    <font>
      <b/>
      <sz val="8"/>
      <name val="Arial, Helvetica, sans-serif"/>
    </font>
    <font>
      <b/>
      <sz val="8"/>
      <name val="Arial"/>
      <family val="2"/>
    </font>
    <font>
      <b/>
      <sz val="10"/>
      <name val="Arial"/>
      <family val="2"/>
    </font>
    <font>
      <b/>
      <sz val="14"/>
      <name val="Arial, Helvetica, sans-serif"/>
    </font>
    <font>
      <i/>
      <sz val="8"/>
      <name val="Arial"/>
      <family val="2"/>
    </font>
    <font>
      <sz val="8"/>
      <color indexed="8"/>
      <name val="Arial"/>
      <family val="2"/>
    </font>
    <font>
      <sz val="11"/>
      <color indexed="23"/>
      <name val="Calibri"/>
      <family val="2"/>
    </font>
    <font>
      <b/>
      <sz val="9"/>
      <name val="Arial"/>
      <family val="2"/>
    </font>
    <font>
      <vertAlign val="superscript"/>
      <sz val="8"/>
      <name val="Arial"/>
      <family val="2"/>
    </font>
    <font>
      <sz val="11"/>
      <color indexed="8"/>
      <name val="Calibri"/>
      <family val="2"/>
    </font>
    <font>
      <b/>
      <sz val="11"/>
      <color indexed="8"/>
      <name val="Calibri"/>
      <family val="2"/>
    </font>
    <font>
      <i/>
      <sz val="11"/>
      <color indexed="8"/>
      <name val="Calibri"/>
      <family val="2"/>
    </font>
    <font>
      <i/>
      <sz val="8"/>
      <color indexed="8"/>
      <name val="Arial"/>
      <family val="2"/>
    </font>
    <font>
      <b/>
      <sz val="8"/>
      <color indexed="8"/>
      <name val="Arial"/>
      <family val="2"/>
    </font>
    <font>
      <sz val="11"/>
      <color rgb="FFFF0000"/>
      <name val="Calibri"/>
      <family val="2"/>
    </font>
    <font>
      <b/>
      <sz val="10"/>
      <name val="Calibri"/>
      <family val="2"/>
    </font>
    <font>
      <sz val="8"/>
      <name val="Calibri"/>
      <family val="2"/>
    </font>
    <font>
      <b/>
      <sz val="9"/>
      <name val="Calibri"/>
      <family val="2"/>
    </font>
    <font>
      <sz val="11"/>
      <name val="Calibri"/>
      <family val="2"/>
    </font>
    <font>
      <sz val="8"/>
      <color indexed="56"/>
      <name val="Arial"/>
      <family val="2"/>
    </font>
    <font>
      <b/>
      <vertAlign val="superscript"/>
      <sz val="10"/>
      <name val="Arial"/>
      <family val="2"/>
    </font>
    <font>
      <b/>
      <vertAlign val="superscript"/>
      <sz val="8"/>
      <name val="Arial"/>
      <family val="2"/>
    </font>
    <font>
      <b/>
      <vertAlign val="superscript"/>
      <sz val="8"/>
      <name val="Arial, Helvetica, sans-serif"/>
    </font>
    <font>
      <vertAlign val="superscript"/>
      <sz val="9"/>
      <name val="Arial"/>
      <family val="2"/>
    </font>
    <font>
      <i/>
      <sz val="8"/>
      <name val="Arial, Helvetica, sans-serif"/>
    </font>
    <font>
      <b/>
      <i/>
      <sz val="8"/>
      <color indexed="8"/>
      <name val="Arial"/>
      <family val="2"/>
    </font>
    <font>
      <i/>
      <vertAlign val="superscript"/>
      <sz val="8"/>
      <name val="Arial, Helvetica, sans-serif"/>
    </font>
    <font>
      <b/>
      <i/>
      <sz val="8"/>
      <name val="Arial"/>
      <family val="2"/>
    </font>
    <font>
      <sz val="8"/>
      <color indexed="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top style="thin">
        <color auto="1"/>
      </top>
      <bottom style="thin">
        <color auto="1"/>
      </bottom>
      <diagonal/>
    </border>
    <border>
      <left style="thin">
        <color rgb="FFFFFFFF"/>
      </left>
      <right style="thin">
        <color rgb="FFFFFFFF"/>
      </right>
      <top style="thin">
        <color auto="1"/>
      </top>
      <bottom style="thin">
        <color rgb="FFFFFFFF"/>
      </bottom>
      <diagonal/>
    </border>
    <border>
      <left style="thin">
        <color auto="1"/>
      </left>
      <right style="thin">
        <color auto="1"/>
      </right>
      <top style="thin">
        <color auto="1"/>
      </top>
      <bottom style="thin">
        <color rgb="FFFFFFFF"/>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rgb="FFFFFFFF"/>
      </top>
      <bottom style="thin">
        <color rgb="FFFFFFF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medium">
        <color indexed="64"/>
      </left>
      <right/>
      <top style="thin">
        <color auto="1"/>
      </top>
      <bottom/>
      <diagonal/>
    </border>
    <border>
      <left style="medium">
        <color indexed="64"/>
      </left>
      <right/>
      <top/>
      <bottom/>
      <diagonal/>
    </border>
    <border>
      <left style="thin">
        <color rgb="FFFFFFFF"/>
      </left>
      <right style="thin">
        <color rgb="FFFFFFFF"/>
      </right>
      <top style="thin">
        <color rgb="FFFFFFFF"/>
      </top>
      <bottom/>
      <diagonal/>
    </border>
    <border>
      <left style="thin">
        <color auto="1"/>
      </left>
      <right style="thin">
        <color auto="1"/>
      </right>
      <top style="thin">
        <color rgb="FFFFFFFF"/>
      </top>
      <bottom/>
      <diagonal/>
    </border>
    <border>
      <left/>
      <right style="thin">
        <color auto="1"/>
      </right>
      <top style="medium">
        <color auto="1"/>
      </top>
      <bottom style="medium">
        <color auto="1"/>
      </bottom>
      <diagonal/>
    </border>
    <border>
      <left style="thin">
        <color rgb="FFFFFFFF"/>
      </left>
      <right/>
      <top style="thin">
        <color auto="1"/>
      </top>
      <bottom style="thin">
        <color rgb="FFFFFFFF"/>
      </bottom>
      <diagonal/>
    </border>
    <border>
      <left style="thin">
        <color rgb="FFFFFFFF"/>
      </left>
      <right/>
      <top style="thin">
        <color rgb="FFFFFFFF"/>
      </top>
      <bottom style="thin">
        <color rgb="FFFFFFFF"/>
      </bottom>
      <diagonal/>
    </border>
    <border>
      <left style="thin">
        <color auto="1"/>
      </left>
      <right style="thin">
        <color rgb="FFFFFFFF"/>
      </right>
      <top style="thin">
        <color auto="1"/>
      </top>
      <bottom style="medium">
        <color indexed="64"/>
      </bottom>
      <diagonal/>
    </border>
    <border>
      <left style="thin">
        <color rgb="FFFFFFFF"/>
      </left>
      <right style="thin">
        <color rgb="FFFFFFFF"/>
      </right>
      <top style="thin">
        <color auto="1"/>
      </top>
      <bottom style="medium">
        <color indexed="64"/>
      </bottom>
      <diagonal/>
    </border>
    <border>
      <left style="thin">
        <color rgb="FFFFFFFF"/>
      </left>
      <right/>
      <top style="thin">
        <color auto="1"/>
      </top>
      <bottom style="medium">
        <color indexed="64"/>
      </bottom>
      <diagonal/>
    </border>
    <border>
      <left style="thin">
        <color auto="1"/>
      </left>
      <right/>
      <top style="thin">
        <color rgb="FFFFFFFF"/>
      </top>
      <bottom style="thin">
        <color rgb="FFFFFFFF"/>
      </bottom>
      <diagonal/>
    </border>
    <border>
      <left style="thin">
        <color indexed="64"/>
      </left>
      <right style="medium">
        <color indexed="64"/>
      </right>
      <top style="medium">
        <color indexed="64"/>
      </top>
      <bottom style="medium">
        <color auto="1"/>
      </bottom>
      <diagonal/>
    </border>
    <border>
      <left/>
      <right style="thin">
        <color auto="1"/>
      </right>
      <top style="thin">
        <color rgb="FFFFFFFF"/>
      </top>
      <bottom/>
      <diagonal/>
    </border>
  </borders>
  <cellStyleXfs count="75">
    <xf numFmtId="0" fontId="0" fillId="0" borderId="0"/>
    <xf numFmtId="43" fontId="33" fillId="0" borderId="0" applyFont="0" applyFill="0" applyBorder="0" applyAlignment="0" applyProtection="0"/>
    <xf numFmtId="9" fontId="33"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20" fillId="0" borderId="0"/>
    <xf numFmtId="9" fontId="33" fillId="0" borderId="0" applyFont="0" applyFill="0" applyBorder="0" applyAlignment="0" applyProtection="0"/>
    <xf numFmtId="43" fontId="33"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33"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66">
    <xf numFmtId="0" fontId="0" fillId="0" borderId="0" xfId="0"/>
    <xf numFmtId="0" fontId="0" fillId="33" borderId="0" xfId="0" applyNumberFormat="1" applyFont="1" applyFill="1" applyBorder="1" applyAlignment="1" applyProtection="1"/>
    <xf numFmtId="0" fontId="0" fillId="0" borderId="0" xfId="0" applyNumberFormat="1" applyFont="1" applyFill="1" applyBorder="1" applyAlignment="1" applyProtection="1"/>
    <xf numFmtId="0" fontId="20" fillId="0" borderId="0" xfId="0" applyFont="1" applyFill="1"/>
    <xf numFmtId="0" fontId="21" fillId="0" borderId="0" xfId="0" applyFont="1" applyFill="1"/>
    <xf numFmtId="0" fontId="21" fillId="0" borderId="0" xfId="0" applyFont="1" applyFill="1" applyBorder="1"/>
    <xf numFmtId="0" fontId="0" fillId="0" borderId="0" xfId="0" applyFill="1"/>
    <xf numFmtId="0" fontId="28" fillId="0" borderId="0" xfId="0" applyFont="1" applyFill="1"/>
    <xf numFmtId="0" fontId="35" fillId="33" borderId="0" xfId="0" applyNumberFormat="1" applyFont="1" applyFill="1" applyBorder="1" applyAlignment="1" applyProtection="1"/>
    <xf numFmtId="0" fontId="22" fillId="0" borderId="0" xfId="0" quotePrefix="1" applyFont="1" applyFill="1" applyBorder="1"/>
    <xf numFmtId="0" fontId="22" fillId="0" borderId="0" xfId="0" applyFont="1" applyFill="1" applyBorder="1"/>
    <xf numFmtId="1" fontId="22" fillId="0" borderId="0" xfId="0" applyNumberFormat="1" applyFont="1" applyFill="1" applyBorder="1"/>
    <xf numFmtId="0" fontId="0" fillId="34" borderId="0" xfId="0" applyNumberFormat="1" applyFont="1" applyFill="1" applyBorder="1" applyAlignment="1" applyProtection="1"/>
    <xf numFmtId="0" fontId="30" fillId="34" borderId="0" xfId="0" applyNumberFormat="1" applyFont="1" applyFill="1" applyBorder="1" applyAlignment="1" applyProtection="1"/>
    <xf numFmtId="0" fontId="25" fillId="34" borderId="28" xfId="0" applyFont="1" applyFill="1" applyBorder="1" applyAlignment="1">
      <alignment horizontal="center" vertical="center"/>
    </xf>
    <xf numFmtId="0" fontId="25" fillId="34" borderId="29" xfId="0" applyFont="1" applyFill="1" applyBorder="1" applyAlignment="1">
      <alignment horizontal="left" vertical="center"/>
    </xf>
    <xf numFmtId="0" fontId="25" fillId="34" borderId="30" xfId="0" applyFont="1" applyFill="1" applyBorder="1" applyAlignment="1">
      <alignment horizontal="center" vertical="center"/>
    </xf>
    <xf numFmtId="0" fontId="25" fillId="34" borderId="29" xfId="0" applyFont="1" applyFill="1" applyBorder="1" applyAlignment="1">
      <alignment horizontal="center" vertical="center"/>
    </xf>
    <xf numFmtId="0" fontId="25" fillId="34" borderId="31" xfId="0" applyFont="1" applyFill="1" applyBorder="1" applyAlignment="1">
      <alignment horizontal="center" vertical="center"/>
    </xf>
    <xf numFmtId="0" fontId="25" fillId="34" borderId="30" xfId="0" applyFont="1" applyFill="1" applyBorder="1" applyAlignment="1">
      <alignment horizontal="center" vertical="center" wrapText="1"/>
    </xf>
    <xf numFmtId="0" fontId="20" fillId="34" borderId="14" xfId="0" applyNumberFormat="1" applyFont="1" applyFill="1" applyBorder="1" applyAlignment="1" applyProtection="1">
      <alignment horizontal="left" vertical="center" wrapText="1"/>
    </xf>
    <xf numFmtId="164" fontId="29" fillId="34" borderId="33" xfId="1" applyNumberFormat="1" applyFont="1" applyFill="1" applyBorder="1" applyAlignment="1" applyProtection="1">
      <alignment horizontal="right" vertical="center" wrapText="1" indent="2"/>
    </xf>
    <xf numFmtId="164" fontId="29" fillId="34" borderId="34" xfId="1" applyNumberFormat="1" applyFont="1" applyFill="1" applyBorder="1" applyAlignment="1" applyProtection="1">
      <alignment horizontal="right" vertical="center" wrapText="1" indent="2"/>
    </xf>
    <xf numFmtId="165" fontId="29" fillId="34" borderId="10" xfId="0" applyNumberFormat="1" applyFont="1" applyFill="1" applyBorder="1" applyAlignment="1" applyProtection="1">
      <alignment horizontal="right" vertical="center" wrapText="1" indent="3"/>
    </xf>
    <xf numFmtId="0" fontId="20" fillId="34" borderId="17" xfId="0" applyNumberFormat="1" applyFont="1" applyFill="1" applyBorder="1" applyAlignment="1" applyProtection="1">
      <alignment horizontal="left" vertical="center" wrapText="1"/>
    </xf>
    <xf numFmtId="164" fontId="29" fillId="34" borderId="35" xfId="1" quotePrefix="1" applyNumberFormat="1" applyFont="1" applyFill="1" applyBorder="1" applyAlignment="1" applyProtection="1">
      <alignment horizontal="right" vertical="center" wrapText="1" indent="2"/>
    </xf>
    <xf numFmtId="164" fontId="29" fillId="34" borderId="36" xfId="1" applyNumberFormat="1" applyFont="1" applyFill="1" applyBorder="1" applyAlignment="1" applyProtection="1">
      <alignment horizontal="right" vertical="center" wrapText="1" indent="2"/>
    </xf>
    <xf numFmtId="165" fontId="29" fillId="34" borderId="0" xfId="0" applyNumberFormat="1" applyFont="1" applyFill="1" applyBorder="1" applyAlignment="1" applyProtection="1">
      <alignment horizontal="right" vertical="center" wrapText="1" indent="3"/>
    </xf>
    <xf numFmtId="164" fontId="29" fillId="34" borderId="35" xfId="1" applyNumberFormat="1" applyFont="1" applyFill="1" applyBorder="1" applyAlignment="1" applyProtection="1">
      <alignment horizontal="right" vertical="center" wrapText="1" indent="2"/>
    </xf>
    <xf numFmtId="164" fontId="29" fillId="34" borderId="61" xfId="1" applyNumberFormat="1" applyFont="1" applyFill="1" applyBorder="1" applyAlignment="1" applyProtection="1">
      <alignment horizontal="right" vertical="center" wrapText="1" indent="2"/>
    </xf>
    <xf numFmtId="164" fontId="29" fillId="34" borderId="62" xfId="1" applyNumberFormat="1" applyFont="1" applyFill="1" applyBorder="1" applyAlignment="1" applyProtection="1">
      <alignment horizontal="right" vertical="center" wrapText="1" indent="2"/>
    </xf>
    <xf numFmtId="0" fontId="25" fillId="34" borderId="21" xfId="0" applyNumberFormat="1" applyFont="1" applyFill="1" applyBorder="1" applyAlignment="1" applyProtection="1">
      <alignment horizontal="left" vertical="center" wrapText="1"/>
    </xf>
    <xf numFmtId="164" fontId="37" fillId="34" borderId="40" xfId="1" applyNumberFormat="1" applyFont="1" applyFill="1" applyBorder="1" applyAlignment="1" applyProtection="1">
      <alignment horizontal="right" vertical="center" wrapText="1" indent="2"/>
    </xf>
    <xf numFmtId="164" fontId="37" fillId="34" borderId="41" xfId="1" applyNumberFormat="1" applyFont="1" applyFill="1" applyBorder="1" applyAlignment="1" applyProtection="1">
      <alignment horizontal="right" vertical="center" wrapText="1" indent="2"/>
    </xf>
    <xf numFmtId="164" fontId="37" fillId="34" borderId="22" xfId="1" applyNumberFormat="1" applyFont="1" applyFill="1" applyBorder="1" applyAlignment="1" applyProtection="1">
      <alignment horizontal="right" vertical="center" wrapText="1" indent="2"/>
    </xf>
    <xf numFmtId="165" fontId="37" fillId="34" borderId="23" xfId="0" applyNumberFormat="1" applyFont="1" applyFill="1" applyBorder="1" applyAlignment="1" applyProtection="1">
      <alignment horizontal="right" vertical="center" wrapText="1" indent="3"/>
    </xf>
    <xf numFmtId="0" fontId="20" fillId="34" borderId="21" xfId="0" applyNumberFormat="1" applyFont="1" applyFill="1" applyBorder="1" applyAlignment="1" applyProtection="1">
      <alignment horizontal="left" vertical="center" wrapText="1"/>
    </xf>
    <xf numFmtId="166" fontId="29" fillId="34" borderId="40" xfId="1" applyNumberFormat="1" applyFont="1" applyFill="1" applyBorder="1" applyAlignment="1" applyProtection="1">
      <alignment horizontal="right" vertical="center" wrapText="1" indent="2"/>
    </xf>
    <xf numFmtId="166" fontId="29" fillId="34" borderId="41" xfId="1" applyNumberFormat="1" applyFont="1" applyFill="1" applyBorder="1" applyAlignment="1" applyProtection="1">
      <alignment horizontal="right" vertical="center" wrapText="1" indent="2"/>
    </xf>
    <xf numFmtId="166" fontId="29" fillId="34" borderId="38" xfId="1" applyNumberFormat="1" applyFont="1" applyFill="1" applyBorder="1" applyAlignment="1" applyProtection="1">
      <alignment horizontal="right" vertical="center" wrapText="1" indent="2"/>
    </xf>
    <xf numFmtId="165" fontId="29" fillId="34" borderId="23" xfId="0" applyNumberFormat="1" applyFont="1" applyFill="1" applyBorder="1" applyAlignment="1" applyProtection="1">
      <alignment horizontal="right" vertical="center" wrapText="1" indent="3"/>
    </xf>
    <xf numFmtId="0" fontId="20" fillId="34" borderId="43" xfId="0" applyNumberFormat="1" applyFont="1" applyFill="1" applyBorder="1" applyAlignment="1" applyProtection="1">
      <alignment horizontal="left" vertical="center" wrapText="1"/>
    </xf>
    <xf numFmtId="166" fontId="29" fillId="34" borderId="26" xfId="1" applyNumberFormat="1" applyFont="1" applyFill="1" applyBorder="1" applyAlignment="1" applyProtection="1">
      <alignment horizontal="right" vertical="center" wrapText="1" indent="2"/>
    </xf>
    <xf numFmtId="0" fontId="31" fillId="0" borderId="0" xfId="0" applyFont="1" applyFill="1"/>
    <xf numFmtId="0" fontId="38" fillId="34" borderId="0" xfId="0" applyNumberFormat="1" applyFont="1" applyFill="1" applyBorder="1" applyAlignment="1" applyProtection="1"/>
    <xf numFmtId="0" fontId="0" fillId="34" borderId="0" xfId="0" applyFill="1" applyBorder="1"/>
    <xf numFmtId="0" fontId="0" fillId="34" borderId="0" xfId="0" applyFill="1"/>
    <xf numFmtId="0" fontId="42" fillId="34" borderId="0" xfId="0" applyFont="1" applyFill="1"/>
    <xf numFmtId="0" fontId="20" fillId="34" borderId="15" xfId="0" applyNumberFormat="1" applyFont="1" applyFill="1" applyBorder="1" applyAlignment="1" applyProtection="1">
      <alignment horizontal="left" wrapText="1"/>
    </xf>
    <xf numFmtId="0" fontId="20" fillId="34" borderId="18" xfId="0" applyNumberFormat="1" applyFont="1" applyFill="1" applyBorder="1" applyAlignment="1" applyProtection="1">
      <alignment horizontal="left" wrapText="1"/>
    </xf>
    <xf numFmtId="3" fontId="0" fillId="34" borderId="0" xfId="0" applyNumberFormat="1" applyFont="1" applyFill="1" applyBorder="1" applyAlignment="1" applyProtection="1"/>
    <xf numFmtId="0" fontId="25" fillId="34" borderId="22" xfId="0" applyNumberFormat="1" applyFont="1" applyFill="1" applyBorder="1" applyAlignment="1" applyProtection="1">
      <alignment horizontal="left" wrapText="1"/>
    </xf>
    <xf numFmtId="0" fontId="23" fillId="34" borderId="58" xfId="0" applyNumberFormat="1" applyFont="1" applyFill="1" applyBorder="1" applyAlignment="1" applyProtection="1">
      <alignment horizontal="center" wrapText="1"/>
    </xf>
    <xf numFmtId="0" fontId="24" fillId="34" borderId="31" xfId="0" applyNumberFormat="1" applyFont="1" applyFill="1" applyBorder="1" applyAlignment="1" applyProtection="1">
      <alignment horizontal="center" vertical="center" wrapText="1"/>
    </xf>
    <xf numFmtId="0" fontId="23" fillId="34" borderId="59" xfId="0" applyNumberFormat="1" applyFont="1" applyFill="1" applyBorder="1" applyAlignment="1" applyProtection="1">
      <alignment horizontal="left" wrapText="1"/>
    </xf>
    <xf numFmtId="3" fontId="23" fillId="34" borderId="15" xfId="0" applyNumberFormat="1" applyFont="1" applyFill="1" applyBorder="1" applyAlignment="1" applyProtection="1">
      <alignment horizontal="center" vertical="center" wrapText="1"/>
    </xf>
    <xf numFmtId="3" fontId="23" fillId="34" borderId="16" xfId="0" applyNumberFormat="1" applyFont="1" applyFill="1" applyBorder="1" applyAlignment="1" applyProtection="1">
      <alignment horizontal="center" vertical="center" wrapText="1"/>
    </xf>
    <xf numFmtId="0" fontId="23" fillId="34" borderId="60" xfId="0" applyNumberFormat="1" applyFont="1" applyFill="1" applyBorder="1" applyAlignment="1" applyProtection="1">
      <alignment horizontal="left" wrapText="1"/>
    </xf>
    <xf numFmtId="3" fontId="23" fillId="34" borderId="18" xfId="0" applyNumberFormat="1" applyFont="1" applyFill="1" applyBorder="1" applyAlignment="1" applyProtection="1">
      <alignment horizontal="center" vertical="center" wrapText="1"/>
    </xf>
    <xf numFmtId="3" fontId="23" fillId="34" borderId="19" xfId="0" applyNumberFormat="1" applyFont="1" applyFill="1" applyBorder="1" applyAlignment="1" applyProtection="1">
      <alignment horizontal="center" vertical="center" wrapText="1"/>
    </xf>
    <xf numFmtId="0" fontId="24" fillId="34" borderId="60" xfId="0" applyNumberFormat="1" applyFont="1" applyFill="1" applyBorder="1" applyAlignment="1" applyProtection="1">
      <alignment horizontal="left" wrapText="1"/>
    </xf>
    <xf numFmtId="3" fontId="24" fillId="34" borderId="18" xfId="0" applyNumberFormat="1" applyFont="1" applyFill="1" applyBorder="1" applyAlignment="1" applyProtection="1">
      <alignment horizontal="center" vertical="center" wrapText="1"/>
    </xf>
    <xf numFmtId="3" fontId="24" fillId="34" borderId="19" xfId="0" applyNumberFormat="1" applyFont="1" applyFill="1" applyBorder="1" applyAlignment="1" applyProtection="1">
      <alignment horizontal="center" vertical="center" wrapText="1"/>
    </xf>
    <xf numFmtId="0" fontId="23" fillId="34" borderId="15" xfId="0" applyNumberFormat="1" applyFont="1" applyFill="1" applyBorder="1" applyAlignment="1" applyProtection="1">
      <alignment horizontal="left" wrapText="1"/>
    </xf>
    <xf numFmtId="0" fontId="23" fillId="34" borderId="18" xfId="0" applyNumberFormat="1" applyFont="1" applyFill="1" applyBorder="1" applyAlignment="1" applyProtection="1">
      <alignment horizontal="left" wrapText="1"/>
    </xf>
    <xf numFmtId="0" fontId="24" fillId="34" borderId="22" xfId="0" applyNumberFormat="1" applyFont="1" applyFill="1" applyBorder="1" applyAlignment="1" applyProtection="1">
      <alignment horizontal="left" wrapText="1"/>
    </xf>
    <xf numFmtId="3" fontId="24" fillId="34" borderId="22" xfId="0" applyNumberFormat="1" applyFont="1" applyFill="1" applyBorder="1" applyAlignment="1" applyProtection="1">
      <alignment horizontal="center" vertical="center" wrapText="1"/>
    </xf>
    <xf numFmtId="3" fontId="24" fillId="34" borderId="23" xfId="0" applyNumberFormat="1" applyFont="1" applyFill="1" applyBorder="1" applyAlignment="1" applyProtection="1">
      <alignment horizontal="center" vertical="center" wrapText="1"/>
    </xf>
    <xf numFmtId="0" fontId="24" fillId="34" borderId="54" xfId="0" applyNumberFormat="1" applyFont="1" applyFill="1" applyBorder="1" applyAlignment="1" applyProtection="1">
      <alignment horizontal="left" wrapText="1"/>
    </xf>
    <xf numFmtId="0" fontId="24" fillId="34" borderId="30" xfId="0" applyNumberFormat="1" applyFont="1" applyFill="1" applyBorder="1" applyAlignment="1" applyProtection="1">
      <alignment horizontal="center" vertical="center" wrapText="1"/>
    </xf>
    <xf numFmtId="0" fontId="20" fillId="34" borderId="15" xfId="0" applyFont="1" applyFill="1" applyBorder="1"/>
    <xf numFmtId="3" fontId="20" fillId="34" borderId="15" xfId="0" applyNumberFormat="1" applyFont="1" applyFill="1" applyBorder="1" applyAlignment="1">
      <alignment horizontal="right" indent="2"/>
    </xf>
    <xf numFmtId="0" fontId="20" fillId="34" borderId="18" xfId="0" applyFont="1" applyFill="1" applyBorder="1"/>
    <xf numFmtId="3" fontId="20" fillId="34" borderId="18" xfId="0" applyNumberFormat="1" applyFont="1" applyFill="1" applyBorder="1" applyAlignment="1">
      <alignment horizontal="right" indent="2"/>
    </xf>
    <xf numFmtId="0" fontId="25" fillId="34" borderId="22" xfId="0" applyFont="1" applyFill="1" applyBorder="1"/>
    <xf numFmtId="3" fontId="25" fillId="34" borderId="22" xfId="0" applyNumberFormat="1" applyFont="1" applyFill="1" applyBorder="1" applyAlignment="1">
      <alignment horizontal="right" indent="2"/>
    </xf>
    <xf numFmtId="3" fontId="25" fillId="34" borderId="18" xfId="0" applyNumberFormat="1" applyFont="1" applyFill="1" applyBorder="1" applyAlignment="1">
      <alignment horizontal="right" indent="2"/>
    </xf>
    <xf numFmtId="0" fontId="25" fillId="34" borderId="15" xfId="0" applyFont="1" applyFill="1" applyBorder="1"/>
    <xf numFmtId="3" fontId="25" fillId="34" borderId="15" xfId="0" applyNumberFormat="1" applyFont="1" applyFill="1" applyBorder="1" applyAlignment="1">
      <alignment horizontal="right" indent="2"/>
    </xf>
    <xf numFmtId="0" fontId="25" fillId="34" borderId="18" xfId="0" applyFont="1" applyFill="1" applyBorder="1"/>
    <xf numFmtId="0" fontId="25" fillId="34" borderId="44" xfId="0" applyFont="1" applyFill="1" applyBorder="1"/>
    <xf numFmtId="3" fontId="25" fillId="34" borderId="45" xfId="0" applyNumberFormat="1" applyFont="1" applyFill="1" applyBorder="1" applyAlignment="1">
      <alignment horizontal="right" indent="2"/>
    </xf>
    <xf numFmtId="0" fontId="25" fillId="34" borderId="19" xfId="0" applyFont="1" applyFill="1" applyBorder="1"/>
    <xf numFmtId="0" fontId="28" fillId="34" borderId="0" xfId="0" applyFont="1" applyFill="1" applyBorder="1"/>
    <xf numFmtId="0" fontId="20" fillId="34" borderId="16" xfId="0" applyFont="1" applyFill="1" applyBorder="1"/>
    <xf numFmtId="0" fontId="20" fillId="34" borderId="10" xfId="0" applyFont="1" applyFill="1" applyBorder="1"/>
    <xf numFmtId="0" fontId="20" fillId="34" borderId="38" xfId="0" applyFont="1" applyFill="1" applyBorder="1" applyAlignment="1">
      <alignment horizontal="center" vertical="center" wrapText="1"/>
    </xf>
    <xf numFmtId="0" fontId="20" fillId="34" borderId="32" xfId="0" applyFont="1" applyFill="1" applyBorder="1" applyAlignment="1">
      <alignment horizontal="center" vertical="center" wrapText="1"/>
    </xf>
    <xf numFmtId="167" fontId="20" fillId="34" borderId="15" xfId="0" applyNumberFormat="1" applyFont="1" applyFill="1" applyBorder="1" applyAlignment="1">
      <alignment horizontal="right" indent="2"/>
    </xf>
    <xf numFmtId="167" fontId="20" fillId="34" borderId="18" xfId="0" applyNumberFormat="1" applyFont="1" applyFill="1" applyBorder="1" applyAlignment="1">
      <alignment horizontal="right" indent="2"/>
    </xf>
    <xf numFmtId="167" fontId="25" fillId="34" borderId="22" xfId="0" applyNumberFormat="1" applyFont="1" applyFill="1" applyBorder="1" applyAlignment="1">
      <alignment horizontal="right" indent="2"/>
    </xf>
    <xf numFmtId="167" fontId="25" fillId="34" borderId="18" xfId="0" applyNumberFormat="1" applyFont="1" applyFill="1" applyBorder="1" applyAlignment="1">
      <alignment horizontal="right" indent="2"/>
    </xf>
    <xf numFmtId="167" fontId="25" fillId="34" borderId="15" xfId="0" applyNumberFormat="1" applyFont="1" applyFill="1" applyBorder="1" applyAlignment="1">
      <alignment horizontal="right" indent="2"/>
    </xf>
    <xf numFmtId="167" fontId="25" fillId="34" borderId="45" xfId="0" applyNumberFormat="1" applyFont="1" applyFill="1" applyBorder="1" applyAlignment="1">
      <alignment horizontal="right" indent="2"/>
    </xf>
    <xf numFmtId="0" fontId="25" fillId="34" borderId="23" xfId="0" applyFont="1" applyFill="1" applyBorder="1"/>
    <xf numFmtId="0" fontId="20" fillId="34" borderId="11" xfId="0" applyFont="1" applyFill="1" applyBorder="1" applyAlignment="1">
      <alignment vertical="center"/>
    </xf>
    <xf numFmtId="0" fontId="20" fillId="34" borderId="46" xfId="0" applyFont="1" applyFill="1" applyBorder="1" applyAlignment="1">
      <alignment horizontal="center" vertical="center"/>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7" xfId="0" applyFont="1" applyFill="1" applyBorder="1" applyAlignment="1">
      <alignment vertical="center"/>
    </xf>
    <xf numFmtId="3" fontId="20" fillId="34" borderId="0" xfId="0" applyNumberFormat="1" applyFont="1" applyFill="1" applyBorder="1" applyAlignment="1">
      <alignment horizontal="right" vertical="center" indent="1"/>
    </xf>
    <xf numFmtId="0" fontId="25" fillId="34" borderId="25" xfId="0" applyFont="1" applyFill="1" applyBorder="1" applyAlignment="1">
      <alignment vertical="center" wrapText="1"/>
    </xf>
    <xf numFmtId="3" fontId="25" fillId="34" borderId="24" xfId="0" applyNumberFormat="1" applyFont="1" applyFill="1" applyBorder="1" applyAlignment="1">
      <alignment horizontal="right" vertical="center" indent="1"/>
    </xf>
    <xf numFmtId="164" fontId="29" fillId="34" borderId="64" xfId="1" applyNumberFormat="1" applyFont="1" applyFill="1" applyBorder="1" applyAlignment="1" applyProtection="1">
      <alignment horizontal="right" vertical="center" wrapText="1" indent="2"/>
    </xf>
    <xf numFmtId="164" fontId="29" fillId="34" borderId="65" xfId="1" quotePrefix="1" applyNumberFormat="1" applyFont="1" applyFill="1" applyBorder="1" applyAlignment="1" applyProtection="1">
      <alignment horizontal="right" vertical="center" wrapText="1" indent="2"/>
    </xf>
    <xf numFmtId="164" fontId="29" fillId="34" borderId="36" xfId="1" quotePrefix="1" applyNumberFormat="1" applyFont="1" applyFill="1" applyBorder="1" applyAlignment="1" applyProtection="1">
      <alignment horizontal="right" vertical="center" wrapText="1" indent="2"/>
    </xf>
    <xf numFmtId="166" fontId="29" fillId="34" borderId="66" xfId="1" applyNumberFormat="1" applyFont="1" applyFill="1" applyBorder="1" applyAlignment="1" applyProtection="1">
      <alignment horizontal="right" vertical="center" wrapText="1" indent="2"/>
    </xf>
    <xf numFmtId="166" fontId="29" fillId="34" borderId="67" xfId="1" applyNumberFormat="1" applyFont="1" applyFill="1" applyBorder="1" applyAlignment="1" applyProtection="1">
      <alignment horizontal="right" vertical="center" wrapText="1" indent="2"/>
    </xf>
    <xf numFmtId="166" fontId="29" fillId="34" borderId="68" xfId="1" applyNumberFormat="1" applyFont="1" applyFill="1" applyBorder="1" applyAlignment="1" applyProtection="1">
      <alignment horizontal="right" vertical="center" wrapText="1" indent="2"/>
    </xf>
    <xf numFmtId="0" fontId="31" fillId="34" borderId="0" xfId="0" applyFont="1" applyFill="1" applyBorder="1" applyAlignment="1">
      <alignment horizontal="left" vertical="center" wrapText="1"/>
    </xf>
    <xf numFmtId="0" fontId="31" fillId="34" borderId="49" xfId="0" applyFont="1" applyFill="1" applyBorder="1" applyAlignment="1">
      <alignment horizontal="left" vertical="center" wrapText="1"/>
    </xf>
    <xf numFmtId="0" fontId="20" fillId="34" borderId="0" xfId="0" applyFont="1" applyFill="1" applyBorder="1" applyAlignment="1">
      <alignment horizontal="left"/>
    </xf>
    <xf numFmtId="164" fontId="0" fillId="33" borderId="0" xfId="0" applyNumberFormat="1" applyFont="1" applyFill="1" applyBorder="1" applyAlignment="1" applyProtection="1"/>
    <xf numFmtId="164" fontId="29" fillId="34" borderId="69" xfId="1" applyNumberFormat="1" applyFont="1" applyFill="1" applyBorder="1" applyAlignment="1" applyProtection="1">
      <alignment horizontal="right" vertical="center" wrapText="1" indent="2"/>
    </xf>
    <xf numFmtId="164" fontId="37" fillId="34" borderId="23" xfId="1" applyNumberFormat="1" applyFont="1" applyFill="1" applyBorder="1" applyAlignment="1" applyProtection="1">
      <alignment horizontal="right" vertical="center" wrapText="1" indent="2"/>
    </xf>
    <xf numFmtId="165" fontId="29" fillId="34" borderId="19" xfId="0" applyNumberFormat="1" applyFont="1" applyFill="1" applyBorder="1" applyAlignment="1" applyProtection="1">
      <alignment horizontal="right" vertical="center" wrapText="1" indent="3"/>
    </xf>
    <xf numFmtId="165" fontId="29" fillId="34" borderId="44" xfId="0" applyNumberFormat="1" applyFont="1" applyFill="1" applyBorder="1" applyAlignment="1" applyProtection="1">
      <alignment horizontal="right" vertical="center" wrapText="1" indent="3"/>
    </xf>
    <xf numFmtId="3" fontId="0" fillId="0" borderId="0" xfId="0" applyNumberFormat="1" applyFont="1" applyFill="1" applyBorder="1" applyAlignment="1" applyProtection="1"/>
    <xf numFmtId="0" fontId="25" fillId="34" borderId="42" xfId="0" applyNumberFormat="1" applyFont="1" applyFill="1" applyBorder="1" applyAlignment="1" applyProtection="1">
      <alignment horizontal="left" vertical="center" wrapText="1"/>
    </xf>
    <xf numFmtId="0" fontId="20" fillId="34" borderId="22" xfId="0" applyNumberFormat="1" applyFont="1" applyFill="1" applyBorder="1" applyAlignment="1" applyProtection="1">
      <alignment horizontal="left" wrapText="1"/>
    </xf>
    <xf numFmtId="3" fontId="24" fillId="34" borderId="26" xfId="0" applyNumberFormat="1" applyFont="1" applyFill="1" applyBorder="1" applyAlignment="1" applyProtection="1">
      <alignment horizontal="center" vertical="center" wrapText="1"/>
    </xf>
    <xf numFmtId="3" fontId="24" fillId="34" borderId="27" xfId="0" applyNumberFormat="1" applyFont="1" applyFill="1" applyBorder="1" applyAlignment="1" applyProtection="1">
      <alignment horizontal="center" vertical="center" wrapText="1"/>
    </xf>
    <xf numFmtId="165" fontId="20" fillId="34" borderId="16" xfId="46" applyNumberFormat="1" applyFont="1" applyFill="1" applyBorder="1" applyAlignment="1">
      <alignment horizontal="center" vertical="center"/>
    </xf>
    <xf numFmtId="165" fontId="20" fillId="34" borderId="19" xfId="46" applyNumberFormat="1" applyFont="1" applyFill="1" applyBorder="1" applyAlignment="1">
      <alignment horizontal="center" vertical="center"/>
    </xf>
    <xf numFmtId="165" fontId="20" fillId="34" borderId="23" xfId="46" applyNumberFormat="1" applyFont="1" applyFill="1" applyBorder="1" applyAlignment="1">
      <alignment horizontal="center" vertical="center"/>
    </xf>
    <xf numFmtId="165" fontId="25" fillId="34" borderId="27" xfId="46" applyNumberFormat="1" applyFont="1" applyFill="1" applyBorder="1" applyAlignment="1">
      <alignment horizontal="center" vertical="center"/>
    </xf>
    <xf numFmtId="0" fontId="20" fillId="34" borderId="0" xfId="0" applyFont="1" applyFill="1" applyBorder="1" applyAlignment="1">
      <alignment horizontal="left"/>
    </xf>
    <xf numFmtId="0" fontId="0" fillId="34" borderId="0" xfId="0" applyNumberFormat="1" applyFont="1" applyFill="1" applyBorder="1" applyAlignment="1" applyProtection="1"/>
    <xf numFmtId="0" fontId="0" fillId="34" borderId="0" xfId="0" applyFill="1"/>
    <xf numFmtId="0" fontId="20" fillId="34" borderId="10" xfId="0" applyNumberFormat="1" applyFont="1" applyFill="1" applyBorder="1" applyAlignment="1" applyProtection="1">
      <alignment horizontal="center" vertical="center" wrapText="1"/>
    </xf>
    <xf numFmtId="0" fontId="20" fillId="34" borderId="15" xfId="0" applyNumberFormat="1" applyFont="1" applyFill="1" applyBorder="1" applyAlignment="1" applyProtection="1">
      <alignment horizontal="left" wrapText="1"/>
    </xf>
    <xf numFmtId="0" fontId="20" fillId="34" borderId="18" xfId="0" applyNumberFormat="1" applyFont="1" applyFill="1" applyBorder="1" applyAlignment="1" applyProtection="1">
      <alignment horizontal="left" wrapText="1"/>
    </xf>
    <xf numFmtId="0" fontId="28" fillId="34" borderId="18" xfId="0" applyNumberFormat="1" applyFont="1" applyFill="1" applyBorder="1" applyAlignment="1" applyProtection="1">
      <alignment horizontal="left" wrapText="1" indent="1"/>
    </xf>
    <xf numFmtId="0" fontId="25" fillId="34" borderId="24" xfId="0" applyNumberFormat="1" applyFont="1" applyFill="1" applyBorder="1" applyAlignment="1" applyProtection="1">
      <alignment horizontal="left" vertical="center" wrapText="1"/>
    </xf>
    <xf numFmtId="168" fontId="20" fillId="34" borderId="16" xfId="0" applyNumberFormat="1" applyFont="1" applyFill="1" applyBorder="1" applyAlignment="1" applyProtection="1">
      <alignment horizontal="right" vertical="center" wrapText="1"/>
    </xf>
    <xf numFmtId="168" fontId="20" fillId="34" borderId="14" xfId="0" applyNumberFormat="1" applyFont="1" applyFill="1" applyBorder="1" applyAlignment="1" applyProtection="1">
      <alignment horizontal="right" vertical="center" wrapText="1"/>
    </xf>
    <xf numFmtId="168" fontId="20" fillId="34" borderId="19" xfId="0" applyNumberFormat="1" applyFont="1" applyFill="1" applyBorder="1" applyAlignment="1" applyProtection="1">
      <alignment horizontal="right" vertical="center" wrapText="1"/>
    </xf>
    <xf numFmtId="168" fontId="20" fillId="34" borderId="17" xfId="0" applyNumberFormat="1" applyFont="1" applyFill="1" applyBorder="1" applyAlignment="1" applyProtection="1">
      <alignment horizontal="right" vertical="center" wrapText="1"/>
    </xf>
    <xf numFmtId="168" fontId="28" fillId="34" borderId="17" xfId="0" applyNumberFormat="1" applyFont="1" applyFill="1" applyBorder="1" applyAlignment="1" applyProtection="1">
      <alignment horizontal="right" vertical="center" wrapText="1"/>
    </xf>
    <xf numFmtId="168" fontId="20" fillId="34" borderId="10" xfId="0" applyNumberFormat="1" applyFont="1" applyFill="1" applyBorder="1" applyAlignment="1" applyProtection="1">
      <alignment horizontal="right" vertical="center" wrapText="1"/>
    </xf>
    <xf numFmtId="168" fontId="20" fillId="34" borderId="0" xfId="0" applyNumberFormat="1" applyFont="1" applyFill="1" applyBorder="1" applyAlignment="1" applyProtection="1">
      <alignment horizontal="right" vertical="center" wrapText="1"/>
    </xf>
    <xf numFmtId="168" fontId="28" fillId="34" borderId="0" xfId="0" applyNumberFormat="1" applyFont="1" applyFill="1" applyBorder="1" applyAlignment="1" applyProtection="1">
      <alignment horizontal="right" vertical="center" wrapText="1"/>
    </xf>
    <xf numFmtId="168" fontId="25" fillId="34" borderId="16" xfId="47" applyNumberFormat="1" applyFont="1" applyFill="1" applyBorder="1" applyAlignment="1" applyProtection="1">
      <alignment horizontal="right" vertical="center"/>
    </xf>
    <xf numFmtId="168" fontId="25" fillId="34" borderId="14" xfId="47" applyNumberFormat="1" applyFont="1" applyFill="1" applyBorder="1" applyAlignment="1" applyProtection="1">
      <alignment horizontal="right" vertical="center"/>
    </xf>
    <xf numFmtId="168" fontId="25" fillId="34" borderId="10" xfId="47" applyNumberFormat="1" applyFont="1" applyFill="1" applyBorder="1" applyAlignment="1" applyProtection="1">
      <alignment horizontal="right" vertical="center"/>
    </xf>
    <xf numFmtId="168" fontId="25" fillId="34" borderId="57" xfId="47" applyNumberFormat="1" applyFont="1" applyFill="1" applyBorder="1" applyAlignment="1" applyProtection="1">
      <alignment horizontal="right" vertical="center"/>
    </xf>
    <xf numFmtId="168" fontId="25" fillId="34" borderId="63" xfId="47" applyNumberFormat="1" applyFont="1" applyFill="1" applyBorder="1" applyAlignment="1" applyProtection="1">
      <alignment horizontal="right" vertical="center"/>
    </xf>
    <xf numFmtId="168" fontId="25" fillId="34" borderId="48" xfId="47" applyNumberFormat="1" applyFont="1" applyFill="1" applyBorder="1" applyAlignment="1" applyProtection="1">
      <alignment horizontal="right" vertical="center"/>
    </xf>
    <xf numFmtId="0" fontId="25" fillId="34" borderId="31" xfId="0" applyNumberFormat="1" applyFont="1" applyFill="1" applyBorder="1" applyAlignment="1" applyProtection="1">
      <alignment horizontal="center" vertical="center" wrapText="1"/>
    </xf>
    <xf numFmtId="0" fontId="25" fillId="34" borderId="30" xfId="0" applyNumberFormat="1" applyFont="1" applyFill="1" applyBorder="1" applyAlignment="1" applyProtection="1">
      <alignment horizontal="center" vertical="center" wrapText="1"/>
    </xf>
    <xf numFmtId="3" fontId="20" fillId="34" borderId="15" xfId="0" applyNumberFormat="1" applyFont="1" applyFill="1" applyBorder="1" applyAlignment="1" applyProtection="1">
      <alignment horizontal="right" vertical="center" wrapText="1"/>
    </xf>
    <xf numFmtId="165" fontId="20" fillId="34" borderId="16" xfId="0" applyNumberFormat="1" applyFont="1" applyFill="1" applyBorder="1" applyAlignment="1" applyProtection="1">
      <alignment horizontal="right" vertical="center" wrapText="1"/>
    </xf>
    <xf numFmtId="3" fontId="20" fillId="34" borderId="18" xfId="0" applyNumberFormat="1" applyFont="1" applyFill="1" applyBorder="1" applyAlignment="1" applyProtection="1">
      <alignment horizontal="right" vertical="center" wrapText="1"/>
    </xf>
    <xf numFmtId="165" fontId="20" fillId="34" borderId="19" xfId="0" applyNumberFormat="1" applyFont="1" applyFill="1" applyBorder="1" applyAlignment="1" applyProtection="1">
      <alignment horizontal="right" vertical="center" wrapText="1"/>
    </xf>
    <xf numFmtId="3" fontId="25" fillId="34" borderId="22" xfId="0" applyNumberFormat="1" applyFont="1" applyFill="1" applyBorder="1" applyAlignment="1" applyProtection="1">
      <alignment horizontal="right" vertical="center" wrapText="1"/>
    </xf>
    <xf numFmtId="165" fontId="25" fillId="34" borderId="23" xfId="0" applyNumberFormat="1" applyFont="1" applyFill="1" applyBorder="1" applyAlignment="1" applyProtection="1">
      <alignment horizontal="right" vertical="center" wrapText="1"/>
    </xf>
    <xf numFmtId="3" fontId="25" fillId="34" borderId="26" xfId="0" applyNumberFormat="1" applyFont="1" applyFill="1" applyBorder="1" applyAlignment="1" applyProtection="1">
      <alignment horizontal="right" vertical="center" wrapText="1"/>
    </xf>
    <xf numFmtId="165" fontId="25" fillId="34" borderId="27" xfId="0" applyNumberFormat="1" applyFont="1" applyFill="1" applyBorder="1" applyAlignment="1" applyProtection="1">
      <alignment horizontal="right" vertical="center" wrapText="1"/>
    </xf>
    <xf numFmtId="168" fontId="28" fillId="34" borderId="19" xfId="0" applyNumberFormat="1" applyFont="1" applyFill="1" applyBorder="1" applyAlignment="1" applyProtection="1">
      <alignment horizontal="right" vertical="center" wrapText="1"/>
    </xf>
    <xf numFmtId="0" fontId="20" fillId="34" borderId="71" xfId="0" applyNumberFormat="1" applyFont="1" applyFill="1" applyBorder="1" applyAlignment="1" applyProtection="1">
      <alignment horizontal="left" wrapText="1"/>
    </xf>
    <xf numFmtId="0" fontId="20" fillId="34" borderId="0" xfId="0" applyFont="1" applyFill="1" applyBorder="1" applyAlignment="1">
      <alignment horizontal="left"/>
    </xf>
    <xf numFmtId="0" fontId="20" fillId="34" borderId="0" xfId="0" applyFont="1" applyFill="1" applyBorder="1" applyAlignment="1">
      <alignment horizontal="left"/>
    </xf>
    <xf numFmtId="0" fontId="20" fillId="34" borderId="16" xfId="0" applyNumberFormat="1" applyFont="1" applyFill="1" applyBorder="1" applyAlignment="1" applyProtection="1">
      <alignment horizontal="center" vertical="center" wrapText="1"/>
    </xf>
    <xf numFmtId="0" fontId="20" fillId="34" borderId="14" xfId="0" applyNumberFormat="1" applyFont="1" applyFill="1" applyBorder="1" applyAlignment="1" applyProtection="1">
      <alignment horizontal="center" vertical="center" wrapText="1"/>
    </xf>
    <xf numFmtId="0" fontId="25" fillId="34" borderId="25" xfId="0" applyNumberFormat="1" applyFont="1" applyFill="1" applyBorder="1" applyAlignment="1" applyProtection="1">
      <alignment horizontal="left" wrapText="1"/>
    </xf>
    <xf numFmtId="0" fontId="23" fillId="34" borderId="56" xfId="0" applyNumberFormat="1" applyFont="1" applyFill="1" applyBorder="1" applyAlignment="1" applyProtection="1">
      <alignment horizontal="center" vertical="center" wrapText="1"/>
    </xf>
    <xf numFmtId="0" fontId="48" fillId="34" borderId="56" xfId="0" applyNumberFormat="1" applyFont="1" applyFill="1" applyBorder="1" applyAlignment="1" applyProtection="1">
      <alignment horizontal="center" vertical="center" wrapText="1"/>
    </xf>
    <xf numFmtId="0" fontId="23" fillId="34" borderId="57" xfId="0" applyNumberFormat="1" applyFont="1" applyFill="1" applyBorder="1" applyAlignment="1" applyProtection="1">
      <alignment horizontal="center" vertical="center" wrapText="1"/>
    </xf>
    <xf numFmtId="0" fontId="48" fillId="34" borderId="70" xfId="0" applyNumberFormat="1" applyFont="1" applyFill="1" applyBorder="1" applyAlignment="1" applyProtection="1">
      <alignment horizontal="center" vertical="center" wrapText="1"/>
    </xf>
    <xf numFmtId="0" fontId="20" fillId="34" borderId="29" xfId="0" applyNumberFormat="1" applyFont="1" applyFill="1" applyBorder="1" applyAlignment="1" applyProtection="1">
      <alignment horizontal="left" wrapText="1"/>
    </xf>
    <xf numFmtId="164" fontId="29" fillId="34" borderId="18" xfId="1" applyNumberFormat="1" applyFont="1" applyFill="1" applyBorder="1" applyAlignment="1" applyProtection="1">
      <alignment horizontal="right" vertical="center" wrapText="1" indent="3"/>
    </xf>
    <xf numFmtId="164" fontId="36" fillId="34" borderId="18" xfId="1" applyNumberFormat="1" applyFont="1" applyFill="1" applyBorder="1" applyAlignment="1" applyProtection="1">
      <alignment horizontal="right" vertical="center" wrapText="1" indent="3"/>
    </xf>
    <xf numFmtId="165" fontId="20" fillId="34" borderId="19" xfId="1" applyNumberFormat="1" applyFont="1" applyFill="1" applyBorder="1" applyAlignment="1">
      <alignment horizontal="right" vertical="center" indent="3"/>
    </xf>
    <xf numFmtId="165" fontId="28" fillId="34" borderId="19" xfId="1" applyNumberFormat="1" applyFont="1" applyFill="1" applyBorder="1" applyAlignment="1">
      <alignment horizontal="right" vertical="center" indent="3"/>
    </xf>
    <xf numFmtId="0" fontId="20" fillId="34" borderId="17" xfId="0" applyNumberFormat="1" applyFont="1" applyFill="1" applyBorder="1" applyAlignment="1" applyProtection="1">
      <alignment horizontal="left" wrapText="1"/>
    </xf>
    <xf numFmtId="0" fontId="28" fillId="34" borderId="17" xfId="0" applyNumberFormat="1" applyFont="1" applyFill="1" applyBorder="1" applyAlignment="1" applyProtection="1">
      <alignment horizontal="left" wrapText="1" indent="1"/>
    </xf>
    <xf numFmtId="165" fontId="29" fillId="34" borderId="19" xfId="1" applyNumberFormat="1" applyFont="1" applyFill="1" applyBorder="1" applyAlignment="1" applyProtection="1">
      <alignment horizontal="right" vertical="center" wrapText="1" indent="3"/>
    </xf>
    <xf numFmtId="164" fontId="0" fillId="34" borderId="0" xfId="0" applyNumberFormat="1" applyFont="1" applyFill="1" applyBorder="1" applyAlignment="1" applyProtection="1"/>
    <xf numFmtId="0" fontId="35" fillId="34" borderId="0" xfId="0" applyNumberFormat="1" applyFont="1" applyFill="1" applyBorder="1" applyAlignment="1" applyProtection="1"/>
    <xf numFmtId="164" fontId="37" fillId="34" borderId="26" xfId="1" applyNumberFormat="1" applyFont="1" applyFill="1" applyBorder="1" applyAlignment="1" applyProtection="1">
      <alignment horizontal="right" vertical="center" wrapText="1" indent="3"/>
    </xf>
    <xf numFmtId="164" fontId="49" fillId="34" borderId="26" xfId="1" applyNumberFormat="1" applyFont="1" applyFill="1" applyBorder="1" applyAlignment="1" applyProtection="1">
      <alignment horizontal="right" vertical="center" wrapText="1" indent="3"/>
    </xf>
    <xf numFmtId="165" fontId="25" fillId="34" borderId="27" xfId="1" applyNumberFormat="1" applyFont="1" applyFill="1" applyBorder="1" applyAlignment="1">
      <alignment horizontal="right" vertical="center" indent="3"/>
    </xf>
    <xf numFmtId="165" fontId="51" fillId="34" borderId="27" xfId="1" applyNumberFormat="1" applyFont="1" applyFill="1" applyBorder="1" applyAlignment="1">
      <alignment horizontal="right" vertical="center" indent="3"/>
    </xf>
    <xf numFmtId="0" fontId="26" fillId="34" borderId="0" xfId="0" applyFont="1" applyFill="1" applyBorder="1" applyAlignment="1">
      <alignment horizontal="justify" wrapText="1"/>
    </xf>
    <xf numFmtId="0" fontId="20" fillId="34" borderId="17" xfId="0" applyFont="1" applyFill="1" applyBorder="1" applyAlignment="1">
      <alignment vertical="center" wrapText="1"/>
    </xf>
    <xf numFmtId="0" fontId="28" fillId="34" borderId="0" xfId="0" applyFont="1" applyFill="1" applyAlignment="1">
      <alignment vertical="top"/>
    </xf>
    <xf numFmtId="0" fontId="29" fillId="34" borderId="0" xfId="0" applyNumberFormat="1" applyFont="1" applyFill="1" applyBorder="1" applyAlignment="1" applyProtection="1">
      <alignment horizontal="left" vertical="top" wrapText="1"/>
    </xf>
    <xf numFmtId="0" fontId="20" fillId="34" borderId="0" xfId="0" applyFont="1" applyFill="1" applyBorder="1" applyAlignment="1">
      <alignment horizontal="left" wrapText="1"/>
    </xf>
    <xf numFmtId="0" fontId="0" fillId="34" borderId="0" xfId="0" applyFill="1" applyAlignment="1">
      <alignment horizontal="left" wrapText="1"/>
    </xf>
    <xf numFmtId="0" fontId="20" fillId="34" borderId="0" xfId="0" applyFont="1" applyFill="1" applyBorder="1" applyAlignment="1">
      <alignment horizontal="left" vertical="center"/>
    </xf>
    <xf numFmtId="0" fontId="20" fillId="34" borderId="0" xfId="0" applyFont="1" applyFill="1" applyBorder="1" applyAlignment="1">
      <alignment horizontal="left"/>
    </xf>
    <xf numFmtId="0" fontId="26" fillId="34" borderId="0" xfId="0" applyFont="1" applyFill="1" applyBorder="1" applyAlignment="1">
      <alignment horizontal="left" wrapText="1"/>
    </xf>
    <xf numFmtId="0" fontId="29" fillId="34" borderId="0" xfId="0" applyNumberFormat="1" applyFont="1" applyFill="1" applyBorder="1" applyAlignment="1" applyProtection="1">
      <alignment horizontal="left" wrapText="1"/>
    </xf>
    <xf numFmtId="0" fontId="23" fillId="34" borderId="50" xfId="0" applyNumberFormat="1" applyFont="1" applyFill="1" applyBorder="1" applyAlignment="1" applyProtection="1">
      <alignment horizontal="center" vertical="center" wrapText="1"/>
    </xf>
    <xf numFmtId="0" fontId="23" fillId="34" borderId="51" xfId="0" applyNumberFormat="1" applyFont="1" applyFill="1" applyBorder="1" applyAlignment="1" applyProtection="1">
      <alignment horizontal="center" vertical="center" wrapText="1"/>
    </xf>
    <xf numFmtId="0" fontId="23" fillId="34" borderId="52" xfId="0" applyNumberFormat="1" applyFont="1" applyFill="1" applyBorder="1" applyAlignment="1" applyProtection="1">
      <alignment horizontal="center" vertical="center" wrapText="1"/>
    </xf>
    <xf numFmtId="0" fontId="23" fillId="34" borderId="54" xfId="0" applyNumberFormat="1" applyFont="1" applyFill="1" applyBorder="1" applyAlignment="1" applyProtection="1">
      <alignment horizontal="center" vertical="center" wrapText="1"/>
    </xf>
    <xf numFmtId="0" fontId="28" fillId="34" borderId="0" xfId="0" applyFont="1" applyFill="1" applyBorder="1" applyAlignment="1">
      <alignment horizontal="left" wrapText="1"/>
    </xf>
    <xf numFmtId="0" fontId="29" fillId="34" borderId="0" xfId="44" applyNumberFormat="1" applyFont="1" applyFill="1" applyBorder="1" applyAlignment="1" applyProtection="1">
      <alignment horizontal="justify" vertical="center" wrapText="1"/>
    </xf>
    <xf numFmtId="0" fontId="34" fillId="34" borderId="47" xfId="0" applyNumberFormat="1" applyFont="1" applyFill="1" applyBorder="1" applyAlignment="1" applyProtection="1">
      <alignment horizontal="center"/>
    </xf>
    <xf numFmtId="0" fontId="34" fillId="34" borderId="48" xfId="0" applyNumberFormat="1" applyFont="1" applyFill="1" applyBorder="1" applyAlignment="1" applyProtection="1">
      <alignment horizontal="center"/>
    </xf>
    <xf numFmtId="0" fontId="34" fillId="34" borderId="49" xfId="0" applyNumberFormat="1" applyFont="1" applyFill="1" applyBorder="1" applyAlignment="1" applyProtection="1">
      <alignment horizontal="center"/>
    </xf>
    <xf numFmtId="0" fontId="27" fillId="34" borderId="53" xfId="0" applyNumberFormat="1" applyFont="1" applyFill="1" applyBorder="1" applyAlignment="1" applyProtection="1">
      <alignment horizontal="center"/>
    </xf>
    <xf numFmtId="0" fontId="27" fillId="34" borderId="55" xfId="0" applyNumberFormat="1" applyFont="1" applyFill="1" applyBorder="1" applyAlignment="1" applyProtection="1">
      <alignment horizontal="center"/>
    </xf>
    <xf numFmtId="0" fontId="28" fillId="34" borderId="0" xfId="0" applyFont="1" applyFill="1" applyBorder="1" applyAlignment="1">
      <alignment horizontal="justify" wrapText="1"/>
    </xf>
    <xf numFmtId="0" fontId="31" fillId="34" borderId="0" xfId="0" applyFont="1" applyFill="1" applyBorder="1" applyAlignment="1">
      <alignment horizontal="left" vertical="center" wrapText="1"/>
    </xf>
    <xf numFmtId="0" fontId="20" fillId="34" borderId="14" xfId="0" applyFont="1" applyFill="1" applyBorder="1" applyAlignment="1">
      <alignment horizontal="left" vertical="center" wrapText="1"/>
    </xf>
    <xf numFmtId="0" fontId="20" fillId="34" borderId="17" xfId="0" applyFont="1" applyFill="1" applyBorder="1" applyAlignment="1">
      <alignment horizontal="left" vertical="center" wrapText="1"/>
    </xf>
    <xf numFmtId="0" fontId="20" fillId="34" borderId="21" xfId="0" applyFont="1" applyFill="1" applyBorder="1" applyAlignment="1">
      <alignment horizontal="left" vertical="center" wrapText="1"/>
    </xf>
    <xf numFmtId="0" fontId="20" fillId="34" borderId="43" xfId="0" applyFont="1" applyFill="1" applyBorder="1" applyAlignment="1">
      <alignment horizontal="left" vertical="center" wrapText="1"/>
    </xf>
    <xf numFmtId="0" fontId="28" fillId="34" borderId="28" xfId="0" applyFont="1" applyFill="1" applyBorder="1" applyAlignment="1">
      <alignment horizontal="justify" wrapText="1"/>
    </xf>
    <xf numFmtId="0" fontId="20" fillId="34" borderId="0" xfId="0" applyFont="1" applyFill="1" applyBorder="1" applyAlignment="1">
      <alignment horizontal="justify" wrapText="1"/>
    </xf>
    <xf numFmtId="0" fontId="20" fillId="34" borderId="0" xfId="0" applyFont="1" applyFill="1" applyBorder="1" applyAlignment="1">
      <alignment horizontal="left" vertical="top" wrapText="1"/>
    </xf>
    <xf numFmtId="0" fontId="20" fillId="34" borderId="0" xfId="0" applyFont="1" applyFill="1" applyBorder="1" applyAlignment="1">
      <alignment horizontal="justify"/>
    </xf>
    <xf numFmtId="0" fontId="0" fillId="34" borderId="0" xfId="0" applyFill="1" applyAlignment="1"/>
    <xf numFmtId="0" fontId="0" fillId="34" borderId="0" xfId="0" applyFill="1" applyAlignment="1">
      <alignment wrapText="1"/>
    </xf>
    <xf numFmtId="0" fontId="28" fillId="34" borderId="28" xfId="0" applyFont="1" applyFill="1" applyBorder="1" applyAlignment="1">
      <alignment wrapText="1"/>
    </xf>
    <xf numFmtId="0" fontId="0" fillId="34" borderId="28" xfId="0" applyFill="1" applyBorder="1" applyAlignment="1"/>
    <xf numFmtId="0" fontId="26" fillId="34" borderId="0" xfId="0" applyFont="1" applyFill="1" applyBorder="1" applyAlignment="1">
      <alignment wrapText="1"/>
    </xf>
    <xf numFmtId="0" fontId="43" fillId="34" borderId="28" xfId="0" applyNumberFormat="1" applyFont="1" applyFill="1" applyBorder="1" applyAlignment="1" applyProtection="1">
      <alignment horizontal="center" wrapText="1"/>
    </xf>
    <xf numFmtId="0" fontId="43" fillId="34" borderId="0" xfId="0" applyNumberFormat="1" applyFont="1" applyFill="1" applyBorder="1" applyAlignment="1" applyProtection="1">
      <alignment horizontal="center" wrapText="1"/>
    </xf>
    <xf numFmtId="0" fontId="25" fillId="34" borderId="13"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13" xfId="0" applyFont="1" applyFill="1" applyBorder="1" applyAlignment="1">
      <alignment horizontal="center" wrapText="1"/>
    </xf>
    <xf numFmtId="0" fontId="25" fillId="34" borderId="46" xfId="0" applyFont="1" applyFill="1" applyBorder="1" applyAlignment="1">
      <alignment horizontal="center" wrapText="1"/>
    </xf>
    <xf numFmtId="0" fontId="20" fillId="34" borderId="16" xfId="0" applyNumberFormat="1" applyFont="1" applyFill="1" applyBorder="1" applyAlignment="1" applyProtection="1">
      <alignment horizontal="center" vertical="center" wrapText="1"/>
    </xf>
    <xf numFmtId="0" fontId="20" fillId="34" borderId="19" xfId="0" applyNumberFormat="1" applyFont="1" applyFill="1" applyBorder="1" applyAlignment="1" applyProtection="1">
      <alignment horizontal="center" vertical="center" wrapText="1"/>
    </xf>
    <xf numFmtId="0" fontId="20" fillId="34" borderId="14" xfId="0" applyNumberFormat="1" applyFont="1" applyFill="1" applyBorder="1" applyAlignment="1" applyProtection="1">
      <alignment horizontal="center" vertical="center" wrapText="1"/>
    </xf>
    <xf numFmtId="0" fontId="20" fillId="34" borderId="21" xfId="0" applyNumberFormat="1" applyFont="1" applyFill="1" applyBorder="1" applyAlignment="1" applyProtection="1">
      <alignment horizontal="center" vertical="center" wrapText="1"/>
    </xf>
    <xf numFmtId="0" fontId="20" fillId="34" borderId="32" xfId="0" applyNumberFormat="1" applyFont="1" applyFill="1" applyBorder="1" applyAlignment="1" applyProtection="1">
      <alignment horizontal="center" vertical="center" wrapText="1"/>
    </xf>
    <xf numFmtId="0" fontId="20" fillId="34" borderId="37" xfId="0" applyNumberFormat="1" applyFont="1" applyFill="1" applyBorder="1" applyAlignment="1" applyProtection="1">
      <alignment horizontal="center" vertical="center" wrapText="1"/>
    </xf>
    <xf numFmtId="0" fontId="20" fillId="34" borderId="39" xfId="0" applyNumberFormat="1" applyFont="1" applyFill="1" applyBorder="1" applyAlignment="1" applyProtection="1">
      <alignment horizontal="center" vertical="center" wrapText="1"/>
    </xf>
    <xf numFmtId="0" fontId="29" fillId="34" borderId="0" xfId="44" applyNumberFormat="1" applyFont="1" applyFill="1" applyBorder="1" applyAlignment="1" applyProtection="1">
      <alignment horizontal="left" wrapText="1"/>
    </xf>
    <xf numFmtId="0" fontId="20" fillId="34" borderId="0" xfId="0" applyFont="1" applyFill="1" applyAlignment="1">
      <alignment wrapText="1"/>
    </xf>
    <xf numFmtId="0" fontId="20" fillId="34" borderId="0" xfId="0" applyFont="1" applyFill="1" applyAlignment="1">
      <alignment horizontal="justify" wrapText="1"/>
    </xf>
    <xf numFmtId="0" fontId="31" fillId="34" borderId="42" xfId="0" applyFont="1" applyFill="1" applyBorder="1" applyAlignment="1">
      <alignment horizontal="left" vertical="center" wrapText="1"/>
    </xf>
    <xf numFmtId="0" fontId="20" fillId="34" borderId="46" xfId="0" applyNumberFormat="1" applyFont="1" applyFill="1" applyBorder="1" applyAlignment="1" applyProtection="1">
      <alignment horizontal="center" wrapText="1"/>
    </xf>
    <xf numFmtId="0" fontId="20" fillId="34" borderId="29" xfId="0" applyNumberFormat="1" applyFont="1" applyFill="1" applyBorder="1" applyAlignment="1" applyProtection="1">
      <alignment horizontal="center" wrapText="1"/>
    </xf>
    <xf numFmtId="0" fontId="25" fillId="34" borderId="10" xfId="0" applyNumberFormat="1" applyFont="1" applyFill="1" applyBorder="1" applyAlignment="1" applyProtection="1">
      <alignment horizontal="left" vertical="top" wrapText="1"/>
    </xf>
    <xf numFmtId="0" fontId="25" fillId="34" borderId="0" xfId="0" applyNumberFormat="1" applyFont="1" applyFill="1" applyBorder="1" applyAlignment="1" applyProtection="1">
      <alignment horizontal="left" vertical="top" wrapText="1"/>
    </xf>
    <xf numFmtId="0" fontId="25" fillId="34" borderId="20" xfId="0" applyNumberFormat="1" applyFont="1" applyFill="1" applyBorder="1" applyAlignment="1" applyProtection="1">
      <alignment horizontal="left" vertical="top" wrapText="1"/>
    </xf>
    <xf numFmtId="0" fontId="25" fillId="34" borderId="14" xfId="0" applyNumberFormat="1" applyFont="1" applyFill="1" applyBorder="1" applyAlignment="1" applyProtection="1">
      <alignment horizontal="left" vertical="top" wrapText="1"/>
    </xf>
    <xf numFmtId="0" fontId="25" fillId="34" borderId="17" xfId="0" applyNumberFormat="1" applyFont="1" applyFill="1" applyBorder="1" applyAlignment="1" applyProtection="1">
      <alignment horizontal="left" vertical="top" wrapText="1"/>
    </xf>
    <xf numFmtId="0" fontId="25" fillId="34" borderId="21" xfId="0" applyNumberFormat="1" applyFont="1" applyFill="1" applyBorder="1" applyAlignment="1" applyProtection="1">
      <alignment horizontal="left" vertical="top" wrapText="1"/>
    </xf>
    <xf numFmtId="0" fontId="25" fillId="34" borderId="24" xfId="0" applyNumberFormat="1" applyFont="1" applyFill="1" applyBorder="1" applyAlignment="1" applyProtection="1">
      <alignment horizontal="left" wrapText="1"/>
    </xf>
    <xf numFmtId="0" fontId="25" fillId="34" borderId="25" xfId="0" applyNumberFormat="1" applyFont="1" applyFill="1" applyBorder="1" applyAlignment="1" applyProtection="1">
      <alignment horizontal="left" wrapText="1"/>
    </xf>
    <xf numFmtId="0" fontId="28" fillId="34" borderId="0" xfId="0" applyFont="1" applyFill="1" applyBorder="1" applyAlignment="1">
      <alignment wrapText="1"/>
    </xf>
    <xf numFmtId="0" fontId="31" fillId="34" borderId="47" xfId="0" applyFont="1" applyFill="1" applyBorder="1" applyAlignment="1">
      <alignment horizontal="center" vertical="center" wrapText="1"/>
    </xf>
    <xf numFmtId="0" fontId="31" fillId="34" borderId="49" xfId="0" applyFont="1" applyFill="1" applyBorder="1" applyAlignment="1">
      <alignment horizontal="center" vertical="center" wrapText="1"/>
    </xf>
    <xf numFmtId="0" fontId="31" fillId="34" borderId="48" xfId="0" applyFont="1" applyFill="1" applyBorder="1" applyAlignment="1">
      <alignment horizontal="center" vertical="center" wrapText="1"/>
    </xf>
    <xf numFmtId="0" fontId="26" fillId="34" borderId="0" xfId="45" applyFont="1" applyFill="1" applyAlignment="1">
      <alignment wrapText="1"/>
    </xf>
    <xf numFmtId="0" fontId="20" fillId="34" borderId="0" xfId="0" applyFont="1" applyFill="1" applyAlignment="1">
      <alignment horizontal="left" vertical="top" wrapText="1"/>
    </xf>
    <xf numFmtId="0" fontId="28" fillId="34" borderId="0" xfId="0" applyFont="1" applyFill="1" applyAlignment="1">
      <alignment horizontal="left" vertical="top" wrapText="1"/>
    </xf>
    <xf numFmtId="0" fontId="31" fillId="34" borderId="0" xfId="0" applyFont="1" applyFill="1" applyBorder="1" applyAlignment="1">
      <alignment horizontal="left" wrapText="1"/>
    </xf>
    <xf numFmtId="0" fontId="20" fillId="34" borderId="0" xfId="0" applyNumberFormat="1" applyFont="1" applyFill="1" applyAlignment="1">
      <alignment horizontal="justify" wrapText="1"/>
    </xf>
    <xf numFmtId="0" fontId="20" fillId="34" borderId="0" xfId="0" quotePrefix="1" applyNumberFormat="1" applyFont="1" applyFill="1" applyAlignment="1">
      <alignment horizontal="justify" wrapText="1"/>
    </xf>
    <xf numFmtId="0" fontId="25" fillId="34" borderId="15" xfId="0" applyFont="1" applyFill="1" applyBorder="1" applyAlignment="1">
      <alignment horizontal="left" vertical="top" wrapText="1"/>
    </xf>
    <xf numFmtId="0" fontId="25" fillId="34" borderId="18" xfId="0" applyFont="1" applyFill="1" applyBorder="1" applyAlignment="1">
      <alignment horizontal="left" vertical="top" wrapText="1"/>
    </xf>
    <xf numFmtId="0" fontId="25" fillId="34" borderId="45" xfId="0" applyFont="1" applyFill="1" applyBorder="1" applyAlignment="1">
      <alignment horizontal="left" vertical="top" wrapText="1"/>
    </xf>
    <xf numFmtId="0" fontId="25" fillId="34" borderId="22" xfId="0" applyFont="1" applyFill="1" applyBorder="1" applyAlignment="1">
      <alignment horizontal="left" vertical="top" wrapText="1"/>
    </xf>
    <xf numFmtId="0" fontId="20" fillId="34" borderId="0" xfId="0" quotePrefix="1" applyNumberFormat="1" applyFont="1" applyFill="1" applyAlignment="1">
      <alignment horizontal="left" wrapText="1"/>
    </xf>
    <xf numFmtId="0" fontId="20" fillId="0" borderId="0" xfId="0" applyNumberFormat="1" applyFont="1" applyFill="1" applyAlignment="1">
      <alignment horizontal="left" wrapText="1"/>
    </xf>
    <xf numFmtId="0" fontId="20" fillId="0" borderId="0" xfId="0" quotePrefix="1" applyFont="1" applyFill="1" applyAlignment="1">
      <alignment horizontal="left" wrapText="1"/>
    </xf>
    <xf numFmtId="0" fontId="20" fillId="0" borderId="0" xfId="0" quotePrefix="1" applyNumberFormat="1" applyFont="1" applyFill="1" applyAlignment="1">
      <alignment horizontal="left" wrapText="1"/>
    </xf>
    <xf numFmtId="0" fontId="20" fillId="34" borderId="0" xfId="0" applyFont="1" applyFill="1" applyAlignment="1">
      <alignment horizontal="justify" vertical="top" wrapText="1"/>
    </xf>
    <xf numFmtId="0" fontId="20" fillId="34" borderId="0" xfId="0" applyFont="1" applyFill="1" applyBorder="1" applyAlignment="1">
      <alignment horizontal="left" vertical="center" wrapText="1"/>
    </xf>
  </cellXfs>
  <cellStyles count="75">
    <cellStyle name="20 % - Accent1" xfId="21" builtinId="30" customBuiltin="1"/>
    <cellStyle name="20 % - Accent1 2" xfId="63"/>
    <cellStyle name="20 % - Accent1 3" xfId="49"/>
    <cellStyle name="20 % - Accent2" xfId="25" builtinId="34" customBuiltin="1"/>
    <cellStyle name="20 % - Accent2 2" xfId="65"/>
    <cellStyle name="20 % - Accent2 3" xfId="51"/>
    <cellStyle name="20 % - Accent3" xfId="29" builtinId="38" customBuiltin="1"/>
    <cellStyle name="20 % - Accent3 2" xfId="67"/>
    <cellStyle name="20 % - Accent3 3" xfId="53"/>
    <cellStyle name="20 % - Accent4" xfId="33" builtinId="42" customBuiltin="1"/>
    <cellStyle name="20 % - Accent4 2" xfId="69"/>
    <cellStyle name="20 % - Accent4 3" xfId="55"/>
    <cellStyle name="20 % - Accent5" xfId="37" builtinId="46" customBuiltin="1"/>
    <cellStyle name="20 % - Accent5 2" xfId="71"/>
    <cellStyle name="20 % - Accent5 3" xfId="57"/>
    <cellStyle name="20 % - Accent6" xfId="41" builtinId="50" customBuiltin="1"/>
    <cellStyle name="20 % - Accent6 2" xfId="73"/>
    <cellStyle name="20 % - Accent6 3" xfId="59"/>
    <cellStyle name="40 % - Accent1" xfId="22" builtinId="31" customBuiltin="1"/>
    <cellStyle name="40 % - Accent1 2" xfId="64"/>
    <cellStyle name="40 % - Accent1 3" xfId="50"/>
    <cellStyle name="40 % - Accent2" xfId="26" builtinId="35" customBuiltin="1"/>
    <cellStyle name="40 % - Accent2 2" xfId="66"/>
    <cellStyle name="40 % - Accent2 3" xfId="52"/>
    <cellStyle name="40 % - Accent3" xfId="30" builtinId="39" customBuiltin="1"/>
    <cellStyle name="40 % - Accent3 2" xfId="68"/>
    <cellStyle name="40 % - Accent3 3" xfId="54"/>
    <cellStyle name="40 % - Accent4" xfId="34" builtinId="43" customBuiltin="1"/>
    <cellStyle name="40 % - Accent4 2" xfId="70"/>
    <cellStyle name="40 % - Accent4 3" xfId="56"/>
    <cellStyle name="40 % - Accent5" xfId="38" builtinId="47" customBuiltin="1"/>
    <cellStyle name="40 % - Accent5 2" xfId="72"/>
    <cellStyle name="40 % - Accent5 3" xfId="58"/>
    <cellStyle name="40 % - Accent6" xfId="42" builtinId="51" customBuiltin="1"/>
    <cellStyle name="40 % - Accent6 2" xfId="74"/>
    <cellStyle name="40 % - Accent6 3" xfId="60"/>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Commentaire" xfId="17" builtinId="10" customBuiltin="1"/>
    <cellStyle name="Commentaire 2" xfId="62"/>
    <cellStyle name="Commentaire 3" xfId="48"/>
    <cellStyle name="Entrée" xfId="11" builtinId="20" customBuiltin="1"/>
    <cellStyle name="Insatisfaisant" xfId="9" builtinId="27" customBuiltin="1"/>
    <cellStyle name="Milliers" xfId="1" builtinId="3" customBuiltin="1"/>
    <cellStyle name="Milliers 2" xfId="61"/>
    <cellStyle name="Milliers 3" xfId="47"/>
    <cellStyle name="Neutre" xfId="10" builtinId="28" customBuiltin="1"/>
    <cellStyle name="Normal" xfId="0" builtinId="0" customBuiltin="1"/>
    <cellStyle name="Normal_FT2-3-PCS-et-filieres" xfId="44"/>
    <cellStyle name="Normal_rapport 2004" xfId="45"/>
    <cellStyle name="Pourcentage" xfId="2" builtinId="5" customBuiltin="1"/>
    <cellStyle name="Pourcentage 2" xfId="46"/>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84450982088794E-2"/>
          <c:y val="7.5176436278798484E-2"/>
          <c:w val="0.92680282103702682"/>
          <c:h val="0.6884933975334"/>
        </c:manualLayout>
      </c:layout>
      <c:lineChart>
        <c:grouping val="standard"/>
        <c:varyColors val="0"/>
        <c:ser>
          <c:idx val="0"/>
          <c:order val="0"/>
          <c:tx>
            <c:strRef>
              <c:f>'Source Figure 1.3-7'!$A$3</c:f>
              <c:strCache>
                <c:ptCount val="1"/>
                <c:pt idx="0">
                  <c:v>Éducation nationale, Enseignement supérieur et Recherche</c:v>
                </c:pt>
              </c:strCache>
            </c:strRef>
          </c:tx>
          <c:spPr>
            <a:ln w="12700">
              <a:solidFill>
                <a:srgbClr val="00FF00"/>
              </a:solidFill>
              <a:prstDash val="solid"/>
            </a:ln>
          </c:spPr>
          <c:marker>
            <c:symbol val="diamond"/>
            <c:size val="5"/>
            <c:spPr>
              <a:solidFill>
                <a:srgbClr val="00FF00"/>
              </a:solidFill>
              <a:ln>
                <a:solidFill>
                  <a:srgbClr val="00FF00"/>
                </a:solidFill>
                <a:prstDash val="solid"/>
              </a:ln>
            </c:spPr>
          </c:marker>
          <c:cat>
            <c:strRef>
              <c:f>'Source Figure 1.3-7'!$B$2:$V$2</c:f>
              <c:strCache>
                <c:ptCount val="21"/>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'Source Figure 1.3-7'!$B$3:$V$3</c:f>
              <c:numCache>
                <c:formatCode>0</c:formatCode>
                <c:ptCount val="21"/>
                <c:pt idx="0" formatCode="General">
                  <c:v>100</c:v>
                </c:pt>
                <c:pt idx="1">
                  <c:v>101.14493413076156</c:v>
                </c:pt>
                <c:pt idx="2">
                  <c:v>102.28986826152311</c:v>
                </c:pt>
                <c:pt idx="3">
                  <c:v>103.60336425935995</c:v>
                </c:pt>
                <c:pt idx="4">
                  <c:v>104.91686025719677</c:v>
                </c:pt>
                <c:pt idx="5">
                  <c:v>104.85056943237028</c:v>
                </c:pt>
                <c:pt idx="6">
                  <c:v>104.78427860754378</c:v>
                </c:pt>
                <c:pt idx="7">
                  <c:v>106.31703586973271</c:v>
                </c:pt>
                <c:pt idx="8">
                  <c:v>105.8604868886634</c:v>
                </c:pt>
                <c:pt idx="9">
                  <c:v>102.40544108112195</c:v>
                </c:pt>
                <c:pt idx="10">
                  <c:v>99.467856218689946</c:v>
                </c:pt>
                <c:pt idx="11">
                  <c:v>98.340330698176132</c:v>
                </c:pt>
                <c:pt idx="12">
                  <c:v>97.779330055620335</c:v>
                </c:pt>
                <c:pt idx="13">
                  <c:v>95.80150840701404</c:v>
                </c:pt>
                <c:pt idx="14">
                  <c:v>95.569417832813372</c:v>
                </c:pt>
                <c:pt idx="15">
                  <c:v>96.365343854578867</c:v>
                </c:pt>
                <c:pt idx="16">
                  <c:v>96.527727300480606</c:v>
                </c:pt>
                <c:pt idx="17">
                  <c:v>97.616946609718582</c:v>
                </c:pt>
                <c:pt idx="18">
                  <c:v>99.266221626509349</c:v>
                </c:pt>
                <c:pt idx="19">
                  <c:v>100.61086413579152</c:v>
                </c:pt>
                <c:pt idx="20">
                  <c:v>102.12537688369159</c:v>
                </c:pt>
              </c:numCache>
            </c:numRef>
          </c:val>
          <c:smooth val="0"/>
        </c:ser>
        <c:ser>
          <c:idx val="1"/>
          <c:order val="1"/>
          <c:tx>
            <c:strRef>
              <c:f>'Source Figure 1.3-7'!$A$4</c:f>
              <c:strCache>
                <c:ptCount val="1"/>
                <c:pt idx="0">
                  <c:v>Transition écologique et solidaire, Logement et Habitat durable et Cohésion des territoires</c:v>
                </c:pt>
              </c:strCache>
            </c:strRef>
          </c:tx>
          <c:spPr>
            <a:ln w="12700">
              <a:solidFill>
                <a:srgbClr val="FF9900"/>
              </a:solidFill>
              <a:prstDash val="solid"/>
            </a:ln>
          </c:spPr>
          <c:marker>
            <c:symbol val="triangle"/>
            <c:size val="5"/>
            <c:spPr>
              <a:solidFill>
                <a:srgbClr val="FF6600"/>
              </a:solidFill>
              <a:ln>
                <a:solidFill>
                  <a:srgbClr val="FF6600"/>
                </a:solidFill>
                <a:prstDash val="solid"/>
              </a:ln>
            </c:spPr>
          </c:marker>
          <c:cat>
            <c:strRef>
              <c:f>'Source Figure 1.3-7'!$B$2:$V$2</c:f>
              <c:strCache>
                <c:ptCount val="21"/>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'Source Figure 1.3-7'!$B$4:$V$4</c:f>
              <c:numCache>
                <c:formatCode>0</c:formatCode>
                <c:ptCount val="21"/>
                <c:pt idx="0" formatCode="General">
                  <c:v>100</c:v>
                </c:pt>
                <c:pt idx="1">
                  <c:v>99.339649057308193</c:v>
                </c:pt>
                <c:pt idx="2">
                  <c:v>98.679298114616387</c:v>
                </c:pt>
                <c:pt idx="3">
                  <c:v>99.392928255864604</c:v>
                </c:pt>
                <c:pt idx="4">
                  <c:v>100.10655839711282</c:v>
                </c:pt>
                <c:pt idx="5">
                  <c:v>99.266147097255924</c:v>
                </c:pt>
                <c:pt idx="6">
                  <c:v>98.425735797399042</c:v>
                </c:pt>
                <c:pt idx="7">
                  <c:v>96.633688009458027</c:v>
                </c:pt>
                <c:pt idx="8">
                  <c:v>95.2204281003049</c:v>
                </c:pt>
                <c:pt idx="9">
                  <c:v>91.451216476883829</c:v>
                </c:pt>
                <c:pt idx="10">
                  <c:v>74.288314355049465</c:v>
                </c:pt>
                <c:pt idx="11">
                  <c:v>70.949225312674997</c:v>
                </c:pt>
                <c:pt idx="12">
                  <c:v>68.897392819364072</c:v>
                </c:pt>
                <c:pt idx="13">
                  <c:v>67.061010515835974</c:v>
                </c:pt>
                <c:pt idx="14">
                  <c:v>65.909868707609974</c:v>
                </c:pt>
                <c:pt idx="15">
                  <c:v>63.385912513222578</c:v>
                </c:pt>
                <c:pt idx="16">
                  <c:v>61.783647563935041</c:v>
                </c:pt>
                <c:pt idx="17">
                  <c:v>59.526476261589202</c:v>
                </c:pt>
                <c:pt idx="18">
                  <c:v>57.82620869889864</c:v>
                </c:pt>
                <c:pt idx="19">
                  <c:v>56.628398979528342</c:v>
                </c:pt>
                <c:pt idx="20">
                  <c:v>55.760375832244414</c:v>
                </c:pt>
              </c:numCache>
            </c:numRef>
          </c:val>
          <c:smooth val="0"/>
        </c:ser>
        <c:ser>
          <c:idx val="2"/>
          <c:order val="2"/>
          <c:tx>
            <c:strRef>
              <c:f>'Source Figure 1.3-7'!$A$5</c:f>
              <c:strCache>
                <c:ptCount val="1"/>
                <c:pt idx="0">
                  <c:v>Ministères économiques et financiers(1)</c:v>
                </c:pt>
              </c:strCache>
            </c:strRef>
          </c:tx>
          <c:spPr>
            <a:ln w="12700">
              <a:solidFill>
                <a:srgbClr val="800080"/>
              </a:solidFill>
              <a:prstDash val="solid"/>
            </a:ln>
          </c:spPr>
          <c:marker>
            <c:symbol val="diamond"/>
            <c:size val="5"/>
            <c:spPr>
              <a:solidFill>
                <a:srgbClr val="800080"/>
              </a:solidFill>
              <a:ln>
                <a:solidFill>
                  <a:srgbClr val="800080"/>
                </a:solidFill>
                <a:prstDash val="solid"/>
              </a:ln>
            </c:spPr>
          </c:marker>
          <c:cat>
            <c:strRef>
              <c:f>'Source Figure 1.3-7'!$B$2:$V$2</c:f>
              <c:strCache>
                <c:ptCount val="21"/>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'Source Figure 1.3-7'!$B$5:$V$5</c:f>
              <c:numCache>
                <c:formatCode>0</c:formatCode>
                <c:ptCount val="21"/>
                <c:pt idx="0" formatCode="General">
                  <c:v>100</c:v>
                </c:pt>
                <c:pt idx="1">
                  <c:v>98.512488557604286</c:v>
                </c:pt>
                <c:pt idx="2">
                  <c:v>97.024977115208571</c:v>
                </c:pt>
                <c:pt idx="3">
                  <c:v>96.611416241663392</c:v>
                </c:pt>
                <c:pt idx="4">
                  <c:v>96.197855368118212</c:v>
                </c:pt>
                <c:pt idx="5">
                  <c:v>95.028862859384631</c:v>
                </c:pt>
                <c:pt idx="6">
                  <c:v>93.85987035065105</c:v>
                </c:pt>
                <c:pt idx="7">
                  <c:v>93.015468250854667</c:v>
                </c:pt>
                <c:pt idx="8">
                  <c:v>90.145061555418565</c:v>
                </c:pt>
                <c:pt idx="9">
                  <c:v>87.602981561396632</c:v>
                </c:pt>
                <c:pt idx="10">
                  <c:v>99.236862261577841</c:v>
                </c:pt>
                <c:pt idx="11">
                  <c:v>104.4148965981057</c:v>
                </c:pt>
                <c:pt idx="12">
                  <c:v>103.23142595602384</c:v>
                </c:pt>
                <c:pt idx="13">
                  <c:v>79.39341291636309</c:v>
                </c:pt>
                <c:pt idx="14">
                  <c:v>77.90263221805003</c:v>
                </c:pt>
                <c:pt idx="15">
                  <c:v>76.859272543854729</c:v>
                </c:pt>
                <c:pt idx="16">
                  <c:v>75.39137663696313</c:v>
                </c:pt>
                <c:pt idx="17">
                  <c:v>74.084608343141099</c:v>
                </c:pt>
                <c:pt idx="18">
                  <c:v>73.009490182891511</c:v>
                </c:pt>
                <c:pt idx="19">
                  <c:v>72.111845915298247</c:v>
                </c:pt>
                <c:pt idx="20">
                  <c:v>71.089969922845569</c:v>
                </c:pt>
              </c:numCache>
            </c:numRef>
          </c:val>
          <c:smooth val="0"/>
        </c:ser>
        <c:ser>
          <c:idx val="3"/>
          <c:order val="3"/>
          <c:tx>
            <c:strRef>
              <c:f>'Source Figure 1.3-7'!$A$6</c:f>
              <c:strCache>
                <c:ptCount val="1"/>
                <c:pt idx="0">
                  <c:v>Ministères sociaux(1)</c:v>
                </c:pt>
              </c:strCache>
            </c:strRef>
          </c:tx>
          <c:spPr>
            <a:ln w="12700">
              <a:solidFill>
                <a:srgbClr val="FF0000"/>
              </a:solidFill>
              <a:prstDash val="solid"/>
            </a:ln>
          </c:spPr>
          <c:marker>
            <c:symbol val="square"/>
            <c:size val="5"/>
            <c:spPr>
              <a:solidFill>
                <a:srgbClr val="FF0000"/>
              </a:solidFill>
              <a:ln>
                <a:solidFill>
                  <a:srgbClr val="FF0000"/>
                </a:solidFill>
                <a:prstDash val="solid"/>
              </a:ln>
            </c:spPr>
          </c:marker>
          <c:cat>
            <c:strRef>
              <c:f>'Source Figure 1.3-7'!$B$2:$V$2</c:f>
              <c:strCache>
                <c:ptCount val="21"/>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'Source Figure 1.3-7'!$B$6:$V$6</c:f>
              <c:numCache>
                <c:formatCode>0</c:formatCode>
                <c:ptCount val="21"/>
                <c:pt idx="0" formatCode="General">
                  <c:v>100</c:v>
                </c:pt>
                <c:pt idx="1">
                  <c:v>108.25076219512195</c:v>
                </c:pt>
                <c:pt idx="2">
                  <c:v>116.5015243902439</c:v>
                </c:pt>
                <c:pt idx="3">
                  <c:v>122.01219512195121</c:v>
                </c:pt>
                <c:pt idx="4">
                  <c:v>127.52286585365853</c:v>
                </c:pt>
                <c:pt idx="5">
                  <c:v>123.19512195121951</c:v>
                </c:pt>
                <c:pt idx="6">
                  <c:v>118.86737804878049</c:v>
                </c:pt>
                <c:pt idx="7">
                  <c:v>118.32926829268293</c:v>
                </c:pt>
                <c:pt idx="8">
                  <c:v>125.80182926829269</c:v>
                </c:pt>
                <c:pt idx="9">
                  <c:v>125.71036585365853</c:v>
                </c:pt>
                <c:pt idx="10">
                  <c:v>82.047256097560975</c:v>
                </c:pt>
                <c:pt idx="11">
                  <c:v>76.432926829268283</c:v>
                </c:pt>
                <c:pt idx="12">
                  <c:v>76.475609756097569</c:v>
                </c:pt>
                <c:pt idx="13">
                  <c:v>149.15701219512195</c:v>
                </c:pt>
                <c:pt idx="14">
                  <c:v>148.78048780487805</c:v>
                </c:pt>
                <c:pt idx="15">
                  <c:v>151.89634146341464</c:v>
                </c:pt>
                <c:pt idx="16">
                  <c:v>153.07621951219511</c:v>
                </c:pt>
                <c:pt idx="17">
                  <c:v>151.6280487804878</c:v>
                </c:pt>
                <c:pt idx="18">
                  <c:v>151.4344512195122</c:v>
                </c:pt>
                <c:pt idx="19">
                  <c:v>151.66615853658536</c:v>
                </c:pt>
                <c:pt idx="20">
                  <c:v>149.25609756097563</c:v>
                </c:pt>
              </c:numCache>
            </c:numRef>
          </c:val>
          <c:smooth val="0"/>
        </c:ser>
        <c:ser>
          <c:idx val="4"/>
          <c:order val="4"/>
          <c:tx>
            <c:strRef>
              <c:f>'Source Figure 1.3-7'!$A$7</c:f>
              <c:strCache>
                <c:ptCount val="1"/>
                <c:pt idx="0">
                  <c:v>Justice</c:v>
                </c:pt>
              </c:strCache>
            </c:strRef>
          </c:tx>
          <c:spPr>
            <a:ln w="12700">
              <a:solidFill>
                <a:srgbClr val="99CCFF"/>
              </a:solidFill>
              <a:prstDash val="solid"/>
            </a:ln>
          </c:spPr>
          <c:marker>
            <c:symbol val="star"/>
            <c:size val="5"/>
            <c:spPr>
              <a:noFill/>
              <a:ln>
                <a:solidFill>
                  <a:srgbClr val="99CCFF"/>
                </a:solidFill>
                <a:prstDash val="solid"/>
              </a:ln>
            </c:spPr>
          </c:marker>
          <c:cat>
            <c:strRef>
              <c:f>'Source Figure 1.3-7'!$B$2:$V$2</c:f>
              <c:strCache>
                <c:ptCount val="21"/>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'Source Figure 1.3-7'!$B$7:$V$7</c:f>
              <c:numCache>
                <c:formatCode>0</c:formatCode>
                <c:ptCount val="21"/>
                <c:pt idx="0" formatCode="General">
                  <c:v>100</c:v>
                </c:pt>
                <c:pt idx="1">
                  <c:v>101.34317150913326</c:v>
                </c:pt>
                <c:pt idx="2">
                  <c:v>102.68634301826651</c:v>
                </c:pt>
                <c:pt idx="3">
                  <c:v>104.43101017530955</c:v>
                </c:pt>
                <c:pt idx="4">
                  <c:v>106.17567733235258</c:v>
                </c:pt>
                <c:pt idx="5">
                  <c:v>109.51713252421234</c:v>
                </c:pt>
                <c:pt idx="6">
                  <c:v>112.85858771607209</c:v>
                </c:pt>
                <c:pt idx="7">
                  <c:v>115.78245678558294</c:v>
                </c:pt>
                <c:pt idx="8">
                  <c:v>115.20932941032243</c:v>
                </c:pt>
                <c:pt idx="9">
                  <c:v>116.27589800171631</c:v>
                </c:pt>
                <c:pt idx="10">
                  <c:v>118.24659801397573</c:v>
                </c:pt>
                <c:pt idx="11">
                  <c:v>116.54100772342773</c:v>
                </c:pt>
                <c:pt idx="12">
                  <c:v>116.96702218953045</c:v>
                </c:pt>
                <c:pt idx="13">
                  <c:v>117.99221527522374</c:v>
                </c:pt>
                <c:pt idx="14">
                  <c:v>120.03647174206202</c:v>
                </c:pt>
                <c:pt idx="15">
                  <c:v>119.78515385558417</c:v>
                </c:pt>
                <c:pt idx="16">
                  <c:v>122.12516856687508</c:v>
                </c:pt>
                <c:pt idx="17">
                  <c:v>123.57331126639697</c:v>
                </c:pt>
                <c:pt idx="18">
                  <c:v>132.95635650361652</c:v>
                </c:pt>
                <c:pt idx="19">
                  <c:v>134.98222385681009</c:v>
                </c:pt>
                <c:pt idx="20">
                  <c:v>137.74212332965553</c:v>
                </c:pt>
              </c:numCache>
            </c:numRef>
          </c:val>
          <c:smooth val="0"/>
        </c:ser>
        <c:ser>
          <c:idx val="5"/>
          <c:order val="5"/>
          <c:tx>
            <c:strRef>
              <c:f>'Source Figure 1.3-7'!$A$8</c:f>
              <c:strCache>
                <c:ptCount val="1"/>
                <c:pt idx="0">
                  <c:v>Intérieur et Outre-Mer(2)(3)</c:v>
                </c:pt>
              </c:strCache>
            </c:strRef>
          </c:tx>
          <c:spPr>
            <a:ln w="12700">
              <a:solidFill>
                <a:srgbClr val="0000FF"/>
              </a:solidFill>
              <a:prstDash val="solid"/>
            </a:ln>
          </c:spPr>
          <c:marker>
            <c:symbol val="circle"/>
            <c:size val="5"/>
            <c:spPr>
              <a:solidFill>
                <a:srgbClr val="0000FF"/>
              </a:solidFill>
              <a:ln>
                <a:solidFill>
                  <a:srgbClr val="0000FF"/>
                </a:solidFill>
                <a:prstDash val="solid"/>
              </a:ln>
            </c:spPr>
          </c:marker>
          <c:cat>
            <c:strRef>
              <c:f>'Source Figure 1.3-7'!$B$2:$V$2</c:f>
              <c:strCache>
                <c:ptCount val="21"/>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'Source Figure 1.3-7'!$B$8:$V$8</c:f>
              <c:numCache>
                <c:formatCode>0</c:formatCode>
                <c:ptCount val="21"/>
                <c:pt idx="0" formatCode="General">
                  <c:v>100</c:v>
                </c:pt>
                <c:pt idx="1">
                  <c:v>99.828089127469141</c:v>
                </c:pt>
                <c:pt idx="2">
                  <c:v>99.656178254938283</c:v>
                </c:pt>
                <c:pt idx="3">
                  <c:v>105.69385446358262</c:v>
                </c:pt>
                <c:pt idx="4">
                  <c:v>111.73153067222697</c:v>
                </c:pt>
                <c:pt idx="5">
                  <c:v>111.98939698102326</c:v>
                </c:pt>
                <c:pt idx="6">
                  <c:v>112.24726328981956</c:v>
                </c:pt>
                <c:pt idx="7">
                  <c:v>111.75149451548863</c:v>
                </c:pt>
                <c:pt idx="8">
                  <c:v>111.16921575369054</c:v>
                </c:pt>
                <c:pt idx="9">
                  <c:v>111.74705810587491</c:v>
                </c:pt>
                <c:pt idx="10">
                  <c:v>111.14370639841175</c:v>
                </c:pt>
                <c:pt idx="11">
                  <c:v>163.57541341792088</c:v>
                </c:pt>
                <c:pt idx="12">
                  <c:v>158.93437441078936</c:v>
                </c:pt>
                <c:pt idx="13">
                  <c:v>159.44788882357508</c:v>
                </c:pt>
                <c:pt idx="14">
                  <c:v>156.50322194248193</c:v>
                </c:pt>
                <c:pt idx="15">
                  <c:v>158.52622472632899</c:v>
                </c:pt>
                <c:pt idx="16">
                  <c:v>159.96750329957965</c:v>
                </c:pt>
                <c:pt idx="17">
                  <c:v>159.8321928063618</c:v>
                </c:pt>
                <c:pt idx="18">
                  <c:v>161.75759457870745</c:v>
                </c:pt>
                <c:pt idx="19">
                  <c:v>163.73512416401405</c:v>
                </c:pt>
                <c:pt idx="20">
                  <c:v>165.41874161241307</c:v>
                </c:pt>
              </c:numCache>
            </c:numRef>
          </c:val>
          <c:smooth val="0"/>
        </c:ser>
        <c:ser>
          <c:idx val="6"/>
          <c:order val="6"/>
          <c:tx>
            <c:strRef>
              <c:f>'Source Figure 1.3-7'!$A$9</c:f>
              <c:strCache>
                <c:ptCount val="1"/>
                <c:pt idx="0">
                  <c:v>Défense(2)</c:v>
                </c:pt>
              </c:strCache>
            </c:strRef>
          </c:tx>
          <c:spPr>
            <a:ln w="12700">
              <a:solidFill>
                <a:srgbClr val="993366"/>
              </a:solidFill>
              <a:prstDash val="solid"/>
            </a:ln>
          </c:spPr>
          <c:marker>
            <c:symbol val="plus"/>
            <c:size val="3"/>
            <c:spPr>
              <a:solidFill>
                <a:srgbClr val="993366"/>
              </a:solidFill>
              <a:ln>
                <a:solidFill>
                  <a:srgbClr val="993366"/>
                </a:solidFill>
                <a:prstDash val="solid"/>
              </a:ln>
            </c:spPr>
          </c:marker>
          <c:cat>
            <c:strRef>
              <c:f>'Source Figure 1.3-7'!$B$2:$V$2</c:f>
              <c:strCache>
                <c:ptCount val="21"/>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'Source Figure 1.3-7'!$B$9:$V$9</c:f>
              <c:numCache>
                <c:formatCode>0</c:formatCode>
                <c:ptCount val="21"/>
                <c:pt idx="0" formatCode="General">
                  <c:v>100</c:v>
                </c:pt>
                <c:pt idx="1">
                  <c:v>100.468033787582</c:v>
                </c:pt>
                <c:pt idx="2">
                  <c:v>100.936067575164</c:v>
                </c:pt>
                <c:pt idx="3">
                  <c:v>101.26010049106402</c:v>
                </c:pt>
                <c:pt idx="4">
                  <c:v>101.58413340696404</c:v>
                </c:pt>
                <c:pt idx="5">
                  <c:v>104.41685218799606</c:v>
                </c:pt>
                <c:pt idx="6">
                  <c:v>107.24957096902806</c:v>
                </c:pt>
                <c:pt idx="7">
                  <c:v>106.6408794082468</c:v>
                </c:pt>
                <c:pt idx="8">
                  <c:v>105.84967943400105</c:v>
                </c:pt>
                <c:pt idx="9">
                  <c:v>104.74521875007738</c:v>
                </c:pt>
                <c:pt idx="10">
                  <c:v>101.7413828541146</c:v>
                </c:pt>
                <c:pt idx="11">
                  <c:v>76.024288229569336</c:v>
                </c:pt>
                <c:pt idx="12">
                  <c:v>74.518408090793599</c:v>
                </c:pt>
                <c:pt idx="13">
                  <c:v>72.515025370402924</c:v>
                </c:pt>
                <c:pt idx="14">
                  <c:v>71.720358479212123</c:v>
                </c:pt>
                <c:pt idx="15">
                  <c:v>69.592166748799571</c:v>
                </c:pt>
                <c:pt idx="16">
                  <c:v>67.019962012495753</c:v>
                </c:pt>
                <c:pt idx="17">
                  <c:v>66.16660517016372</c:v>
                </c:pt>
                <c:pt idx="18">
                  <c:v>67.250759626266358</c:v>
                </c:pt>
                <c:pt idx="19">
                  <c:v>67.055126455795573</c:v>
                </c:pt>
                <c:pt idx="20">
                  <c:v>67.102920382252364</c:v>
                </c:pt>
              </c:numCache>
            </c:numRef>
          </c:val>
          <c:smooth val="0"/>
        </c:ser>
        <c:ser>
          <c:idx val="7"/>
          <c:order val="7"/>
          <c:tx>
            <c:strRef>
              <c:f>'Source Figure 1.3-7'!$A$10</c:f>
              <c:strCache>
                <c:ptCount val="1"/>
                <c:pt idx="0">
                  <c:v>Ensemble</c:v>
                </c:pt>
              </c:strCache>
            </c:strRef>
          </c:tx>
          <c:cat>
            <c:strRef>
              <c:f>'Source Figure 1.3-7'!$B$2:$V$2</c:f>
              <c:strCache>
                <c:ptCount val="21"/>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'Source Figure 1.3-7'!$B$10:$V$10</c:f>
              <c:numCache>
                <c:formatCode>0</c:formatCode>
                <c:ptCount val="21"/>
                <c:pt idx="0" formatCode="General">
                  <c:v>100</c:v>
                </c:pt>
                <c:pt idx="1">
                  <c:v>100.83258043021003</c:v>
                </c:pt>
                <c:pt idx="2">
                  <c:v>101.66516086042006</c:v>
                </c:pt>
                <c:pt idx="3">
                  <c:v>103.11583325626451</c:v>
                </c:pt>
                <c:pt idx="4">
                  <c:v>104.56650565210896</c:v>
                </c:pt>
                <c:pt idx="5">
                  <c:v>104.78713986133934</c:v>
                </c:pt>
                <c:pt idx="6">
                  <c:v>105.00777407056974</c:v>
                </c:pt>
                <c:pt idx="7">
                  <c:v>105.08559382121456</c:v>
                </c:pt>
                <c:pt idx="8">
                  <c:v>104.72890349639516</c:v>
                </c:pt>
                <c:pt idx="9">
                  <c:v>102.28246237658118</c:v>
                </c:pt>
                <c:pt idx="10">
                  <c:v>99.171648474472036</c:v>
                </c:pt>
                <c:pt idx="11">
                  <c:v>98.162837334193341</c:v>
                </c:pt>
                <c:pt idx="12">
                  <c:v>97.149006839759295</c:v>
                </c:pt>
                <c:pt idx="13">
                  <c:v>95.481395585972052</c:v>
                </c:pt>
                <c:pt idx="14">
                  <c:v>94.848522215187231</c:v>
                </c:pt>
                <c:pt idx="15">
                  <c:v>94.877729323225068</c:v>
                </c:pt>
                <c:pt idx="16">
                  <c:v>94.560640517017191</c:v>
                </c:pt>
                <c:pt idx="17">
                  <c:v>94.776117043434411</c:v>
                </c:pt>
                <c:pt idx="18">
                  <c:v>96.099961821290435</c:v>
                </c:pt>
                <c:pt idx="19">
                  <c:v>96.839901573231586</c:v>
                </c:pt>
                <c:pt idx="20">
                  <c:v>97.62039138315221</c:v>
                </c:pt>
              </c:numCache>
            </c:numRef>
          </c:val>
          <c:smooth val="0"/>
        </c:ser>
        <c:dLbls>
          <c:showLegendKey val="0"/>
          <c:showVal val="0"/>
          <c:showCatName val="0"/>
          <c:showSerName val="0"/>
          <c:showPercent val="0"/>
          <c:showBubbleSize val="0"/>
        </c:dLbls>
        <c:marker val="1"/>
        <c:smooth val="0"/>
        <c:axId val="163843456"/>
        <c:axId val="163843840"/>
      </c:lineChart>
      <c:catAx>
        <c:axId val="163843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63843840"/>
        <c:crossesAt val="50"/>
        <c:auto val="1"/>
        <c:lblAlgn val="ctr"/>
        <c:lblOffset val="100"/>
        <c:tickLblSkip val="1"/>
        <c:tickMarkSkip val="1"/>
        <c:noMultiLvlLbl val="0"/>
      </c:catAx>
      <c:valAx>
        <c:axId val="163843840"/>
        <c:scaling>
          <c:orientation val="minMax"/>
          <c:max val="170"/>
          <c:min val="50"/>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63843456"/>
        <c:crosses val="autoZero"/>
        <c:crossBetween val="between"/>
        <c:majorUnit val="10"/>
        <c:minorUnit val="2"/>
      </c:valAx>
      <c:spPr>
        <a:solidFill>
          <a:srgbClr val="FFFFFF"/>
        </a:solidFill>
        <a:ln w="25400">
          <a:noFill/>
        </a:ln>
      </c:spPr>
    </c:plotArea>
    <c:legend>
      <c:legendPos val="b"/>
      <c:layout>
        <c:manualLayout>
          <c:xMode val="edge"/>
          <c:yMode val="edge"/>
          <c:x val="0.16216234049736564"/>
          <c:y val="0.83730320968038841"/>
          <c:w val="0.81599261630757713"/>
          <c:h val="0.1626968503937008"/>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28575</xdr:rowOff>
    </xdr:from>
    <xdr:to>
      <xdr:col>10</xdr:col>
      <xdr:colOff>180975</xdr:colOff>
      <xdr:row>23</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1"/>
  <sheetViews>
    <sheetView topLeftCell="A10" zoomScaleNormal="100" workbookViewId="0">
      <selection sqref="A1:J26"/>
    </sheetView>
  </sheetViews>
  <sheetFormatPr baseColWidth="10" defaultColWidth="11.42578125" defaultRowHeight="15"/>
  <cols>
    <col min="1" max="1" width="33.28515625" style="1" customWidth="1"/>
    <col min="2" max="5" width="14.140625" style="1" customWidth="1"/>
    <col min="6" max="6" width="15.140625" style="1" customWidth="1"/>
    <col min="7" max="9" width="14.140625" style="1" customWidth="1"/>
    <col min="10" max="10" width="14.5703125" style="1" customWidth="1"/>
    <col min="11" max="16384" width="11.42578125" style="1"/>
  </cols>
  <sheetData>
    <row r="1" spans="1:11" ht="15.75" thickBot="1">
      <c r="A1" s="191" t="s">
        <v>78</v>
      </c>
      <c r="B1" s="191"/>
      <c r="C1" s="191"/>
      <c r="D1" s="191"/>
      <c r="E1" s="191"/>
      <c r="F1" s="191"/>
      <c r="G1" s="191"/>
      <c r="H1" s="191"/>
      <c r="I1" s="191"/>
      <c r="J1" s="191"/>
    </row>
    <row r="2" spans="1:11" s="12" customFormat="1" ht="15.75" thickBot="1">
      <c r="A2" s="202"/>
      <c r="B2" s="199">
        <v>2018</v>
      </c>
      <c r="C2" s="200"/>
      <c r="D2" s="200"/>
      <c r="E2" s="200"/>
      <c r="F2" s="200"/>
      <c r="G2" s="201"/>
      <c r="H2" s="193" t="s">
        <v>95</v>
      </c>
      <c r="I2" s="195" t="s">
        <v>93</v>
      </c>
      <c r="J2" s="127"/>
      <c r="K2" s="44"/>
    </row>
    <row r="3" spans="1:11" ht="57" thickBot="1">
      <c r="A3" s="203"/>
      <c r="B3" s="165" t="s">
        <v>66</v>
      </c>
      <c r="C3" s="165" t="s">
        <v>0</v>
      </c>
      <c r="D3" s="165" t="s">
        <v>55</v>
      </c>
      <c r="E3" s="166" t="s">
        <v>72</v>
      </c>
      <c r="F3" s="167" t="s">
        <v>77</v>
      </c>
      <c r="G3" s="168" t="s">
        <v>122</v>
      </c>
      <c r="H3" s="194"/>
      <c r="I3" s="196"/>
      <c r="J3" s="127" t="s">
        <v>65</v>
      </c>
    </row>
    <row r="4" spans="1:11">
      <c r="A4" s="169" t="s">
        <v>126</v>
      </c>
      <c r="B4" s="170">
        <v>43722</v>
      </c>
      <c r="C4" s="170">
        <v>31097</v>
      </c>
      <c r="D4" s="170">
        <v>12625</v>
      </c>
      <c r="E4" s="171">
        <v>9721</v>
      </c>
      <c r="F4" s="172">
        <f>D4/B4*100</f>
        <v>28.875623256026717</v>
      </c>
      <c r="G4" s="173">
        <v>5.6237623762376243</v>
      </c>
      <c r="H4" s="170">
        <v>44599</v>
      </c>
      <c r="I4" s="172">
        <f>(B4/H4-1)*100</f>
        <v>-1.9664118029552258</v>
      </c>
      <c r="J4" s="127"/>
    </row>
    <row r="5" spans="1:11">
      <c r="A5" s="174" t="s">
        <v>151</v>
      </c>
      <c r="B5" s="170">
        <v>270973</v>
      </c>
      <c r="C5" s="170">
        <v>262708</v>
      </c>
      <c r="D5" s="170">
        <v>8265</v>
      </c>
      <c r="E5" s="171">
        <v>5073</v>
      </c>
      <c r="F5" s="172">
        <v>3.0501193845881325</v>
      </c>
      <c r="G5" s="173">
        <v>8.469449485783425</v>
      </c>
      <c r="H5" s="170">
        <v>270780</v>
      </c>
      <c r="I5" s="172">
        <f t="shared" ref="I5:I10" si="0">(B5/H5-1)*100</f>
        <v>7.127557426693798E-2</v>
      </c>
      <c r="J5" s="127"/>
    </row>
    <row r="6" spans="1:11">
      <c r="A6" s="174" t="s">
        <v>107</v>
      </c>
      <c r="B6" s="170">
        <v>25389</v>
      </c>
      <c r="C6" s="170">
        <v>11276</v>
      </c>
      <c r="D6" s="170">
        <v>14113</v>
      </c>
      <c r="E6" s="171">
        <v>10572</v>
      </c>
      <c r="F6" s="172">
        <f t="shared" ref="F6:F18" si="1">D6/B6*100</f>
        <v>55.587065264484615</v>
      </c>
      <c r="G6" s="173">
        <v>74.668745128604826</v>
      </c>
      <c r="H6" s="170">
        <v>25339</v>
      </c>
      <c r="I6" s="172">
        <f t="shared" si="0"/>
        <v>0.19732428272623004</v>
      </c>
      <c r="J6" s="127"/>
    </row>
    <row r="7" spans="1:11">
      <c r="A7" s="174" t="s">
        <v>152</v>
      </c>
      <c r="B7" s="170">
        <v>151553</v>
      </c>
      <c r="C7" s="170">
        <v>139436</v>
      </c>
      <c r="D7" s="170">
        <v>12117</v>
      </c>
      <c r="E7" s="171">
        <v>7182</v>
      </c>
      <c r="F7" s="172">
        <f t="shared" si="1"/>
        <v>7.9952227933462225</v>
      </c>
      <c r="G7" s="173">
        <v>75.051580424197411</v>
      </c>
      <c r="H7" s="170">
        <v>153746</v>
      </c>
      <c r="I7" s="172">
        <f t="shared" si="0"/>
        <v>-1.4263785724506706</v>
      </c>
      <c r="J7" s="127"/>
    </row>
    <row r="8" spans="1:11" ht="23.25">
      <c r="A8" s="174" t="s">
        <v>109</v>
      </c>
      <c r="B8" s="170">
        <v>1404996</v>
      </c>
      <c r="C8" s="170">
        <v>1064682</v>
      </c>
      <c r="D8" s="170">
        <v>340314</v>
      </c>
      <c r="E8" s="171">
        <v>170104</v>
      </c>
      <c r="F8" s="172">
        <f t="shared" si="1"/>
        <v>24.221705969269664</v>
      </c>
      <c r="G8" s="173">
        <v>8.9035420229552714E-2</v>
      </c>
      <c r="H8" s="170">
        <v>1384160</v>
      </c>
      <c r="I8" s="172">
        <f t="shared" si="0"/>
        <v>1.5053173043578782</v>
      </c>
      <c r="J8" s="127"/>
    </row>
    <row r="9" spans="1:11">
      <c r="A9" s="174" t="s">
        <v>153</v>
      </c>
      <c r="B9" s="170">
        <v>3582</v>
      </c>
      <c r="C9" s="170">
        <v>3409</v>
      </c>
      <c r="D9" s="170">
        <v>173</v>
      </c>
      <c r="E9" s="171">
        <v>19</v>
      </c>
      <c r="F9" s="172">
        <f t="shared" si="1"/>
        <v>4.8297040759352319</v>
      </c>
      <c r="G9" s="173">
        <v>0</v>
      </c>
      <c r="H9" s="170">
        <v>3711</v>
      </c>
      <c r="I9" s="172">
        <f t="shared" si="0"/>
        <v>-3.4761519805982188</v>
      </c>
      <c r="J9" s="127"/>
    </row>
    <row r="10" spans="1:11" ht="16.5" customHeight="1">
      <c r="A10" s="174" t="s">
        <v>155</v>
      </c>
      <c r="B10" s="170">
        <v>298293</v>
      </c>
      <c r="C10" s="170">
        <v>295393</v>
      </c>
      <c r="D10" s="170">
        <v>2900</v>
      </c>
      <c r="E10" s="171">
        <v>1641</v>
      </c>
      <c r="F10" s="172">
        <v>0.97219847599507858</v>
      </c>
      <c r="G10" s="173">
        <v>4.2413793103448274</v>
      </c>
      <c r="H10" s="170">
        <v>295257</v>
      </c>
      <c r="I10" s="172">
        <f t="shared" si="0"/>
        <v>1.0282567390442976</v>
      </c>
      <c r="J10" s="127"/>
    </row>
    <row r="11" spans="1:11">
      <c r="A11" s="175" t="s">
        <v>113</v>
      </c>
      <c r="B11" s="171">
        <v>147837</v>
      </c>
      <c r="C11" s="171">
        <v>147837</v>
      </c>
      <c r="D11" s="171">
        <v>0</v>
      </c>
      <c r="E11" s="171">
        <v>0</v>
      </c>
      <c r="F11" s="173" t="s">
        <v>8</v>
      </c>
      <c r="G11" s="173" t="s">
        <v>8</v>
      </c>
      <c r="H11" s="171">
        <v>143763</v>
      </c>
      <c r="I11" s="173">
        <f t="shared" ref="I11:I18" si="2">(B11/H11-1)*100</f>
        <v>2.8338306796602764</v>
      </c>
      <c r="J11" s="127"/>
    </row>
    <row r="12" spans="1:11">
      <c r="A12" s="174" t="s">
        <v>53</v>
      </c>
      <c r="B12" s="170">
        <v>89885</v>
      </c>
      <c r="C12" s="170">
        <v>88975</v>
      </c>
      <c r="D12" s="170">
        <v>910</v>
      </c>
      <c r="E12" s="171">
        <v>329</v>
      </c>
      <c r="F12" s="176">
        <f t="shared" si="1"/>
        <v>1.0124047393892195</v>
      </c>
      <c r="G12" s="173">
        <v>12.087912087912088</v>
      </c>
      <c r="H12" s="170">
        <v>88084</v>
      </c>
      <c r="I12" s="176">
        <f t="shared" si="2"/>
        <v>2.044639208028709</v>
      </c>
      <c r="J12" s="127"/>
    </row>
    <row r="13" spans="1:11">
      <c r="A13" s="174" t="s">
        <v>154</v>
      </c>
      <c r="B13" s="170">
        <v>12288</v>
      </c>
      <c r="C13" s="170">
        <v>11747</v>
      </c>
      <c r="D13" s="170">
        <v>541</v>
      </c>
      <c r="E13" s="171">
        <v>230</v>
      </c>
      <c r="F13" s="176">
        <f t="shared" si="1"/>
        <v>4.4026692708333339</v>
      </c>
      <c r="G13" s="173">
        <v>0</v>
      </c>
      <c r="H13" s="170">
        <v>12274</v>
      </c>
      <c r="I13" s="176">
        <f t="shared" si="2"/>
        <v>0.11406224539678433</v>
      </c>
      <c r="J13" s="127"/>
    </row>
    <row r="14" spans="1:11">
      <c r="A14" s="174" t="s">
        <v>68</v>
      </c>
      <c r="B14" s="170">
        <v>97912</v>
      </c>
      <c r="C14" s="170">
        <v>19079</v>
      </c>
      <c r="D14" s="170">
        <v>78833</v>
      </c>
      <c r="E14" s="171">
        <v>66729</v>
      </c>
      <c r="F14" s="172">
        <f t="shared" si="1"/>
        <v>80.514135141759951</v>
      </c>
      <c r="G14" s="173">
        <v>79.966511486306487</v>
      </c>
      <c r="H14" s="170">
        <v>99493</v>
      </c>
      <c r="I14" s="172">
        <f t="shared" si="2"/>
        <v>-1.5890565165388559</v>
      </c>
      <c r="J14" s="127"/>
    </row>
    <row r="15" spans="1:11">
      <c r="A15" s="175" t="s">
        <v>114</v>
      </c>
      <c r="B15" s="171">
        <v>36464</v>
      </c>
      <c r="C15" s="171">
        <v>9948</v>
      </c>
      <c r="D15" s="171">
        <v>26516</v>
      </c>
      <c r="E15" s="171">
        <v>14681</v>
      </c>
      <c r="F15" s="173">
        <f t="shared" si="1"/>
        <v>72.718297498903027</v>
      </c>
      <c r="G15" s="173">
        <v>40.439734499924576</v>
      </c>
      <c r="H15" s="171">
        <v>36886</v>
      </c>
      <c r="I15" s="173">
        <f t="shared" si="2"/>
        <v>-1.1440654991053512</v>
      </c>
      <c r="J15" s="177"/>
    </row>
    <row r="16" spans="1:11" s="8" customFormat="1">
      <c r="A16" s="175" t="s">
        <v>115</v>
      </c>
      <c r="B16" s="171">
        <v>61448</v>
      </c>
      <c r="C16" s="171">
        <v>9131</v>
      </c>
      <c r="D16" s="171">
        <v>52317</v>
      </c>
      <c r="E16" s="171">
        <v>52048</v>
      </c>
      <c r="F16" s="173">
        <f>D16/B16*100</f>
        <v>85.140281213383673</v>
      </c>
      <c r="G16" s="173">
        <v>100</v>
      </c>
      <c r="H16" s="171">
        <v>62607</v>
      </c>
      <c r="I16" s="173">
        <f t="shared" si="2"/>
        <v>-1.8512306930534961</v>
      </c>
      <c r="J16" s="178"/>
    </row>
    <row r="17" spans="1:14" s="8" customFormat="1" ht="23.25">
      <c r="A17" s="174" t="s">
        <v>133</v>
      </c>
      <c r="B17" s="170">
        <v>71690</v>
      </c>
      <c r="C17" s="170">
        <v>50501</v>
      </c>
      <c r="D17" s="170">
        <v>21189</v>
      </c>
      <c r="E17" s="171">
        <v>6611</v>
      </c>
      <c r="F17" s="172">
        <f t="shared" si="1"/>
        <v>29.5564234900265</v>
      </c>
      <c r="G17" s="173">
        <v>21.364859125017698</v>
      </c>
      <c r="H17" s="170">
        <v>72806</v>
      </c>
      <c r="I17" s="172">
        <f t="shared" si="2"/>
        <v>-1.5328406999423172</v>
      </c>
      <c r="J17" s="178"/>
    </row>
    <row r="18" spans="1:14" ht="15.75" thickBot="1">
      <c r="A18" s="164" t="s">
        <v>1</v>
      </c>
      <c r="B18" s="179">
        <v>2470283</v>
      </c>
      <c r="C18" s="179">
        <v>1978303</v>
      </c>
      <c r="D18" s="179">
        <v>491980</v>
      </c>
      <c r="E18" s="180">
        <v>278211</v>
      </c>
      <c r="F18" s="181">
        <f t="shared" si="1"/>
        <v>19.915936757043625</v>
      </c>
      <c r="G18" s="182">
        <v>18.119639009715844</v>
      </c>
      <c r="H18" s="179">
        <v>2450249</v>
      </c>
      <c r="I18" s="181">
        <f t="shared" si="2"/>
        <v>0.81763118768745091</v>
      </c>
      <c r="J18" s="127"/>
    </row>
    <row r="19" spans="1:14" s="12" customFormat="1">
      <c r="A19" s="197" t="s">
        <v>125</v>
      </c>
      <c r="B19" s="197"/>
      <c r="C19" s="197"/>
      <c r="D19" s="197"/>
      <c r="E19" s="197"/>
      <c r="F19" s="197"/>
      <c r="G19" s="197"/>
      <c r="H19" s="127"/>
      <c r="I19" s="127"/>
      <c r="J19" s="127"/>
    </row>
    <row r="20" spans="1:14" s="12" customFormat="1">
      <c r="A20" s="198" t="s">
        <v>56</v>
      </c>
      <c r="B20" s="198"/>
      <c r="C20" s="198"/>
      <c r="D20" s="198"/>
      <c r="E20" s="198"/>
      <c r="F20" s="198"/>
      <c r="G20" s="198"/>
      <c r="H20" s="127"/>
      <c r="I20" s="127"/>
      <c r="J20" s="127"/>
    </row>
    <row r="21" spans="1:14" s="12" customFormat="1" ht="38.450000000000003" customHeight="1">
      <c r="A21" s="192" t="s">
        <v>135</v>
      </c>
      <c r="B21" s="192"/>
      <c r="C21" s="192"/>
      <c r="D21" s="192"/>
      <c r="E21" s="192"/>
      <c r="F21" s="192"/>
      <c r="G21" s="192"/>
      <c r="H21" s="192"/>
      <c r="I21" s="192"/>
      <c r="J21" s="127"/>
    </row>
    <row r="22" spans="1:14" s="12" customFormat="1" ht="36.75" customHeight="1">
      <c r="A22" s="192" t="s">
        <v>150</v>
      </c>
      <c r="B22" s="192"/>
      <c r="C22" s="192"/>
      <c r="D22" s="192"/>
      <c r="E22" s="192"/>
      <c r="F22" s="192"/>
      <c r="G22" s="192"/>
      <c r="H22" s="192"/>
      <c r="I22" s="192"/>
      <c r="J22" s="127"/>
    </row>
    <row r="23" spans="1:14" s="46" customFormat="1" ht="25.5" customHeight="1">
      <c r="A23" s="189" t="s">
        <v>157</v>
      </c>
      <c r="B23" s="189"/>
      <c r="C23" s="189"/>
      <c r="D23" s="189"/>
      <c r="E23" s="189"/>
      <c r="F23" s="189"/>
      <c r="G23" s="189"/>
      <c r="H23" s="189"/>
      <c r="I23" s="189"/>
      <c r="J23" s="161"/>
      <c r="K23" s="111"/>
      <c r="L23" s="111"/>
      <c r="M23" s="111"/>
      <c r="N23" s="45"/>
    </row>
    <row r="24" spans="1:14" s="12" customFormat="1" ht="23.25" customHeight="1">
      <c r="A24" s="187" t="s">
        <v>142</v>
      </c>
      <c r="B24" s="188"/>
      <c r="C24" s="188"/>
      <c r="D24" s="188"/>
      <c r="E24" s="188"/>
      <c r="F24" s="188"/>
      <c r="G24" s="188"/>
      <c r="H24" s="188"/>
      <c r="I24" s="188"/>
      <c r="J24" s="127"/>
    </row>
    <row r="25" spans="1:14" s="46" customFormat="1" ht="15.75" customHeight="1">
      <c r="A25" s="190" t="s">
        <v>156</v>
      </c>
      <c r="B25" s="190"/>
      <c r="C25" s="190"/>
      <c r="D25" s="190"/>
      <c r="E25" s="190"/>
      <c r="F25" s="190"/>
      <c r="G25" s="190"/>
      <c r="H25" s="190"/>
      <c r="I25" s="190"/>
      <c r="J25" s="161"/>
      <c r="K25" s="126"/>
      <c r="L25" s="126"/>
      <c r="M25" s="126"/>
      <c r="N25" s="45"/>
    </row>
    <row r="26" spans="1:14" ht="23.25" customHeight="1">
      <c r="A26" s="186" t="s">
        <v>136</v>
      </c>
      <c r="B26" s="186"/>
      <c r="C26" s="186"/>
      <c r="D26" s="186"/>
      <c r="E26" s="186"/>
      <c r="F26" s="186"/>
      <c r="G26" s="186"/>
      <c r="H26" s="186"/>
      <c r="I26" s="186"/>
      <c r="J26" s="127"/>
    </row>
    <row r="31" spans="1:14">
      <c r="J31" s="112"/>
    </row>
  </sheetData>
  <mergeCells count="13">
    <mergeCell ref="A26:I26"/>
    <mergeCell ref="A24:I24"/>
    <mergeCell ref="A23:I23"/>
    <mergeCell ref="A25:I25"/>
    <mergeCell ref="A1:J1"/>
    <mergeCell ref="A21:I21"/>
    <mergeCell ref="A22:I22"/>
    <mergeCell ref="H2:H3"/>
    <mergeCell ref="I2:I3"/>
    <mergeCell ref="A19:G19"/>
    <mergeCell ref="A20:G20"/>
    <mergeCell ref="B2:G2"/>
    <mergeCell ref="A2:A3"/>
  </mergeCells>
  <pageMargins left="0.08" right="0.08" top="1" bottom="1" header="0.4921259845" footer="0.4921259845"/>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2" sqref="A22:H22"/>
    </sheetView>
  </sheetViews>
  <sheetFormatPr baseColWidth="10" defaultColWidth="11.42578125" defaultRowHeight="15"/>
  <cols>
    <col min="1" max="1" width="20" style="12" bestFit="1" customWidth="1"/>
    <col min="2" max="2" width="31.28515625" style="12" customWidth="1"/>
    <col min="3" max="3" width="11.7109375" style="12" bestFit="1" customWidth="1"/>
    <col min="4" max="4" width="12.85546875" style="12" customWidth="1"/>
    <col min="5" max="5" width="10.7109375" style="12" bestFit="1" customWidth="1"/>
    <col min="6" max="6" width="11.85546875" style="12" bestFit="1" customWidth="1"/>
    <col min="7" max="7" width="11.7109375" style="12" bestFit="1" customWidth="1"/>
    <col min="8" max="8" width="13.85546875" style="12" bestFit="1" customWidth="1"/>
    <col min="9" max="16384" width="11.42578125" style="12"/>
  </cols>
  <sheetData>
    <row r="1" spans="1:8" ht="27.75" customHeight="1" thickBot="1">
      <c r="A1" s="205" t="s">
        <v>96</v>
      </c>
      <c r="B1" s="205"/>
      <c r="C1" s="205"/>
      <c r="D1" s="205"/>
      <c r="E1" s="205"/>
      <c r="F1" s="205"/>
      <c r="G1" s="205"/>
      <c r="H1" s="205"/>
    </row>
    <row r="2" spans="1:8" ht="22.5">
      <c r="A2" s="17"/>
      <c r="B2" s="15" t="s">
        <v>2</v>
      </c>
      <c r="C2" s="16" t="s">
        <v>3</v>
      </c>
      <c r="D2" s="14" t="s">
        <v>4</v>
      </c>
      <c r="E2" s="14" t="s">
        <v>5</v>
      </c>
      <c r="F2" s="17" t="s">
        <v>6</v>
      </c>
      <c r="G2" s="18" t="s">
        <v>7</v>
      </c>
      <c r="H2" s="19" t="s">
        <v>74</v>
      </c>
    </row>
    <row r="3" spans="1:8">
      <c r="A3" s="206" t="s">
        <v>75</v>
      </c>
      <c r="B3" s="20" t="s">
        <v>37</v>
      </c>
      <c r="C3" s="21">
        <v>130017</v>
      </c>
      <c r="D3" s="21">
        <v>30853</v>
      </c>
      <c r="E3" s="21">
        <v>34892</v>
      </c>
      <c r="F3" s="103">
        <v>254</v>
      </c>
      <c r="G3" s="22">
        <v>196016</v>
      </c>
      <c r="H3" s="23">
        <v>50.191299999999998</v>
      </c>
    </row>
    <row r="4" spans="1:8">
      <c r="A4" s="207"/>
      <c r="B4" s="24" t="s">
        <v>101</v>
      </c>
      <c r="C4" s="25">
        <v>70066</v>
      </c>
      <c r="D4" s="25">
        <v>77193</v>
      </c>
      <c r="E4" s="25">
        <v>42335</v>
      </c>
      <c r="F4" s="104">
        <v>11924</v>
      </c>
      <c r="G4" s="105">
        <v>201518</v>
      </c>
      <c r="H4" s="27">
        <v>58.188400000000001</v>
      </c>
    </row>
    <row r="5" spans="1:8">
      <c r="A5" s="207"/>
      <c r="B5" s="24" t="s">
        <v>12</v>
      </c>
      <c r="C5" s="28">
        <v>41</v>
      </c>
      <c r="D5" s="25">
        <v>22</v>
      </c>
      <c r="E5" s="28">
        <v>960</v>
      </c>
      <c r="F5" s="104">
        <v>3</v>
      </c>
      <c r="G5" s="26">
        <v>1026</v>
      </c>
      <c r="H5" s="27">
        <v>68.518500000000003</v>
      </c>
    </row>
    <row r="6" spans="1:8">
      <c r="A6" s="207"/>
      <c r="B6" s="159" t="s">
        <v>103</v>
      </c>
      <c r="C6" s="29">
        <v>2214</v>
      </c>
      <c r="D6" s="25">
        <v>497</v>
      </c>
      <c r="E6" s="29">
        <v>1559</v>
      </c>
      <c r="F6" s="104">
        <v>5</v>
      </c>
      <c r="G6" s="30">
        <v>4275</v>
      </c>
      <c r="H6" s="27">
        <v>38.175400000000003</v>
      </c>
    </row>
    <row r="7" spans="1:8">
      <c r="A7" s="207"/>
      <c r="B7" s="31" t="s">
        <v>1</v>
      </c>
      <c r="C7" s="32">
        <v>202338</v>
      </c>
      <c r="D7" s="32">
        <v>108565</v>
      </c>
      <c r="E7" s="32">
        <v>79746</v>
      </c>
      <c r="F7" s="33">
        <v>12186</v>
      </c>
      <c r="G7" s="34">
        <v>402835</v>
      </c>
      <c r="H7" s="35">
        <v>54.110999999999997</v>
      </c>
    </row>
    <row r="8" spans="1:8">
      <c r="A8" s="208"/>
      <c r="B8" s="36" t="s">
        <v>73</v>
      </c>
      <c r="C8" s="37">
        <v>44.816600000000001</v>
      </c>
      <c r="D8" s="37">
        <v>62.280700000000003</v>
      </c>
      <c r="E8" s="37">
        <v>66.463499999999996</v>
      </c>
      <c r="F8" s="38">
        <v>54.817</v>
      </c>
      <c r="G8" s="39">
        <v>54.110999999999997</v>
      </c>
      <c r="H8" s="40"/>
    </row>
    <row r="9" spans="1:8">
      <c r="A9" s="206" t="s">
        <v>98</v>
      </c>
      <c r="B9" s="20" t="s">
        <v>37</v>
      </c>
      <c r="C9" s="21">
        <v>2559</v>
      </c>
      <c r="D9" s="21">
        <v>3815</v>
      </c>
      <c r="E9" s="21">
        <v>3964</v>
      </c>
      <c r="F9" s="103">
        <v>39</v>
      </c>
      <c r="G9" s="22">
        <v>10377</v>
      </c>
      <c r="H9" s="23">
        <v>50.457700000000003</v>
      </c>
    </row>
    <row r="10" spans="1:8">
      <c r="A10" s="207"/>
      <c r="B10" s="24" t="s">
        <v>101</v>
      </c>
      <c r="C10" s="25">
        <v>19028</v>
      </c>
      <c r="D10" s="25">
        <v>32152</v>
      </c>
      <c r="E10" s="25">
        <v>23601</v>
      </c>
      <c r="F10" s="104">
        <v>1912</v>
      </c>
      <c r="G10" s="105">
        <v>76693</v>
      </c>
      <c r="H10" s="27">
        <v>70.396299999999997</v>
      </c>
    </row>
    <row r="11" spans="1:8">
      <c r="A11" s="207"/>
      <c r="B11" s="24" t="s">
        <v>12</v>
      </c>
      <c r="C11" s="25">
        <v>10</v>
      </c>
      <c r="D11" s="25" t="s">
        <v>8</v>
      </c>
      <c r="E11" s="25" t="s">
        <v>8</v>
      </c>
      <c r="F11" s="104" t="s">
        <v>8</v>
      </c>
      <c r="G11" s="26">
        <v>10</v>
      </c>
      <c r="H11" s="27">
        <v>20</v>
      </c>
    </row>
    <row r="12" spans="1:8">
      <c r="A12" s="207"/>
      <c r="B12" s="159" t="s">
        <v>103</v>
      </c>
      <c r="C12" s="29">
        <v>986</v>
      </c>
      <c r="D12" s="25">
        <v>65</v>
      </c>
      <c r="E12" s="25">
        <v>1011</v>
      </c>
      <c r="F12" s="104">
        <v>3</v>
      </c>
      <c r="G12" s="30">
        <v>2065</v>
      </c>
      <c r="H12" s="27">
        <v>53.510899999999999</v>
      </c>
    </row>
    <row r="13" spans="1:8">
      <c r="A13" s="207"/>
      <c r="B13" s="31" t="s">
        <v>1</v>
      </c>
      <c r="C13" s="32">
        <v>22583</v>
      </c>
      <c r="D13" s="32">
        <v>36032</v>
      </c>
      <c r="E13" s="32">
        <v>28576</v>
      </c>
      <c r="F13" s="33">
        <v>1954</v>
      </c>
      <c r="G13" s="34">
        <v>89145</v>
      </c>
      <c r="H13" s="35">
        <v>67.6785</v>
      </c>
    </row>
    <row r="14" spans="1:8">
      <c r="A14" s="208"/>
      <c r="B14" s="36" t="s">
        <v>73</v>
      </c>
      <c r="C14" s="37">
        <v>55.116700000000002</v>
      </c>
      <c r="D14" s="37">
        <v>72.940700000000007</v>
      </c>
      <c r="E14" s="37">
        <v>72.084999999999994</v>
      </c>
      <c r="F14" s="38">
        <v>51.381799999999998</v>
      </c>
      <c r="G14" s="39">
        <v>67.6785</v>
      </c>
      <c r="H14" s="35"/>
    </row>
    <row r="15" spans="1:8">
      <c r="A15" s="206" t="s">
        <v>99</v>
      </c>
      <c r="B15" s="20" t="s">
        <v>37</v>
      </c>
      <c r="C15" s="28">
        <v>21</v>
      </c>
      <c r="D15" s="28">
        <v>1</v>
      </c>
      <c r="E15" s="28" t="s">
        <v>8</v>
      </c>
      <c r="F15" s="28">
        <v>1</v>
      </c>
      <c r="G15" s="113">
        <v>23</v>
      </c>
      <c r="H15" s="115">
        <v>47.826099999999997</v>
      </c>
    </row>
    <row r="16" spans="1:8">
      <c r="A16" s="207"/>
      <c r="B16" s="24" t="s">
        <v>101</v>
      </c>
      <c r="C16" s="28">
        <v>6753</v>
      </c>
      <c r="D16" s="28">
        <v>3179</v>
      </c>
      <c r="E16" s="28">
        <v>4246</v>
      </c>
      <c r="F16" s="28" t="s">
        <v>8</v>
      </c>
      <c r="G16" s="113">
        <v>14178</v>
      </c>
      <c r="H16" s="115">
        <v>70.390699999999995</v>
      </c>
    </row>
    <row r="17" spans="1:9">
      <c r="A17" s="207"/>
      <c r="B17" s="159" t="s">
        <v>103</v>
      </c>
      <c r="C17" s="28">
        <v>1432</v>
      </c>
      <c r="D17" s="28" t="s">
        <v>8</v>
      </c>
      <c r="E17" s="28">
        <v>15</v>
      </c>
      <c r="F17" s="28" t="s">
        <v>8</v>
      </c>
      <c r="G17" s="113">
        <v>1447</v>
      </c>
      <c r="H17" s="115">
        <v>63.441600000000001</v>
      </c>
    </row>
    <row r="18" spans="1:9">
      <c r="A18" s="207"/>
      <c r="B18" s="31" t="s">
        <v>1</v>
      </c>
      <c r="C18" s="32">
        <v>8206</v>
      </c>
      <c r="D18" s="32">
        <v>3180</v>
      </c>
      <c r="E18" s="32">
        <v>4261</v>
      </c>
      <c r="F18" s="32">
        <v>1</v>
      </c>
      <c r="G18" s="114">
        <v>15648</v>
      </c>
      <c r="H18" s="40">
        <v>69.715000000000003</v>
      </c>
    </row>
    <row r="19" spans="1:9" ht="15.75" thickBot="1">
      <c r="A19" s="209"/>
      <c r="B19" s="41" t="s">
        <v>73</v>
      </c>
      <c r="C19" s="106">
        <v>58.055100000000003</v>
      </c>
      <c r="D19" s="107">
        <v>79.088099999999997</v>
      </c>
      <c r="E19" s="107">
        <v>85.1678</v>
      </c>
      <c r="F19" s="108">
        <v>100</v>
      </c>
      <c r="G19" s="42">
        <v>69.715000000000003</v>
      </c>
      <c r="H19" s="116"/>
    </row>
    <row r="20" spans="1:9">
      <c r="A20" s="210" t="s">
        <v>97</v>
      </c>
      <c r="B20" s="210"/>
      <c r="C20" s="210"/>
      <c r="D20" s="210"/>
      <c r="E20" s="210"/>
      <c r="F20" s="210"/>
      <c r="G20" s="210"/>
      <c r="H20" s="210"/>
    </row>
    <row r="21" spans="1:9">
      <c r="A21" s="211" t="s">
        <v>56</v>
      </c>
      <c r="B21" s="211"/>
      <c r="C21" s="211"/>
      <c r="D21" s="211"/>
      <c r="E21" s="211"/>
      <c r="F21" s="211"/>
      <c r="G21" s="211"/>
      <c r="H21" s="211"/>
    </row>
    <row r="22" spans="1:9" ht="35.25" customHeight="1">
      <c r="A22" s="211" t="s">
        <v>88</v>
      </c>
      <c r="B22" s="211"/>
      <c r="C22" s="211"/>
      <c r="D22" s="211"/>
      <c r="E22" s="211"/>
      <c r="F22" s="211"/>
      <c r="G22" s="211"/>
      <c r="H22" s="211"/>
    </row>
    <row r="23" spans="1:9" ht="50.25" customHeight="1">
      <c r="A23" s="192" t="s">
        <v>149</v>
      </c>
      <c r="B23" s="192"/>
      <c r="C23" s="192"/>
      <c r="D23" s="192"/>
      <c r="E23" s="192"/>
      <c r="F23" s="192"/>
      <c r="G23" s="192"/>
      <c r="H23" s="192"/>
      <c r="I23" s="192"/>
    </row>
    <row r="24" spans="1:9">
      <c r="A24" s="211" t="s">
        <v>100</v>
      </c>
      <c r="B24" s="211"/>
      <c r="C24" s="211"/>
      <c r="D24" s="211"/>
      <c r="E24" s="211"/>
      <c r="F24" s="211"/>
      <c r="G24" s="211"/>
      <c r="H24" s="211"/>
    </row>
    <row r="25" spans="1:9" ht="13.5" customHeight="1">
      <c r="A25" s="211" t="s">
        <v>102</v>
      </c>
      <c r="B25" s="211"/>
      <c r="C25" s="211"/>
      <c r="D25" s="211"/>
      <c r="E25" s="211"/>
      <c r="F25" s="211"/>
      <c r="G25" s="211"/>
      <c r="H25" s="211"/>
    </row>
    <row r="26" spans="1:9" ht="25.5" customHeight="1">
      <c r="A26" s="212" t="s">
        <v>127</v>
      </c>
      <c r="B26" s="212"/>
      <c r="C26" s="212"/>
      <c r="D26" s="212"/>
      <c r="E26" s="212"/>
      <c r="F26" s="212"/>
      <c r="G26" s="212"/>
      <c r="H26" s="212"/>
    </row>
    <row r="27" spans="1:9">
      <c r="A27" s="204"/>
      <c r="B27" s="204"/>
      <c r="C27" s="204"/>
      <c r="D27" s="204"/>
      <c r="E27" s="204"/>
      <c r="F27" s="204"/>
      <c r="G27" s="204"/>
      <c r="H27" s="204"/>
    </row>
    <row r="28" spans="1:9">
      <c r="A28" s="204"/>
      <c r="B28" s="204"/>
      <c r="C28" s="204"/>
      <c r="D28" s="204"/>
      <c r="E28" s="204"/>
      <c r="F28" s="204"/>
      <c r="G28" s="204"/>
      <c r="H28" s="204"/>
    </row>
    <row r="29" spans="1:9">
      <c r="A29" s="13"/>
      <c r="B29" s="13"/>
      <c r="C29" s="13"/>
      <c r="D29" s="13"/>
      <c r="E29" s="13"/>
      <c r="F29" s="13"/>
      <c r="G29" s="13"/>
      <c r="H29" s="13"/>
    </row>
    <row r="30" spans="1:9">
      <c r="A30" s="13"/>
      <c r="B30" s="13"/>
      <c r="C30" s="13"/>
      <c r="D30" s="13"/>
      <c r="E30" s="13"/>
      <c r="F30" s="13"/>
      <c r="G30" s="13"/>
      <c r="H30" s="13"/>
    </row>
  </sheetData>
  <mergeCells count="13">
    <mergeCell ref="A28:H28"/>
    <mergeCell ref="A1:H1"/>
    <mergeCell ref="A3:A8"/>
    <mergeCell ref="A9:A14"/>
    <mergeCell ref="A15:A19"/>
    <mergeCell ref="A20:H20"/>
    <mergeCell ref="A21:H21"/>
    <mergeCell ref="A22:H22"/>
    <mergeCell ref="A24:H24"/>
    <mergeCell ref="A27:H27"/>
    <mergeCell ref="A25:H25"/>
    <mergeCell ref="A26:H26"/>
    <mergeCell ref="A23:I23"/>
  </mergeCells>
  <pageMargins left="0.08" right="0.08" top="1" bottom="1" header="0.4921259845" footer="0.492125984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A13" workbookViewId="0">
      <selection activeCell="H37" sqref="H37"/>
    </sheetView>
  </sheetViews>
  <sheetFormatPr baseColWidth="10" defaultColWidth="11.42578125" defaultRowHeight="15"/>
  <cols>
    <col min="1" max="1" width="34.28515625" style="46" customWidth="1"/>
    <col min="2" max="3" width="8.85546875" style="47" customWidth="1"/>
    <col min="4" max="7" width="8.85546875" style="46" customWidth="1"/>
    <col min="8" max="8" width="8.140625" style="46" customWidth="1"/>
    <col min="9" max="9" width="7.5703125" style="46" customWidth="1"/>
    <col min="10" max="11" width="8.85546875" style="46" customWidth="1"/>
    <col min="12" max="12" width="8.85546875" style="45" customWidth="1"/>
    <col min="13" max="13" width="8.85546875" style="46" customWidth="1"/>
    <col min="14" max="16384" width="11.42578125" style="46"/>
  </cols>
  <sheetData>
    <row r="1" spans="1:14" ht="15.75" thickBot="1">
      <c r="A1" s="218" t="s">
        <v>79</v>
      </c>
      <c r="B1" s="218"/>
      <c r="C1" s="218"/>
      <c r="D1" s="218"/>
      <c r="E1" s="218"/>
      <c r="F1" s="218"/>
      <c r="G1" s="218"/>
      <c r="H1" s="218"/>
      <c r="I1" s="218"/>
      <c r="J1" s="218"/>
      <c r="K1" s="218"/>
      <c r="L1" s="218"/>
      <c r="M1" s="218"/>
      <c r="N1" s="128"/>
    </row>
    <row r="2" spans="1:14">
      <c r="A2" s="219" t="s">
        <v>9</v>
      </c>
      <c r="B2" s="221">
        <v>2017</v>
      </c>
      <c r="C2" s="222"/>
      <c r="D2" s="223">
        <v>2018</v>
      </c>
      <c r="E2" s="224"/>
      <c r="F2" s="224"/>
      <c r="G2" s="224"/>
      <c r="H2" s="224"/>
      <c r="I2" s="224"/>
      <c r="J2" s="224"/>
      <c r="K2" s="224"/>
      <c r="L2" s="224"/>
      <c r="M2" s="224"/>
      <c r="N2" s="128"/>
    </row>
    <row r="3" spans="1:14" ht="26.45" customHeight="1">
      <c r="A3" s="220"/>
      <c r="B3" s="225" t="s">
        <v>10</v>
      </c>
      <c r="C3" s="227" t="s">
        <v>11</v>
      </c>
      <c r="D3" s="229" t="s">
        <v>37</v>
      </c>
      <c r="E3" s="230"/>
      <c r="F3" s="231" t="s">
        <v>38</v>
      </c>
      <c r="G3" s="230"/>
      <c r="H3" s="231" t="s">
        <v>12</v>
      </c>
      <c r="I3" s="230"/>
      <c r="J3" s="231" t="s">
        <v>104</v>
      </c>
      <c r="K3" s="230"/>
      <c r="L3" s="231" t="s">
        <v>1</v>
      </c>
      <c r="M3" s="229"/>
      <c r="N3" s="128"/>
    </row>
    <row r="4" spans="1:14" ht="22.5">
      <c r="A4" s="220"/>
      <c r="B4" s="226"/>
      <c r="C4" s="228"/>
      <c r="D4" s="129" t="s">
        <v>10</v>
      </c>
      <c r="E4" s="163" t="s">
        <v>11</v>
      </c>
      <c r="F4" s="162" t="s">
        <v>10</v>
      </c>
      <c r="G4" s="163" t="s">
        <v>11</v>
      </c>
      <c r="H4" s="162" t="s">
        <v>10</v>
      </c>
      <c r="I4" s="163" t="s">
        <v>11</v>
      </c>
      <c r="J4" s="162" t="s">
        <v>10</v>
      </c>
      <c r="K4" s="163" t="s">
        <v>11</v>
      </c>
      <c r="L4" s="162" t="s">
        <v>10</v>
      </c>
      <c r="M4" s="129" t="s">
        <v>11</v>
      </c>
      <c r="N4" s="128"/>
    </row>
    <row r="5" spans="1:14">
      <c r="A5" s="130" t="s">
        <v>126</v>
      </c>
      <c r="B5" s="134">
        <v>31640</v>
      </c>
      <c r="C5" s="135">
        <v>29968.05</v>
      </c>
      <c r="D5" s="134">
        <v>22194</v>
      </c>
      <c r="E5" s="135">
        <v>21535.1</v>
      </c>
      <c r="F5" s="134">
        <v>4109</v>
      </c>
      <c r="G5" s="135">
        <v>3488.58</v>
      </c>
      <c r="H5" s="134" t="s">
        <v>94</v>
      </c>
      <c r="I5" s="135" t="s">
        <v>94</v>
      </c>
      <c r="J5" s="134">
        <v>4773</v>
      </c>
      <c r="K5" s="135">
        <v>4386.17</v>
      </c>
      <c r="L5" s="134">
        <v>31097</v>
      </c>
      <c r="M5" s="139">
        <v>29430.65</v>
      </c>
      <c r="N5" s="128"/>
    </row>
    <row r="6" spans="1:14">
      <c r="A6" s="131" t="s">
        <v>110</v>
      </c>
      <c r="B6" s="136">
        <v>262547</v>
      </c>
      <c r="C6" s="137">
        <v>260628.6</v>
      </c>
      <c r="D6" s="136">
        <v>36212</v>
      </c>
      <c r="E6" s="137">
        <v>35402.699999999997</v>
      </c>
      <c r="F6" s="136">
        <v>9312</v>
      </c>
      <c r="G6" s="137">
        <v>8941.2000000000007</v>
      </c>
      <c r="H6" s="136" t="s">
        <v>94</v>
      </c>
      <c r="I6" s="137" t="s">
        <v>94</v>
      </c>
      <c r="J6" s="136">
        <v>18265</v>
      </c>
      <c r="K6" s="137">
        <v>18175.490000000002</v>
      </c>
      <c r="L6" s="136">
        <v>262708</v>
      </c>
      <c r="M6" s="140" t="s">
        <v>94</v>
      </c>
      <c r="N6" s="128"/>
    </row>
    <row r="7" spans="1:14">
      <c r="A7" s="131" t="s">
        <v>107</v>
      </c>
      <c r="B7" s="136">
        <v>11315</v>
      </c>
      <c r="C7" s="137">
        <v>10895.14</v>
      </c>
      <c r="D7" s="136">
        <v>9701</v>
      </c>
      <c r="E7" s="137">
        <v>9500.25</v>
      </c>
      <c r="F7" s="136">
        <v>1502</v>
      </c>
      <c r="G7" s="137">
        <v>1306.03</v>
      </c>
      <c r="H7" s="136" t="s">
        <v>94</v>
      </c>
      <c r="I7" s="137" t="s">
        <v>94</v>
      </c>
      <c r="J7" s="136">
        <v>68</v>
      </c>
      <c r="K7" s="137">
        <v>60.57</v>
      </c>
      <c r="L7" s="136">
        <v>11276</v>
      </c>
      <c r="M7" s="140">
        <v>10871.85</v>
      </c>
      <c r="N7" s="128"/>
    </row>
    <row r="8" spans="1:14">
      <c r="A8" s="131" t="s">
        <v>131</v>
      </c>
      <c r="B8" s="136">
        <v>141651</v>
      </c>
      <c r="C8" s="137">
        <v>135768.4</v>
      </c>
      <c r="D8" s="136">
        <v>133698</v>
      </c>
      <c r="E8" s="137">
        <v>129050.8</v>
      </c>
      <c r="F8" s="136">
        <v>4780</v>
      </c>
      <c r="G8" s="137">
        <v>3972.86</v>
      </c>
      <c r="H8" s="136" t="s">
        <v>94</v>
      </c>
      <c r="I8" s="137" t="s">
        <v>94</v>
      </c>
      <c r="J8" s="136">
        <v>738</v>
      </c>
      <c r="K8" s="137">
        <v>681.65</v>
      </c>
      <c r="L8" s="136">
        <v>139436</v>
      </c>
      <c r="M8" s="140">
        <v>133836.9</v>
      </c>
      <c r="N8" s="128"/>
    </row>
    <row r="9" spans="1:14" ht="23.25">
      <c r="A9" s="131" t="s">
        <v>109</v>
      </c>
      <c r="B9" s="136">
        <v>1049903</v>
      </c>
      <c r="C9" s="137">
        <v>995358.9</v>
      </c>
      <c r="D9" s="136">
        <v>816123</v>
      </c>
      <c r="E9" s="137">
        <v>794987.2</v>
      </c>
      <c r="F9" s="136">
        <v>107409</v>
      </c>
      <c r="G9" s="137">
        <v>80233.63</v>
      </c>
      <c r="H9" s="136" t="s">
        <v>94</v>
      </c>
      <c r="I9" s="137" t="s">
        <v>94</v>
      </c>
      <c r="J9" s="136">
        <v>141084</v>
      </c>
      <c r="K9" s="137">
        <v>132009.60000000001</v>
      </c>
      <c r="L9" s="136">
        <v>1064682</v>
      </c>
      <c r="M9" s="140">
        <v>1007296</v>
      </c>
      <c r="N9" s="128"/>
    </row>
    <row r="10" spans="1:14">
      <c r="A10" s="131" t="s">
        <v>128</v>
      </c>
      <c r="B10" s="136">
        <v>3540</v>
      </c>
      <c r="C10" s="137">
        <v>3467.89</v>
      </c>
      <c r="D10" s="136">
        <v>2772</v>
      </c>
      <c r="E10" s="137">
        <v>2724.53</v>
      </c>
      <c r="F10" s="136">
        <v>581</v>
      </c>
      <c r="G10" s="137">
        <v>555.6</v>
      </c>
      <c r="H10" s="136" t="s">
        <v>94</v>
      </c>
      <c r="I10" s="137" t="s">
        <v>94</v>
      </c>
      <c r="J10" s="136">
        <v>47</v>
      </c>
      <c r="K10" s="137">
        <v>44.94</v>
      </c>
      <c r="L10" s="136">
        <v>3409</v>
      </c>
      <c r="M10" s="140">
        <v>3334.07</v>
      </c>
      <c r="N10" s="128"/>
    </row>
    <row r="11" spans="1:14">
      <c r="A11" s="131" t="s">
        <v>132</v>
      </c>
      <c r="B11" s="136">
        <v>292400</v>
      </c>
      <c r="C11" s="137">
        <v>288221.59999999998</v>
      </c>
      <c r="D11" s="136">
        <v>169655</v>
      </c>
      <c r="E11" s="137">
        <v>167555.79999999999</v>
      </c>
      <c r="F11" s="136">
        <v>15690</v>
      </c>
      <c r="G11" s="137">
        <v>14042.96</v>
      </c>
      <c r="H11" s="136" t="s">
        <v>94</v>
      </c>
      <c r="I11" s="137" t="s">
        <v>94</v>
      </c>
      <c r="J11" s="136">
        <v>2197</v>
      </c>
      <c r="K11" s="137">
        <v>2083.19</v>
      </c>
      <c r="L11" s="136">
        <v>295393</v>
      </c>
      <c r="M11" s="140" t="s">
        <v>94</v>
      </c>
      <c r="N11" s="128"/>
    </row>
    <row r="12" spans="1:14">
      <c r="A12" s="132" t="s">
        <v>113</v>
      </c>
      <c r="B12" s="136">
        <v>143763</v>
      </c>
      <c r="C12" s="137">
        <v>141295.20000000001</v>
      </c>
      <c r="D12" s="136">
        <v>133634</v>
      </c>
      <c r="E12" s="137">
        <v>132624.29999999999</v>
      </c>
      <c r="F12" s="136">
        <v>12986</v>
      </c>
      <c r="G12" s="137">
        <v>11423.04</v>
      </c>
      <c r="H12" s="136" t="s">
        <v>94</v>
      </c>
      <c r="I12" s="137" t="s">
        <v>94</v>
      </c>
      <c r="J12" s="136">
        <v>998</v>
      </c>
      <c r="K12" s="137">
        <v>958.15</v>
      </c>
      <c r="L12" s="136">
        <v>147837</v>
      </c>
      <c r="M12" s="140">
        <v>145223.6</v>
      </c>
      <c r="N12" s="128"/>
    </row>
    <row r="13" spans="1:14">
      <c r="A13" s="131" t="s">
        <v>53</v>
      </c>
      <c r="B13" s="158">
        <v>87197</v>
      </c>
      <c r="C13" s="138">
        <v>82456.56</v>
      </c>
      <c r="D13" s="158">
        <v>77541</v>
      </c>
      <c r="E13" s="138">
        <v>75652.78</v>
      </c>
      <c r="F13" s="158">
        <v>11062</v>
      </c>
      <c r="G13" s="138">
        <v>8246.08</v>
      </c>
      <c r="H13" s="136" t="s">
        <v>94</v>
      </c>
      <c r="I13" s="137" t="s">
        <v>94</v>
      </c>
      <c r="J13" s="158">
        <v>255</v>
      </c>
      <c r="K13" s="138">
        <v>246.93</v>
      </c>
      <c r="L13" s="158">
        <v>88975</v>
      </c>
      <c r="M13" s="141">
        <v>84262.79</v>
      </c>
      <c r="N13" s="128"/>
    </row>
    <row r="14" spans="1:14">
      <c r="A14" s="131" t="s">
        <v>129</v>
      </c>
      <c r="B14" s="158">
        <v>11739</v>
      </c>
      <c r="C14" s="138">
        <v>11422.04</v>
      </c>
      <c r="D14" s="158">
        <v>8604</v>
      </c>
      <c r="E14" s="138">
        <v>8395.99</v>
      </c>
      <c r="F14" s="158">
        <v>2985</v>
      </c>
      <c r="G14" s="138">
        <v>2845.92</v>
      </c>
      <c r="H14" s="136" t="s">
        <v>94</v>
      </c>
      <c r="I14" s="137" t="s">
        <v>94</v>
      </c>
      <c r="J14" s="158">
        <v>117</v>
      </c>
      <c r="K14" s="138">
        <v>106.44</v>
      </c>
      <c r="L14" s="158">
        <v>11747</v>
      </c>
      <c r="M14" s="141">
        <v>11389.35</v>
      </c>
      <c r="N14" s="128"/>
    </row>
    <row r="15" spans="1:14">
      <c r="A15" s="131" t="s">
        <v>68</v>
      </c>
      <c r="B15" s="158">
        <v>19483</v>
      </c>
      <c r="C15" s="138">
        <v>18829.18</v>
      </c>
      <c r="D15" s="158">
        <v>16988</v>
      </c>
      <c r="E15" s="138">
        <v>16500.18</v>
      </c>
      <c r="F15" s="158">
        <v>1913</v>
      </c>
      <c r="G15" s="138">
        <v>1812.86</v>
      </c>
      <c r="H15" s="136" t="s">
        <v>94</v>
      </c>
      <c r="I15" s="137" t="s">
        <v>94</v>
      </c>
      <c r="J15" s="158">
        <v>158</v>
      </c>
      <c r="K15" s="138">
        <v>155.59</v>
      </c>
      <c r="L15" s="158">
        <v>19079</v>
      </c>
      <c r="M15" s="141">
        <v>18488.43</v>
      </c>
      <c r="N15" s="128"/>
    </row>
    <row r="16" spans="1:14">
      <c r="A16" s="132" t="s">
        <v>114</v>
      </c>
      <c r="B16" s="136">
        <v>10114</v>
      </c>
      <c r="C16" s="137">
        <v>9805.1299999999992</v>
      </c>
      <c r="D16" s="136">
        <v>8629</v>
      </c>
      <c r="E16" s="137">
        <v>8421.57</v>
      </c>
      <c r="F16" s="136">
        <v>1233</v>
      </c>
      <c r="G16" s="137">
        <v>1154.68</v>
      </c>
      <c r="H16" s="136" t="s">
        <v>94</v>
      </c>
      <c r="I16" s="137" t="s">
        <v>94</v>
      </c>
      <c r="J16" s="136">
        <v>74</v>
      </c>
      <c r="K16" s="137">
        <v>73.760000000000005</v>
      </c>
      <c r="L16" s="136">
        <v>9948</v>
      </c>
      <c r="M16" s="140">
        <v>9661.81</v>
      </c>
      <c r="N16" s="128"/>
    </row>
    <row r="17" spans="1:14">
      <c r="A17" s="132" t="s">
        <v>115</v>
      </c>
      <c r="B17" s="136">
        <v>9369</v>
      </c>
      <c r="C17" s="137">
        <v>9024.0499999999993</v>
      </c>
      <c r="D17" s="136">
        <v>8359</v>
      </c>
      <c r="E17" s="137">
        <v>8078.61</v>
      </c>
      <c r="F17" s="136">
        <v>680</v>
      </c>
      <c r="G17" s="137">
        <v>658.18</v>
      </c>
      <c r="H17" s="136" t="s">
        <v>94</v>
      </c>
      <c r="I17" s="137" t="s">
        <v>94</v>
      </c>
      <c r="J17" s="136">
        <v>84</v>
      </c>
      <c r="K17" s="137">
        <v>81.83</v>
      </c>
      <c r="L17" s="136">
        <v>9131</v>
      </c>
      <c r="M17" s="140">
        <v>8826.6200000000008</v>
      </c>
      <c r="N17" s="128"/>
    </row>
    <row r="18" spans="1:14" ht="23.25">
      <c r="A18" s="119" t="s">
        <v>133</v>
      </c>
      <c r="B18" s="136">
        <v>51297</v>
      </c>
      <c r="C18" s="137">
        <v>49974.64</v>
      </c>
      <c r="D18" s="136">
        <v>45508</v>
      </c>
      <c r="E18" s="137">
        <v>44387.27</v>
      </c>
      <c r="F18" s="136">
        <v>2681</v>
      </c>
      <c r="G18" s="137">
        <v>2521.5300000000002</v>
      </c>
      <c r="H18" s="136" t="s">
        <v>94</v>
      </c>
      <c r="I18" s="137" t="s">
        <v>94</v>
      </c>
      <c r="J18" s="136">
        <v>2193</v>
      </c>
      <c r="K18" s="137">
        <v>2183.21</v>
      </c>
      <c r="L18" s="136">
        <v>50501</v>
      </c>
      <c r="M18" s="140">
        <v>49209.84</v>
      </c>
      <c r="N18" s="128"/>
    </row>
    <row r="19" spans="1:14" ht="15.75" thickBot="1">
      <c r="A19" s="118" t="s">
        <v>1</v>
      </c>
      <c r="B19" s="142">
        <v>1962712</v>
      </c>
      <c r="C19" s="143">
        <v>1886991</v>
      </c>
      <c r="D19" s="142">
        <v>1338996</v>
      </c>
      <c r="E19" s="143">
        <v>1305693</v>
      </c>
      <c r="F19" s="142">
        <v>162024</v>
      </c>
      <c r="G19" s="143">
        <v>127967.3</v>
      </c>
      <c r="H19" s="142">
        <v>307388</v>
      </c>
      <c r="I19" s="143" t="s">
        <v>94</v>
      </c>
      <c r="J19" s="142">
        <v>169895</v>
      </c>
      <c r="K19" s="143">
        <v>160133.70000000001</v>
      </c>
      <c r="L19" s="142">
        <v>1978303</v>
      </c>
      <c r="M19" s="144">
        <v>1899664</v>
      </c>
      <c r="N19" s="128"/>
    </row>
    <row r="20" spans="1:14" ht="15.75" thickBot="1">
      <c r="A20" s="133" t="s">
        <v>13</v>
      </c>
      <c r="B20" s="145">
        <v>1064230</v>
      </c>
      <c r="C20" s="146">
        <v>1022565</v>
      </c>
      <c r="D20" s="145">
        <v>621592</v>
      </c>
      <c r="E20" s="146">
        <v>606403.30000000005</v>
      </c>
      <c r="F20" s="145">
        <v>121014</v>
      </c>
      <c r="G20" s="146">
        <v>91163.95</v>
      </c>
      <c r="H20" s="145">
        <v>307369</v>
      </c>
      <c r="I20" s="146" t="s">
        <v>94</v>
      </c>
      <c r="J20" s="145">
        <v>26893</v>
      </c>
      <c r="K20" s="146">
        <v>26529.77</v>
      </c>
      <c r="L20" s="145">
        <v>1076868</v>
      </c>
      <c r="M20" s="147">
        <v>1029949</v>
      </c>
      <c r="N20" s="128"/>
    </row>
    <row r="21" spans="1:14" s="128" customFormat="1">
      <c r="A21" s="216" t="s">
        <v>125</v>
      </c>
      <c r="B21" s="216"/>
      <c r="C21" s="216"/>
      <c r="D21" s="216"/>
      <c r="E21" s="216"/>
      <c r="F21" s="216"/>
      <c r="G21" s="216"/>
      <c r="H21" s="216"/>
      <c r="I21" s="216"/>
      <c r="J21" s="216"/>
      <c r="K21" s="216"/>
      <c r="L21" s="217"/>
      <c r="M21" s="217"/>
    </row>
    <row r="22" spans="1:14" s="128" customFormat="1">
      <c r="A22" s="213" t="s">
        <v>56</v>
      </c>
      <c r="B22" s="213"/>
      <c r="C22" s="213"/>
      <c r="D22" s="213"/>
      <c r="E22" s="213"/>
      <c r="F22" s="213"/>
      <c r="G22" s="213"/>
      <c r="H22" s="213"/>
      <c r="I22" s="213"/>
      <c r="J22" s="213"/>
      <c r="K22" s="213"/>
      <c r="L22" s="214"/>
      <c r="M22" s="214"/>
    </row>
    <row r="23" spans="1:14" s="128" customFormat="1" ht="34.5" customHeight="1">
      <c r="A23" s="213" t="s">
        <v>135</v>
      </c>
      <c r="B23" s="213"/>
      <c r="C23" s="213"/>
      <c r="D23" s="213"/>
      <c r="E23" s="213"/>
      <c r="F23" s="213"/>
      <c r="G23" s="213"/>
      <c r="H23" s="213"/>
      <c r="I23" s="213"/>
      <c r="J23" s="213"/>
      <c r="K23" s="213"/>
      <c r="L23" s="214"/>
      <c r="M23" s="214"/>
    </row>
    <row r="24" spans="1:14" s="128" customFormat="1" ht="23.25" customHeight="1">
      <c r="A24" s="213" t="s">
        <v>105</v>
      </c>
      <c r="B24" s="213"/>
      <c r="C24" s="213"/>
      <c r="D24" s="213"/>
      <c r="E24" s="213"/>
      <c r="F24" s="213"/>
      <c r="G24" s="213"/>
      <c r="H24" s="213"/>
      <c r="I24" s="213"/>
      <c r="J24" s="213"/>
      <c r="K24" s="213"/>
      <c r="L24" s="214"/>
      <c r="M24" s="214"/>
    </row>
    <row r="25" spans="1:14" s="128" customFormat="1" ht="24.75" customHeight="1">
      <c r="A25" s="187" t="s">
        <v>138</v>
      </c>
      <c r="B25" s="188"/>
      <c r="C25" s="188"/>
      <c r="D25" s="188"/>
      <c r="E25" s="188"/>
      <c r="F25" s="188"/>
      <c r="G25" s="188"/>
      <c r="H25" s="188"/>
      <c r="I25" s="188"/>
      <c r="J25" s="215"/>
      <c r="K25" s="215"/>
      <c r="L25" s="214"/>
      <c r="M25" s="214"/>
    </row>
    <row r="26" spans="1:14" s="128" customFormat="1">
      <c r="A26" s="190" t="s">
        <v>137</v>
      </c>
      <c r="B26" s="214"/>
      <c r="C26" s="214"/>
      <c r="D26" s="214"/>
      <c r="E26" s="214"/>
      <c r="F26" s="214"/>
      <c r="G26" s="214"/>
      <c r="H26" s="214"/>
      <c r="I26" s="214"/>
      <c r="J26" s="214"/>
      <c r="K26" s="214"/>
      <c r="L26" s="214"/>
      <c r="M26" s="214"/>
    </row>
    <row r="27" spans="1:14" s="128" customFormat="1">
      <c r="A27" s="190" t="s">
        <v>173</v>
      </c>
      <c r="B27" s="190"/>
      <c r="C27" s="190"/>
      <c r="D27" s="190"/>
      <c r="E27" s="190"/>
      <c r="F27" s="190"/>
      <c r="G27" s="190"/>
      <c r="H27" s="190"/>
      <c r="I27" s="190"/>
      <c r="J27" s="214"/>
      <c r="K27" s="214"/>
      <c r="L27" s="214"/>
      <c r="M27" s="214"/>
    </row>
    <row r="28" spans="1:14">
      <c r="A28" s="128"/>
      <c r="D28" s="128"/>
      <c r="E28" s="128"/>
      <c r="F28" s="128"/>
      <c r="G28" s="128"/>
      <c r="H28" s="128"/>
      <c r="I28" s="128"/>
      <c r="J28" s="128"/>
      <c r="K28" s="128"/>
      <c r="M28" s="128"/>
      <c r="N28" s="128"/>
    </row>
  </sheetData>
  <mergeCells count="18">
    <mergeCell ref="A21:M21"/>
    <mergeCell ref="A1:M1"/>
    <mergeCell ref="A2:A4"/>
    <mergeCell ref="B2:C2"/>
    <mergeCell ref="D2:M2"/>
    <mergeCell ref="B3:B4"/>
    <mergeCell ref="C3:C4"/>
    <mergeCell ref="D3:E3"/>
    <mergeCell ref="H3:I3"/>
    <mergeCell ref="F3:G3"/>
    <mergeCell ref="J3:K3"/>
    <mergeCell ref="L3:M3"/>
    <mergeCell ref="A22:M22"/>
    <mergeCell ref="A23:M23"/>
    <mergeCell ref="A24:M24"/>
    <mergeCell ref="A25:M25"/>
    <mergeCell ref="A27:M27"/>
    <mergeCell ref="A26:M26"/>
  </mergeCells>
  <pageMargins left="0.08" right="0.08" top="1" bottom="1" header="0.4921259845" footer="0.492125984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E24" sqref="E24"/>
    </sheetView>
  </sheetViews>
  <sheetFormatPr baseColWidth="10" defaultColWidth="41.85546875" defaultRowHeight="15"/>
  <cols>
    <col min="1" max="1" width="9.42578125" style="12" customWidth="1"/>
    <col min="2" max="2" width="34.7109375" style="12" customWidth="1"/>
    <col min="3" max="3" width="11.85546875" style="127" bestFit="1" customWidth="1"/>
    <col min="4" max="4" width="15" style="127" bestFit="1" customWidth="1"/>
    <col min="5" max="5" width="13.5703125" style="127" bestFit="1" customWidth="1"/>
    <col min="6" max="6" width="14.140625" style="127" customWidth="1"/>
    <col min="7" max="7" width="11.7109375" style="127" customWidth="1"/>
    <col min="8" max="8" width="18" style="127" customWidth="1"/>
    <col min="9" max="9" width="24.7109375" style="12" customWidth="1"/>
    <col min="10" max="16384" width="41.85546875" style="12"/>
  </cols>
  <sheetData>
    <row r="1" spans="1:9" ht="25.5" customHeight="1" thickBot="1">
      <c r="A1" s="235" t="s">
        <v>90</v>
      </c>
      <c r="B1" s="235"/>
      <c r="C1" s="235"/>
      <c r="D1" s="235"/>
      <c r="E1" s="235"/>
      <c r="F1" s="235"/>
      <c r="G1" s="235"/>
      <c r="H1" s="235"/>
    </row>
    <row r="2" spans="1:9" ht="25.5" customHeight="1" thickBot="1">
      <c r="A2" s="109"/>
      <c r="B2" s="110"/>
      <c r="C2" s="247">
        <v>2017</v>
      </c>
      <c r="D2" s="248"/>
      <c r="E2" s="247">
        <v>2018</v>
      </c>
      <c r="F2" s="249"/>
      <c r="G2" s="249"/>
      <c r="H2" s="249"/>
    </row>
    <row r="3" spans="1:9" ht="45">
      <c r="A3" s="236" t="s">
        <v>9</v>
      </c>
      <c r="B3" s="237"/>
      <c r="C3" s="148" t="s">
        <v>63</v>
      </c>
      <c r="D3" s="148" t="s">
        <v>14</v>
      </c>
      <c r="E3" s="148" t="s">
        <v>63</v>
      </c>
      <c r="F3" s="148" t="s">
        <v>14</v>
      </c>
      <c r="G3" s="148" t="s">
        <v>15</v>
      </c>
      <c r="H3" s="149" t="s">
        <v>76</v>
      </c>
    </row>
    <row r="4" spans="1:9">
      <c r="A4" s="238" t="s">
        <v>16</v>
      </c>
      <c r="B4" s="48" t="s">
        <v>126</v>
      </c>
      <c r="C4" s="150">
        <v>13297</v>
      </c>
      <c r="D4" s="150">
        <v>18343</v>
      </c>
      <c r="E4" s="150">
        <v>13199</v>
      </c>
      <c r="F4" s="150">
        <v>17898</v>
      </c>
      <c r="G4" s="151">
        <v>42.444600000000001</v>
      </c>
      <c r="H4" s="151">
        <v>53.496499999999997</v>
      </c>
      <c r="I4" s="50"/>
    </row>
    <row r="5" spans="1:9">
      <c r="A5" s="239"/>
      <c r="B5" s="49" t="s">
        <v>107</v>
      </c>
      <c r="C5" s="152">
        <v>1348</v>
      </c>
      <c r="D5" s="152">
        <v>9967</v>
      </c>
      <c r="E5" s="152">
        <v>1344</v>
      </c>
      <c r="F5" s="152">
        <v>9932</v>
      </c>
      <c r="G5" s="153">
        <v>11.9191</v>
      </c>
      <c r="H5" s="153">
        <v>69.5685</v>
      </c>
      <c r="I5" s="50"/>
    </row>
    <row r="6" spans="1:9" ht="23.25">
      <c r="A6" s="239"/>
      <c r="B6" s="49" t="s">
        <v>109</v>
      </c>
      <c r="C6" s="152">
        <v>880687</v>
      </c>
      <c r="D6" s="152">
        <v>169216</v>
      </c>
      <c r="E6" s="152">
        <v>883764</v>
      </c>
      <c r="F6" s="152">
        <v>180918</v>
      </c>
      <c r="G6" s="153">
        <v>83.007300000000001</v>
      </c>
      <c r="H6" s="153">
        <v>79.918700000000001</v>
      </c>
      <c r="I6" s="50"/>
    </row>
    <row r="7" spans="1:9">
      <c r="A7" s="239"/>
      <c r="B7" s="49" t="s">
        <v>69</v>
      </c>
      <c r="C7" s="152">
        <v>3150</v>
      </c>
      <c r="D7" s="152">
        <v>866704</v>
      </c>
      <c r="E7" s="152">
        <v>3128</v>
      </c>
      <c r="F7" s="152">
        <v>868120</v>
      </c>
      <c r="G7" s="153">
        <v>0.35899999999999999</v>
      </c>
      <c r="H7" s="153">
        <v>99.584400000000002</v>
      </c>
    </row>
    <row r="8" spans="1:9">
      <c r="A8" s="240"/>
      <c r="B8" s="51" t="s">
        <v>1</v>
      </c>
      <c r="C8" s="154">
        <v>898482</v>
      </c>
      <c r="D8" s="154">
        <v>1064230</v>
      </c>
      <c r="E8" s="154">
        <v>901435</v>
      </c>
      <c r="F8" s="154">
        <v>1076868</v>
      </c>
      <c r="G8" s="155">
        <v>45.566099999999999</v>
      </c>
      <c r="H8" s="155">
        <v>79.584699999999998</v>
      </c>
    </row>
    <row r="9" spans="1:9">
      <c r="A9" s="241" t="s">
        <v>57</v>
      </c>
      <c r="B9" s="48" t="s">
        <v>126</v>
      </c>
      <c r="C9" s="150">
        <v>1171</v>
      </c>
      <c r="D9" s="150">
        <v>11788</v>
      </c>
      <c r="E9" s="150">
        <v>377</v>
      </c>
      <c r="F9" s="150">
        <v>12248</v>
      </c>
      <c r="G9" s="151">
        <v>2.9861</v>
      </c>
      <c r="H9" s="151">
        <v>39.257300000000001</v>
      </c>
    </row>
    <row r="10" spans="1:9">
      <c r="A10" s="242"/>
      <c r="B10" s="49" t="s">
        <v>107</v>
      </c>
      <c r="C10" s="152">
        <v>793</v>
      </c>
      <c r="D10" s="152">
        <v>13231</v>
      </c>
      <c r="E10" s="152">
        <v>167</v>
      </c>
      <c r="F10" s="152">
        <v>13946</v>
      </c>
      <c r="G10" s="153">
        <v>1.1833</v>
      </c>
      <c r="H10" s="153">
        <v>8.3832000000000004</v>
      </c>
    </row>
    <row r="11" spans="1:9" ht="23.25">
      <c r="A11" s="242"/>
      <c r="B11" s="49" t="s">
        <v>109</v>
      </c>
      <c r="C11" s="152">
        <v>81722</v>
      </c>
      <c r="D11" s="152">
        <v>252535</v>
      </c>
      <c r="E11" s="152">
        <v>79887</v>
      </c>
      <c r="F11" s="152">
        <v>260427</v>
      </c>
      <c r="G11" s="153">
        <v>23.474499999999999</v>
      </c>
      <c r="H11" s="153">
        <v>83.421599999999998</v>
      </c>
    </row>
    <row r="12" spans="1:9">
      <c r="A12" s="242"/>
      <c r="B12" s="49" t="s">
        <v>69</v>
      </c>
      <c r="C12" s="152">
        <v>1357</v>
      </c>
      <c r="D12" s="152">
        <v>124940</v>
      </c>
      <c r="E12" s="152">
        <v>840</v>
      </c>
      <c r="F12" s="152">
        <v>124088</v>
      </c>
      <c r="G12" s="153">
        <v>0.6724</v>
      </c>
      <c r="H12" s="153">
        <v>67.738100000000003</v>
      </c>
    </row>
    <row r="13" spans="1:9">
      <c r="A13" s="243"/>
      <c r="B13" s="51" t="s">
        <v>1</v>
      </c>
      <c r="C13" s="154">
        <v>85043</v>
      </c>
      <c r="D13" s="154">
        <v>402494</v>
      </c>
      <c r="E13" s="154">
        <v>81271</v>
      </c>
      <c r="F13" s="154">
        <v>410709</v>
      </c>
      <c r="G13" s="155">
        <v>16.519200000000001</v>
      </c>
      <c r="H13" s="155">
        <v>82.900400000000005</v>
      </c>
    </row>
    <row r="14" spans="1:9" ht="15.75" thickBot="1">
      <c r="A14" s="244" t="s">
        <v>1</v>
      </c>
      <c r="B14" s="245"/>
      <c r="C14" s="156">
        <v>983525</v>
      </c>
      <c r="D14" s="156">
        <v>1466724</v>
      </c>
      <c r="E14" s="156">
        <v>982706</v>
      </c>
      <c r="F14" s="156">
        <v>1487577</v>
      </c>
      <c r="G14" s="157">
        <v>39.781100000000002</v>
      </c>
      <c r="H14" s="157">
        <v>79.858900000000006</v>
      </c>
    </row>
    <row r="15" spans="1:9">
      <c r="A15" s="246" t="s">
        <v>125</v>
      </c>
      <c r="B15" s="246"/>
      <c r="C15" s="246"/>
      <c r="D15" s="246"/>
      <c r="E15" s="246"/>
      <c r="F15" s="246"/>
      <c r="G15" s="246"/>
      <c r="H15" s="246"/>
    </row>
    <row r="16" spans="1:9">
      <c r="A16" s="232" t="s">
        <v>56</v>
      </c>
      <c r="B16" s="232"/>
      <c r="C16" s="232"/>
      <c r="D16" s="232"/>
      <c r="E16" s="232"/>
      <c r="F16" s="232"/>
      <c r="G16" s="232"/>
      <c r="H16" s="232"/>
    </row>
    <row r="17" spans="1:8">
      <c r="A17" s="233" t="s">
        <v>139</v>
      </c>
      <c r="B17" s="233"/>
      <c r="C17" s="233"/>
      <c r="D17" s="233"/>
      <c r="E17" s="233"/>
      <c r="F17" s="233"/>
      <c r="G17" s="233"/>
      <c r="H17" s="233"/>
    </row>
    <row r="18" spans="1:8">
      <c r="A18" s="234"/>
      <c r="B18" s="234"/>
      <c r="C18" s="234"/>
      <c r="D18" s="234"/>
      <c r="E18" s="234"/>
      <c r="F18" s="234"/>
      <c r="G18" s="234"/>
      <c r="H18" s="234"/>
    </row>
  </sheetData>
  <mergeCells count="11">
    <mergeCell ref="A16:H16"/>
    <mergeCell ref="A17:H17"/>
    <mergeCell ref="A18:H18"/>
    <mergeCell ref="A1:H1"/>
    <mergeCell ref="A3:B3"/>
    <mergeCell ref="A4:A8"/>
    <mergeCell ref="A9:A13"/>
    <mergeCell ref="A14:B14"/>
    <mergeCell ref="A15:H15"/>
    <mergeCell ref="C2:D2"/>
    <mergeCell ref="E2:H2"/>
  </mergeCells>
  <pageMargins left="0.08" right="0.08" top="1" bottom="1" header="0.4921259845" footer="0.4921259845"/>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D28" sqref="D28"/>
    </sheetView>
  </sheetViews>
  <sheetFormatPr baseColWidth="10" defaultColWidth="11.42578125" defaultRowHeight="15" customHeight="1"/>
  <cols>
    <col min="1" max="1" width="23.140625" style="12" bestFit="1" customWidth="1"/>
    <col min="2" max="8" width="16" style="12" bestFit="1" customWidth="1"/>
    <col min="9" max="9" width="17" style="12" customWidth="1"/>
    <col min="10" max="10" width="16" style="12" bestFit="1" customWidth="1"/>
    <col min="11" max="16384" width="11.42578125" style="12"/>
  </cols>
  <sheetData>
    <row r="1" spans="1:10" ht="20.25" customHeight="1" thickBot="1">
      <c r="A1" s="250" t="s">
        <v>108</v>
      </c>
      <c r="B1" s="250"/>
      <c r="C1" s="250"/>
      <c r="D1" s="250"/>
      <c r="E1" s="250"/>
      <c r="F1" s="250"/>
      <c r="G1" s="250"/>
      <c r="H1" s="250"/>
      <c r="I1" s="250"/>
      <c r="J1" s="250"/>
    </row>
    <row r="2" spans="1:10" ht="70.5" customHeight="1">
      <c r="A2" s="52" t="s">
        <v>9</v>
      </c>
      <c r="B2" s="53" t="s">
        <v>109</v>
      </c>
      <c r="C2" s="53" t="s">
        <v>132</v>
      </c>
      <c r="D2" s="53" t="s">
        <v>130</v>
      </c>
      <c r="E2" s="53" t="s">
        <v>53</v>
      </c>
      <c r="F2" s="53" t="s">
        <v>110</v>
      </c>
      <c r="G2" s="53" t="s">
        <v>133</v>
      </c>
      <c r="H2" s="53" t="s">
        <v>106</v>
      </c>
      <c r="I2" s="53" t="s">
        <v>83</v>
      </c>
      <c r="J2" s="69" t="s">
        <v>70</v>
      </c>
    </row>
    <row r="3" spans="1:10" ht="15" customHeight="1">
      <c r="A3" s="54" t="s">
        <v>42</v>
      </c>
      <c r="B3" s="55">
        <v>125885</v>
      </c>
      <c r="C3" s="55">
        <v>16074</v>
      </c>
      <c r="D3" s="55">
        <v>14847</v>
      </c>
      <c r="E3" s="55">
        <v>8102</v>
      </c>
      <c r="F3" s="55">
        <v>4462</v>
      </c>
      <c r="G3" s="55">
        <v>4988</v>
      </c>
      <c r="H3" s="55">
        <v>3992</v>
      </c>
      <c r="I3" s="55">
        <v>3067</v>
      </c>
      <c r="J3" s="56">
        <v>181417</v>
      </c>
    </row>
    <row r="4" spans="1:10" ht="15" customHeight="1">
      <c r="A4" s="57" t="s">
        <v>43</v>
      </c>
      <c r="B4" s="58">
        <v>44075</v>
      </c>
      <c r="C4" s="58">
        <v>5611</v>
      </c>
      <c r="D4" s="58">
        <v>5118</v>
      </c>
      <c r="E4" s="58">
        <v>4155</v>
      </c>
      <c r="F4" s="58">
        <v>1079</v>
      </c>
      <c r="G4" s="58">
        <v>1875</v>
      </c>
      <c r="H4" s="58">
        <v>2225</v>
      </c>
      <c r="I4" s="58">
        <v>1265</v>
      </c>
      <c r="J4" s="59">
        <v>65403</v>
      </c>
    </row>
    <row r="5" spans="1:10" ht="15" customHeight="1">
      <c r="A5" s="57" t="s">
        <v>17</v>
      </c>
      <c r="B5" s="58">
        <v>50551</v>
      </c>
      <c r="C5" s="58">
        <v>5771</v>
      </c>
      <c r="D5" s="58">
        <v>5794</v>
      </c>
      <c r="E5" s="58">
        <v>3039</v>
      </c>
      <c r="F5" s="58">
        <v>8205</v>
      </c>
      <c r="G5" s="58">
        <v>3130</v>
      </c>
      <c r="H5" s="58">
        <v>2636</v>
      </c>
      <c r="I5" s="58">
        <v>1151</v>
      </c>
      <c r="J5" s="59">
        <v>80277</v>
      </c>
    </row>
    <row r="6" spans="1:10" ht="15" customHeight="1">
      <c r="A6" s="57" t="s">
        <v>44</v>
      </c>
      <c r="B6" s="58">
        <v>38669</v>
      </c>
      <c r="C6" s="58">
        <v>4545</v>
      </c>
      <c r="D6" s="58">
        <v>4157</v>
      </c>
      <c r="E6" s="58">
        <v>2613</v>
      </c>
      <c r="F6" s="58">
        <v>3765</v>
      </c>
      <c r="G6" s="58">
        <v>1433</v>
      </c>
      <c r="H6" s="58">
        <v>1250</v>
      </c>
      <c r="I6" s="58">
        <v>998</v>
      </c>
      <c r="J6" s="59">
        <v>57430</v>
      </c>
    </row>
    <row r="7" spans="1:10" ht="15" customHeight="1">
      <c r="A7" s="57" t="s">
        <v>18</v>
      </c>
      <c r="B7" s="58">
        <v>4642</v>
      </c>
      <c r="C7" s="58">
        <v>1342</v>
      </c>
      <c r="D7" s="58">
        <v>836</v>
      </c>
      <c r="E7" s="58">
        <v>578</v>
      </c>
      <c r="F7" s="58">
        <v>137</v>
      </c>
      <c r="G7" s="58">
        <v>628</v>
      </c>
      <c r="H7" s="58">
        <v>223</v>
      </c>
      <c r="I7" s="58">
        <v>301</v>
      </c>
      <c r="J7" s="59">
        <v>8687</v>
      </c>
    </row>
    <row r="8" spans="1:10" ht="15" customHeight="1">
      <c r="A8" s="57" t="s">
        <v>45</v>
      </c>
      <c r="B8" s="58">
        <v>86603</v>
      </c>
      <c r="C8" s="58">
        <v>13481</v>
      </c>
      <c r="D8" s="58">
        <v>10165</v>
      </c>
      <c r="E8" s="58">
        <v>7472</v>
      </c>
      <c r="F8" s="58">
        <v>5132</v>
      </c>
      <c r="G8" s="58">
        <v>4213</v>
      </c>
      <c r="H8" s="58">
        <v>2059</v>
      </c>
      <c r="I8" s="58">
        <v>2236</v>
      </c>
      <c r="J8" s="59">
        <v>131361</v>
      </c>
    </row>
    <row r="9" spans="1:10" ht="15" customHeight="1">
      <c r="A9" s="57" t="s">
        <v>58</v>
      </c>
      <c r="B9" s="58">
        <v>103569</v>
      </c>
      <c r="C9" s="58">
        <v>14918</v>
      </c>
      <c r="D9" s="58">
        <v>10259</v>
      </c>
      <c r="E9" s="58">
        <v>8449</v>
      </c>
      <c r="F9" s="58">
        <v>1273</v>
      </c>
      <c r="G9" s="58">
        <v>2952</v>
      </c>
      <c r="H9" s="58">
        <v>1700</v>
      </c>
      <c r="I9" s="58">
        <v>2097</v>
      </c>
      <c r="J9" s="59">
        <v>145217</v>
      </c>
    </row>
    <row r="10" spans="1:10" ht="15" customHeight="1">
      <c r="A10" s="57" t="s">
        <v>46</v>
      </c>
      <c r="B10" s="58">
        <v>206537</v>
      </c>
      <c r="C10" s="58">
        <v>66111</v>
      </c>
      <c r="D10" s="58">
        <v>39803</v>
      </c>
      <c r="E10" s="58">
        <v>21411</v>
      </c>
      <c r="F10" s="58">
        <v>17128</v>
      </c>
      <c r="G10" s="58">
        <v>11377</v>
      </c>
      <c r="H10" s="58">
        <v>3531</v>
      </c>
      <c r="I10" s="58">
        <v>22862</v>
      </c>
      <c r="J10" s="59">
        <v>388760</v>
      </c>
    </row>
    <row r="11" spans="1:10" ht="15" customHeight="1">
      <c r="A11" s="57" t="s">
        <v>47</v>
      </c>
      <c r="B11" s="58">
        <v>52484</v>
      </c>
      <c r="C11" s="58">
        <v>6910</v>
      </c>
      <c r="D11" s="58">
        <v>5780</v>
      </c>
      <c r="E11" s="58">
        <v>3728</v>
      </c>
      <c r="F11" s="58">
        <v>1624</v>
      </c>
      <c r="G11" s="58">
        <v>2393</v>
      </c>
      <c r="H11" s="58">
        <v>1380</v>
      </c>
      <c r="I11" s="58">
        <v>1237</v>
      </c>
      <c r="J11" s="59">
        <v>75536</v>
      </c>
    </row>
    <row r="12" spans="1:10" ht="15" customHeight="1">
      <c r="A12" s="57" t="s">
        <v>48</v>
      </c>
      <c r="B12" s="58">
        <v>86267</v>
      </c>
      <c r="C12" s="58">
        <v>12784</v>
      </c>
      <c r="D12" s="58">
        <v>11169</v>
      </c>
      <c r="E12" s="58">
        <v>9382</v>
      </c>
      <c r="F12" s="58">
        <v>7050</v>
      </c>
      <c r="G12" s="58">
        <v>4981</v>
      </c>
      <c r="H12" s="58">
        <v>3553</v>
      </c>
      <c r="I12" s="58">
        <v>2638</v>
      </c>
      <c r="J12" s="59">
        <v>137824</v>
      </c>
    </row>
    <row r="13" spans="1:10" ht="15" customHeight="1">
      <c r="A13" s="57" t="s">
        <v>49</v>
      </c>
      <c r="B13" s="58">
        <v>87650</v>
      </c>
      <c r="C13" s="58">
        <v>14223</v>
      </c>
      <c r="D13" s="58">
        <v>11260</v>
      </c>
      <c r="E13" s="58">
        <v>6404</v>
      </c>
      <c r="F13" s="58">
        <v>2513</v>
      </c>
      <c r="G13" s="58">
        <v>4963</v>
      </c>
      <c r="H13" s="58">
        <v>4135</v>
      </c>
      <c r="I13" s="58">
        <v>2379</v>
      </c>
      <c r="J13" s="59">
        <v>133527</v>
      </c>
    </row>
    <row r="14" spans="1:10" ht="15" customHeight="1">
      <c r="A14" s="57" t="s">
        <v>19</v>
      </c>
      <c r="B14" s="58">
        <v>56802</v>
      </c>
      <c r="C14" s="58">
        <v>5054</v>
      </c>
      <c r="D14" s="58">
        <v>6787</v>
      </c>
      <c r="E14" s="58">
        <v>3037</v>
      </c>
      <c r="F14" s="58">
        <v>1326</v>
      </c>
      <c r="G14" s="58">
        <v>1938</v>
      </c>
      <c r="H14" s="58">
        <v>2420</v>
      </c>
      <c r="I14" s="58">
        <v>2117</v>
      </c>
      <c r="J14" s="59">
        <v>79481</v>
      </c>
    </row>
    <row r="15" spans="1:10" ht="15" customHeight="1">
      <c r="A15" s="57" t="s">
        <v>50</v>
      </c>
      <c r="B15" s="58">
        <v>76504</v>
      </c>
      <c r="C15" s="58">
        <v>15450</v>
      </c>
      <c r="D15" s="58">
        <v>9340</v>
      </c>
      <c r="E15" s="58">
        <v>7334</v>
      </c>
      <c r="F15" s="58">
        <v>9410</v>
      </c>
      <c r="G15" s="58">
        <v>3611</v>
      </c>
      <c r="H15" s="58">
        <v>1172</v>
      </c>
      <c r="I15" s="58">
        <v>2154</v>
      </c>
      <c r="J15" s="59">
        <v>124975</v>
      </c>
    </row>
    <row r="16" spans="1:10" ht="15" customHeight="1">
      <c r="A16" s="60" t="s">
        <v>59</v>
      </c>
      <c r="B16" s="61">
        <v>1020238</v>
      </c>
      <c r="C16" s="61">
        <v>182274</v>
      </c>
      <c r="D16" s="61">
        <v>135315</v>
      </c>
      <c r="E16" s="61">
        <v>85704</v>
      </c>
      <c r="F16" s="61">
        <v>63104</v>
      </c>
      <c r="G16" s="61">
        <v>48482</v>
      </c>
      <c r="H16" s="61">
        <v>30276</v>
      </c>
      <c r="I16" s="61">
        <v>44502</v>
      </c>
      <c r="J16" s="62">
        <v>1609895</v>
      </c>
    </row>
    <row r="17" spans="1:12" ht="15" customHeight="1">
      <c r="A17" s="63" t="s">
        <v>20</v>
      </c>
      <c r="B17" s="55">
        <v>8475</v>
      </c>
      <c r="C17" s="55">
        <v>1331</v>
      </c>
      <c r="D17" s="55">
        <v>1012</v>
      </c>
      <c r="E17" s="55">
        <v>811</v>
      </c>
      <c r="F17" s="55">
        <v>27</v>
      </c>
      <c r="G17" s="55">
        <v>446</v>
      </c>
      <c r="H17" s="55">
        <v>191</v>
      </c>
      <c r="I17" s="55">
        <v>252</v>
      </c>
      <c r="J17" s="56">
        <v>12545</v>
      </c>
    </row>
    <row r="18" spans="1:12" ht="15" customHeight="1">
      <c r="A18" s="64" t="s">
        <v>21</v>
      </c>
      <c r="B18" s="58">
        <v>7917</v>
      </c>
      <c r="C18" s="58">
        <v>1191</v>
      </c>
      <c r="D18" s="58">
        <v>1137</v>
      </c>
      <c r="E18" s="58">
        <v>730</v>
      </c>
      <c r="F18" s="58">
        <v>214</v>
      </c>
      <c r="G18" s="58">
        <v>486</v>
      </c>
      <c r="H18" s="58">
        <v>197</v>
      </c>
      <c r="I18" s="58">
        <v>218</v>
      </c>
      <c r="J18" s="59">
        <v>12090</v>
      </c>
    </row>
    <row r="19" spans="1:12" ht="15" customHeight="1">
      <c r="A19" s="64" t="s">
        <v>22</v>
      </c>
      <c r="B19" s="58">
        <v>8085</v>
      </c>
      <c r="C19" s="58">
        <v>1073</v>
      </c>
      <c r="D19" s="58">
        <v>514</v>
      </c>
      <c r="E19" s="58">
        <v>502</v>
      </c>
      <c r="F19" s="58">
        <v>189</v>
      </c>
      <c r="G19" s="58">
        <v>510</v>
      </c>
      <c r="H19" s="58">
        <v>164</v>
      </c>
      <c r="I19" s="58">
        <v>152</v>
      </c>
      <c r="J19" s="59">
        <v>11189</v>
      </c>
    </row>
    <row r="20" spans="1:12" ht="15" customHeight="1">
      <c r="A20" s="64" t="s">
        <v>51</v>
      </c>
      <c r="B20" s="58">
        <v>19901</v>
      </c>
      <c r="C20" s="58">
        <v>1673</v>
      </c>
      <c r="D20" s="58">
        <v>1238</v>
      </c>
      <c r="E20" s="58">
        <v>1111</v>
      </c>
      <c r="F20" s="58">
        <v>255</v>
      </c>
      <c r="G20" s="58">
        <v>458</v>
      </c>
      <c r="H20" s="58">
        <v>248</v>
      </c>
      <c r="I20" s="58">
        <v>312</v>
      </c>
      <c r="J20" s="59">
        <v>25196</v>
      </c>
    </row>
    <row r="21" spans="1:12" ht="15" customHeight="1">
      <c r="A21" s="65" t="s">
        <v>23</v>
      </c>
      <c r="B21" s="66">
        <v>44378</v>
      </c>
      <c r="C21" s="66">
        <v>5268</v>
      </c>
      <c r="D21" s="66">
        <v>3901</v>
      </c>
      <c r="E21" s="66">
        <v>3154</v>
      </c>
      <c r="F21" s="66">
        <v>685</v>
      </c>
      <c r="G21" s="66">
        <v>1900</v>
      </c>
      <c r="H21" s="66">
        <v>800</v>
      </c>
      <c r="I21" s="66">
        <v>934</v>
      </c>
      <c r="J21" s="67">
        <v>61020</v>
      </c>
      <c r="L21" s="50"/>
    </row>
    <row r="22" spans="1:12" ht="15" customHeight="1" thickBot="1">
      <c r="A22" s="68" t="s">
        <v>52</v>
      </c>
      <c r="B22" s="120">
        <v>1064616</v>
      </c>
      <c r="C22" s="120">
        <v>187542</v>
      </c>
      <c r="D22" s="120">
        <v>139216</v>
      </c>
      <c r="E22" s="120">
        <v>88858</v>
      </c>
      <c r="F22" s="120">
        <v>63789</v>
      </c>
      <c r="G22" s="120">
        <v>50382</v>
      </c>
      <c r="H22" s="120">
        <v>31076</v>
      </c>
      <c r="I22" s="120">
        <v>45436</v>
      </c>
      <c r="J22" s="121">
        <v>1670915</v>
      </c>
      <c r="L22" s="50"/>
    </row>
    <row r="23" spans="1:12" ht="15" customHeight="1">
      <c r="A23" s="252" t="s">
        <v>134</v>
      </c>
      <c r="B23" s="252"/>
      <c r="C23" s="252"/>
      <c r="D23" s="252"/>
      <c r="E23" s="252"/>
      <c r="F23" s="252"/>
      <c r="G23" s="252"/>
      <c r="H23" s="252"/>
      <c r="I23" s="252"/>
      <c r="J23" s="252"/>
    </row>
    <row r="24" spans="1:12" ht="15" customHeight="1">
      <c r="A24" s="251" t="s">
        <v>80</v>
      </c>
      <c r="B24" s="251"/>
      <c r="C24" s="251"/>
      <c r="D24" s="251"/>
      <c r="E24" s="251"/>
      <c r="F24" s="251"/>
      <c r="G24" s="251"/>
      <c r="H24" s="251"/>
      <c r="I24" s="251"/>
      <c r="J24" s="251"/>
    </row>
    <row r="25" spans="1:12" ht="15" customHeight="1">
      <c r="A25" s="251" t="s">
        <v>61</v>
      </c>
      <c r="B25" s="251"/>
      <c r="C25" s="251"/>
      <c r="D25" s="251"/>
      <c r="E25" s="251"/>
      <c r="F25" s="251"/>
      <c r="G25" s="251"/>
      <c r="H25" s="251"/>
      <c r="I25" s="251"/>
      <c r="J25" s="251"/>
    </row>
    <row r="26" spans="1:12" ht="17.25" customHeight="1">
      <c r="A26" s="251" t="s">
        <v>140</v>
      </c>
      <c r="B26" s="251"/>
      <c r="C26" s="251"/>
      <c r="D26" s="251"/>
      <c r="E26" s="251"/>
      <c r="F26" s="251"/>
      <c r="G26" s="251"/>
      <c r="H26" s="251"/>
      <c r="I26" s="251"/>
      <c r="J26" s="251"/>
    </row>
    <row r="29" spans="1:12" ht="15" customHeight="1">
      <c r="D29" s="50"/>
    </row>
  </sheetData>
  <mergeCells count="5">
    <mergeCell ref="A1:J1"/>
    <mergeCell ref="A25:J25"/>
    <mergeCell ref="A26:J26"/>
    <mergeCell ref="A24:J24"/>
    <mergeCell ref="A23:J23"/>
  </mergeCells>
  <pageMargins left="0.08" right="0.08" top="1" bottom="1" header="0.4921259845" footer="0.492125984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opLeftCell="A28" workbookViewId="0">
      <selection activeCell="A44" sqref="A44:I44"/>
    </sheetView>
  </sheetViews>
  <sheetFormatPr baseColWidth="10" defaultColWidth="11.42578125" defaultRowHeight="15"/>
  <cols>
    <col min="1" max="1" width="29.85546875" style="12" customWidth="1"/>
    <col min="2" max="2" width="9" style="12" bestFit="1" customWidth="1"/>
    <col min="3" max="6" width="10.42578125" style="12" bestFit="1" customWidth="1"/>
    <col min="7" max="7" width="0.28515625" style="12" customWidth="1"/>
    <col min="8" max="9" width="11.42578125" style="12" hidden="1" customWidth="1"/>
    <col min="10" max="16384" width="11.42578125" style="12"/>
  </cols>
  <sheetData>
    <row r="1" spans="1:9">
      <c r="A1" s="253" t="s">
        <v>81</v>
      </c>
      <c r="B1" s="253"/>
      <c r="C1" s="253"/>
      <c r="D1" s="253"/>
      <c r="E1" s="253"/>
      <c r="F1" s="253"/>
      <c r="G1" s="253"/>
      <c r="H1" s="253"/>
      <c r="I1" s="127"/>
    </row>
    <row r="2" spans="1:9" ht="67.5">
      <c r="A2" s="84"/>
      <c r="B2" s="85"/>
      <c r="C2" s="86">
        <v>2017</v>
      </c>
      <c r="D2" s="86">
        <v>2018</v>
      </c>
      <c r="E2" s="87" t="s">
        <v>111</v>
      </c>
      <c r="F2" s="86" t="s">
        <v>112</v>
      </c>
      <c r="G2" s="127"/>
      <c r="H2" s="127"/>
      <c r="I2" s="127"/>
    </row>
    <row r="3" spans="1:9">
      <c r="A3" s="256" t="s">
        <v>106</v>
      </c>
      <c r="B3" s="70" t="s">
        <v>24</v>
      </c>
      <c r="C3" s="71">
        <v>31640</v>
      </c>
      <c r="D3" s="71">
        <v>31097</v>
      </c>
      <c r="E3" s="88">
        <v>-1.7100238355393205</v>
      </c>
      <c r="F3" s="88">
        <f>100*(D3/C3-1)</f>
        <v>-1.7161820480404599</v>
      </c>
      <c r="G3" s="50"/>
      <c r="H3" s="127"/>
      <c r="I3" s="127"/>
    </row>
    <row r="4" spans="1:9">
      <c r="A4" s="257"/>
      <c r="B4" s="72" t="s">
        <v>57</v>
      </c>
      <c r="C4" s="73">
        <v>12959</v>
      </c>
      <c r="D4" s="73">
        <v>12625</v>
      </c>
      <c r="E4" s="89">
        <v>-0.72361473739060989</v>
      </c>
      <c r="F4" s="89">
        <f t="shared" ref="F4:F41" si="0">100*(D4/C4-1)</f>
        <v>-2.5773593641484682</v>
      </c>
      <c r="G4" s="50"/>
      <c r="H4" s="127"/>
      <c r="I4" s="127"/>
    </row>
    <row r="5" spans="1:9">
      <c r="A5" s="259"/>
      <c r="B5" s="74" t="s">
        <v>1</v>
      </c>
      <c r="C5" s="75">
        <v>44599</v>
      </c>
      <c r="D5" s="75">
        <v>43722</v>
      </c>
      <c r="E5" s="90">
        <v>-1.4361519150582036</v>
      </c>
      <c r="F5" s="90">
        <f t="shared" si="0"/>
        <v>-1.9664118029552258</v>
      </c>
      <c r="G5" s="50"/>
      <c r="H5" s="50"/>
      <c r="I5" s="127"/>
    </row>
    <row r="6" spans="1:9">
      <c r="A6" s="256" t="s">
        <v>158</v>
      </c>
      <c r="B6" s="70" t="s">
        <v>24</v>
      </c>
      <c r="C6" s="73">
        <v>262547</v>
      </c>
      <c r="D6" s="73">
        <v>262708</v>
      </c>
      <c r="E6" s="89">
        <v>-4.1731648316474912</v>
      </c>
      <c r="F6" s="89">
        <f t="shared" si="0"/>
        <v>6.1322353711901201E-2</v>
      </c>
      <c r="G6" s="50"/>
      <c r="H6" s="127"/>
      <c r="I6" s="127"/>
    </row>
    <row r="7" spans="1:9">
      <c r="A7" s="257"/>
      <c r="B7" s="72" t="s">
        <v>57</v>
      </c>
      <c r="C7" s="73">
        <v>8233</v>
      </c>
      <c r="D7" s="73">
        <v>8265</v>
      </c>
      <c r="E7" s="89">
        <v>-0.28114476940500621</v>
      </c>
      <c r="F7" s="89">
        <f t="shared" si="0"/>
        <v>0.38867970363172244</v>
      </c>
      <c r="G7" s="50"/>
      <c r="H7" s="127"/>
      <c r="I7" s="127"/>
    </row>
    <row r="8" spans="1:9">
      <c r="A8" s="259"/>
      <c r="B8" s="74" t="s">
        <v>1</v>
      </c>
      <c r="C8" s="75">
        <v>270780</v>
      </c>
      <c r="D8" s="75">
        <v>270973</v>
      </c>
      <c r="E8" s="90">
        <v>-4.0766409454448542</v>
      </c>
      <c r="F8" s="90">
        <f t="shared" si="0"/>
        <v>7.127557426693798E-2</v>
      </c>
      <c r="G8" s="50"/>
      <c r="H8" s="127"/>
      <c r="I8" s="127"/>
    </row>
    <row r="9" spans="1:9">
      <c r="A9" s="256" t="s">
        <v>107</v>
      </c>
      <c r="B9" s="70" t="s">
        <v>24</v>
      </c>
      <c r="C9" s="71">
        <v>11315</v>
      </c>
      <c r="D9" s="71">
        <v>11276</v>
      </c>
      <c r="E9" s="88">
        <v>-0.30777943559043841</v>
      </c>
      <c r="F9" s="88">
        <f t="shared" si="0"/>
        <v>-0.34467520989835965</v>
      </c>
      <c r="G9" s="50"/>
      <c r="H9" s="127"/>
      <c r="I9" s="127"/>
    </row>
    <row r="10" spans="1:9">
      <c r="A10" s="257"/>
      <c r="B10" s="72" t="s">
        <v>57</v>
      </c>
      <c r="C10" s="73">
        <v>14024</v>
      </c>
      <c r="D10" s="73">
        <v>14113</v>
      </c>
      <c r="E10" s="89">
        <v>0.50402308452466293</v>
      </c>
      <c r="F10" s="89">
        <f t="shared" si="0"/>
        <v>0.63462635482030016</v>
      </c>
      <c r="G10" s="50"/>
      <c r="H10" s="127"/>
      <c r="I10" s="127"/>
    </row>
    <row r="11" spans="1:9">
      <c r="A11" s="259"/>
      <c r="B11" s="74" t="s">
        <v>1</v>
      </c>
      <c r="C11" s="75">
        <v>25339</v>
      </c>
      <c r="D11" s="75">
        <v>25389</v>
      </c>
      <c r="E11" s="90">
        <v>0.13451220487339377</v>
      </c>
      <c r="F11" s="90">
        <f t="shared" si="0"/>
        <v>0.19732428272623004</v>
      </c>
      <c r="G11" s="50"/>
      <c r="H11" s="127"/>
      <c r="I11" s="127"/>
    </row>
    <row r="12" spans="1:9">
      <c r="A12" s="256" t="s">
        <v>160</v>
      </c>
      <c r="B12" s="70" t="s">
        <v>24</v>
      </c>
      <c r="C12" s="73">
        <v>3540</v>
      </c>
      <c r="D12" s="73">
        <v>3409</v>
      </c>
      <c r="E12" s="89">
        <v>-0.89054002882752448</v>
      </c>
      <c r="F12" s="89">
        <f t="shared" si="0"/>
        <v>-3.7005649717514078</v>
      </c>
      <c r="G12" s="50"/>
      <c r="H12" s="127"/>
      <c r="I12" s="127"/>
    </row>
    <row r="13" spans="1:9">
      <c r="A13" s="257"/>
      <c r="B13" s="72" t="s">
        <v>57</v>
      </c>
      <c r="C13" s="73">
        <v>171</v>
      </c>
      <c r="D13" s="73">
        <v>173</v>
      </c>
      <c r="E13" s="89">
        <v>-14.187622940644417</v>
      </c>
      <c r="F13" s="89">
        <f t="shared" si="0"/>
        <v>1.1695906432748648</v>
      </c>
      <c r="G13" s="50"/>
      <c r="H13" s="127"/>
      <c r="I13" s="127"/>
    </row>
    <row r="14" spans="1:9">
      <c r="A14" s="259"/>
      <c r="B14" s="74" t="s">
        <v>1</v>
      </c>
      <c r="C14" s="76">
        <v>3711</v>
      </c>
      <c r="D14" s="76">
        <v>3582</v>
      </c>
      <c r="E14" s="91">
        <v>-2.3141839885622573</v>
      </c>
      <c r="F14" s="91">
        <f t="shared" si="0"/>
        <v>-3.4761519805982188</v>
      </c>
      <c r="G14" s="50"/>
      <c r="H14" s="127"/>
      <c r="I14" s="127"/>
    </row>
    <row r="15" spans="1:9">
      <c r="A15" s="256" t="s">
        <v>161</v>
      </c>
      <c r="B15" s="70" t="s">
        <v>24</v>
      </c>
      <c r="C15" s="71">
        <v>142308</v>
      </c>
      <c r="D15" s="71">
        <v>140098</v>
      </c>
      <c r="E15" s="88">
        <v>-2.0995034698202741</v>
      </c>
      <c r="F15" s="88">
        <f t="shared" si="0"/>
        <v>-1.5529696152008277</v>
      </c>
      <c r="G15" s="50"/>
      <c r="H15" s="127"/>
      <c r="I15" s="127"/>
    </row>
    <row r="16" spans="1:9">
      <c r="A16" s="257"/>
      <c r="B16" s="72" t="s">
        <v>57</v>
      </c>
      <c r="C16" s="73">
        <v>12095</v>
      </c>
      <c r="D16" s="73">
        <v>12117</v>
      </c>
      <c r="E16" s="89">
        <v>-11.093066222131432</v>
      </c>
      <c r="F16" s="89">
        <f t="shared" si="0"/>
        <v>0.18189334435716464</v>
      </c>
      <c r="G16" s="50"/>
      <c r="H16" s="127"/>
      <c r="I16" s="127"/>
    </row>
    <row r="17" spans="1:9">
      <c r="A17" s="259"/>
      <c r="B17" s="74" t="s">
        <v>1</v>
      </c>
      <c r="C17" s="75">
        <v>154403</v>
      </c>
      <c r="D17" s="75">
        <v>152215</v>
      </c>
      <c r="E17" s="90">
        <v>-3.2806140440625242</v>
      </c>
      <c r="F17" s="90">
        <f t="shared" si="0"/>
        <v>-1.417070911834617</v>
      </c>
      <c r="G17" s="50"/>
      <c r="H17" s="127"/>
      <c r="I17" s="127"/>
    </row>
    <row r="18" spans="1:9">
      <c r="A18" s="256" t="s">
        <v>109</v>
      </c>
      <c r="B18" s="70" t="s">
        <v>24</v>
      </c>
      <c r="C18" s="71">
        <v>1049903</v>
      </c>
      <c r="D18" s="71">
        <v>1064682</v>
      </c>
      <c r="E18" s="88">
        <v>-1.0551311600876745</v>
      </c>
      <c r="F18" s="88">
        <f t="shared" si="0"/>
        <v>1.407653849927093</v>
      </c>
      <c r="G18" s="50"/>
      <c r="H18" s="127"/>
      <c r="I18" s="127"/>
    </row>
    <row r="19" spans="1:9">
      <c r="A19" s="257"/>
      <c r="B19" s="72" t="s">
        <v>57</v>
      </c>
      <c r="C19" s="73">
        <v>334257</v>
      </c>
      <c r="D19" s="73">
        <v>340314</v>
      </c>
      <c r="E19" s="89">
        <v>6.3070885184836056</v>
      </c>
      <c r="F19" s="89">
        <f t="shared" si="0"/>
        <v>1.8120787298396168</v>
      </c>
      <c r="G19" s="50"/>
      <c r="H19" s="127"/>
      <c r="I19" s="127"/>
    </row>
    <row r="20" spans="1:9">
      <c r="A20" s="259"/>
      <c r="B20" s="74" t="s">
        <v>1</v>
      </c>
      <c r="C20" s="75">
        <v>1384160</v>
      </c>
      <c r="D20" s="75">
        <v>1404996</v>
      </c>
      <c r="E20" s="90">
        <v>0.26401495422108123</v>
      </c>
      <c r="F20" s="90">
        <f t="shared" si="0"/>
        <v>1.5053173043578782</v>
      </c>
      <c r="G20" s="50"/>
      <c r="H20" s="127"/>
      <c r="I20" s="127"/>
    </row>
    <row r="21" spans="1:9">
      <c r="A21" s="256" t="s">
        <v>159</v>
      </c>
      <c r="B21" s="70" t="s">
        <v>24</v>
      </c>
      <c r="C21" s="71">
        <v>292400</v>
      </c>
      <c r="D21" s="71">
        <v>295393</v>
      </c>
      <c r="E21" s="88">
        <v>3.9738703560359578</v>
      </c>
      <c r="F21" s="88">
        <f t="shared" si="0"/>
        <v>1.0235978112175026</v>
      </c>
      <c r="G21" s="50"/>
      <c r="H21" s="127"/>
      <c r="I21" s="127"/>
    </row>
    <row r="22" spans="1:9">
      <c r="A22" s="257"/>
      <c r="B22" s="72" t="s">
        <v>57</v>
      </c>
      <c r="C22" s="73">
        <v>2857</v>
      </c>
      <c r="D22" s="73">
        <v>2900</v>
      </c>
      <c r="E22" s="89">
        <v>23.165501519466392</v>
      </c>
      <c r="F22" s="89">
        <f t="shared" si="0"/>
        <v>1.5050752537626888</v>
      </c>
      <c r="G22" s="50"/>
      <c r="H22" s="127"/>
      <c r="I22" s="127"/>
    </row>
    <row r="23" spans="1:9">
      <c r="A23" s="259"/>
      <c r="B23" s="74" t="s">
        <v>1</v>
      </c>
      <c r="C23" s="75">
        <v>295257</v>
      </c>
      <c r="D23" s="75">
        <v>298293</v>
      </c>
      <c r="E23" s="90">
        <v>4.0566844104357402</v>
      </c>
      <c r="F23" s="90">
        <f t="shared" si="0"/>
        <v>1.0282567390442976</v>
      </c>
      <c r="G23" s="50"/>
      <c r="H23" s="127"/>
      <c r="I23" s="127"/>
    </row>
    <row r="24" spans="1:9">
      <c r="A24" s="256" t="s">
        <v>53</v>
      </c>
      <c r="B24" s="70" t="s">
        <v>24</v>
      </c>
      <c r="C24" s="71">
        <v>87197</v>
      </c>
      <c r="D24" s="71">
        <v>88975</v>
      </c>
      <c r="E24" s="88">
        <v>1.6062361048413409</v>
      </c>
      <c r="F24" s="88">
        <f t="shared" si="0"/>
        <v>2.0390609768684786</v>
      </c>
      <c r="G24" s="50"/>
      <c r="H24" s="127"/>
      <c r="I24" s="127"/>
    </row>
    <row r="25" spans="1:9">
      <c r="A25" s="257"/>
      <c r="B25" s="72" t="s">
        <v>57</v>
      </c>
      <c r="C25" s="73">
        <v>887</v>
      </c>
      <c r="D25" s="73">
        <v>910</v>
      </c>
      <c r="E25" s="89">
        <v>-3.459240400911312</v>
      </c>
      <c r="F25" s="89">
        <f t="shared" si="0"/>
        <v>2.5930101465614364</v>
      </c>
      <c r="G25" s="50"/>
      <c r="H25" s="127"/>
      <c r="I25" s="127"/>
    </row>
    <row r="26" spans="1:9">
      <c r="A26" s="259"/>
      <c r="B26" s="74" t="s">
        <v>1</v>
      </c>
      <c r="C26" s="75">
        <v>88084</v>
      </c>
      <c r="D26" s="75">
        <v>89885</v>
      </c>
      <c r="E26" s="90">
        <v>1.537814605069654</v>
      </c>
      <c r="F26" s="90">
        <f t="shared" si="0"/>
        <v>2.044639208028709</v>
      </c>
      <c r="G26" s="50"/>
      <c r="H26" s="127"/>
      <c r="I26" s="127"/>
    </row>
    <row r="27" spans="1:9">
      <c r="A27" s="256" t="s">
        <v>162</v>
      </c>
      <c r="B27" s="70" t="s">
        <v>24</v>
      </c>
      <c r="C27" s="71">
        <v>11082</v>
      </c>
      <c r="D27" s="71">
        <v>11085</v>
      </c>
      <c r="E27" s="88">
        <v>2.1956042407622167</v>
      </c>
      <c r="F27" s="88">
        <f t="shared" si="0"/>
        <v>2.7070925825656289E-2</v>
      </c>
      <c r="G27" s="50"/>
      <c r="H27" s="127"/>
      <c r="I27" s="127"/>
    </row>
    <row r="28" spans="1:9">
      <c r="A28" s="257"/>
      <c r="B28" s="72" t="s">
        <v>57</v>
      </c>
      <c r="C28" s="73">
        <v>535</v>
      </c>
      <c r="D28" s="73">
        <v>541</v>
      </c>
      <c r="E28" s="89">
        <v>-9.920888682126316</v>
      </c>
      <c r="F28" s="89">
        <f t="shared" si="0"/>
        <v>1.121495327102795</v>
      </c>
      <c r="G28" s="50"/>
      <c r="H28" s="127"/>
      <c r="I28" s="127"/>
    </row>
    <row r="29" spans="1:9">
      <c r="A29" s="259"/>
      <c r="B29" s="74" t="s">
        <v>1</v>
      </c>
      <c r="C29" s="75">
        <v>11617</v>
      </c>
      <c r="D29" s="75">
        <v>11626</v>
      </c>
      <c r="E29" s="90">
        <v>1.0643921100479847</v>
      </c>
      <c r="F29" s="90">
        <f t="shared" si="0"/>
        <v>7.7472669363864988E-2</v>
      </c>
      <c r="G29" s="50"/>
      <c r="H29" s="127"/>
      <c r="I29" s="127"/>
    </row>
    <row r="30" spans="1:9">
      <c r="A30" s="256" t="s">
        <v>163</v>
      </c>
      <c r="B30" s="70" t="s">
        <v>24</v>
      </c>
      <c r="C30" s="73">
        <v>19483</v>
      </c>
      <c r="D30" s="73">
        <v>19079</v>
      </c>
      <c r="E30" s="89">
        <v>-5.5783736198844025</v>
      </c>
      <c r="F30" s="89">
        <f t="shared" si="0"/>
        <v>-2.0736026279320474</v>
      </c>
      <c r="G30" s="50"/>
      <c r="H30" s="127"/>
      <c r="I30" s="127"/>
    </row>
    <row r="31" spans="1:9">
      <c r="A31" s="257"/>
      <c r="B31" s="72" t="s">
        <v>57</v>
      </c>
      <c r="C31" s="73">
        <v>80010</v>
      </c>
      <c r="D31" s="73">
        <v>78833</v>
      </c>
      <c r="E31" s="89">
        <v>14.728723564234357</v>
      </c>
      <c r="F31" s="89">
        <f t="shared" si="0"/>
        <v>-1.4710661167354089</v>
      </c>
      <c r="G31" s="50"/>
      <c r="H31" s="127"/>
      <c r="I31" s="127"/>
    </row>
    <row r="32" spans="1:9">
      <c r="A32" s="259"/>
      <c r="B32" s="74" t="s">
        <v>1</v>
      </c>
      <c r="C32" s="76">
        <v>99493</v>
      </c>
      <c r="D32" s="76">
        <v>97912</v>
      </c>
      <c r="E32" s="91">
        <v>6.1663293482532522</v>
      </c>
      <c r="F32" s="91">
        <f t="shared" si="0"/>
        <v>-1.5890565165388559</v>
      </c>
      <c r="G32" s="50"/>
      <c r="H32" s="127"/>
      <c r="I32" s="127"/>
    </row>
    <row r="33" spans="1:14">
      <c r="A33" s="256" t="s">
        <v>133</v>
      </c>
      <c r="B33" s="70" t="s">
        <v>24</v>
      </c>
      <c r="C33" s="71">
        <v>51297</v>
      </c>
      <c r="D33" s="71">
        <v>50501</v>
      </c>
      <c r="E33" s="88">
        <v>-4.8752211038249227</v>
      </c>
      <c r="F33" s="88">
        <f t="shared" si="0"/>
        <v>-1.5517476655554918</v>
      </c>
      <c r="G33" s="50"/>
      <c r="H33" s="127"/>
      <c r="I33" s="127"/>
    </row>
    <row r="34" spans="1:14">
      <c r="A34" s="257"/>
      <c r="B34" s="72" t="s">
        <v>57</v>
      </c>
      <c r="C34" s="73">
        <v>21509</v>
      </c>
      <c r="D34" s="73">
        <v>21189</v>
      </c>
      <c r="E34" s="89">
        <v>5.6195446570807217</v>
      </c>
      <c r="F34" s="89">
        <f t="shared" si="0"/>
        <v>-1.4877493142405496</v>
      </c>
      <c r="G34" s="50"/>
      <c r="H34" s="127"/>
      <c r="I34" s="127"/>
    </row>
    <row r="35" spans="1:14">
      <c r="A35" s="259"/>
      <c r="B35" s="74" t="s">
        <v>1</v>
      </c>
      <c r="C35" s="75">
        <v>72806</v>
      </c>
      <c r="D35" s="75">
        <v>71690</v>
      </c>
      <c r="E35" s="90">
        <v>-2.8281393211525341</v>
      </c>
      <c r="F35" s="90">
        <f t="shared" si="0"/>
        <v>-1.5328406999423172</v>
      </c>
      <c r="G35" s="50"/>
      <c r="H35" s="127"/>
      <c r="I35" s="127"/>
    </row>
    <row r="36" spans="1:14">
      <c r="A36" s="256" t="s">
        <v>1</v>
      </c>
      <c r="B36" s="77" t="s">
        <v>25</v>
      </c>
      <c r="C36" s="78">
        <v>1962712</v>
      </c>
      <c r="D36" s="78">
        <v>1978303</v>
      </c>
      <c r="E36" s="92">
        <v>-1.1177887884848525</v>
      </c>
      <c r="F36" s="92">
        <f t="shared" si="0"/>
        <v>0.79436004874886557</v>
      </c>
      <c r="G36" s="50"/>
      <c r="H36" s="127"/>
      <c r="I36" s="127"/>
    </row>
    <row r="37" spans="1:14">
      <c r="A37" s="257"/>
      <c r="B37" s="79" t="s">
        <v>57</v>
      </c>
      <c r="C37" s="76">
        <v>487537</v>
      </c>
      <c r="D37" s="76">
        <v>491980</v>
      </c>
      <c r="E37" s="91">
        <v>5.2267988569615564</v>
      </c>
      <c r="F37" s="91">
        <f t="shared" si="0"/>
        <v>0.91131544887874671</v>
      </c>
      <c r="G37" s="50"/>
      <c r="H37" s="44"/>
      <c r="I37" s="127"/>
    </row>
    <row r="38" spans="1:14" ht="15.75" thickBot="1">
      <c r="A38" s="258"/>
      <c r="B38" s="80" t="s">
        <v>1</v>
      </c>
      <c r="C38" s="81">
        <v>2450249</v>
      </c>
      <c r="D38" s="81">
        <v>2470283</v>
      </c>
      <c r="E38" s="93">
        <v>-0.15637749437070747</v>
      </c>
      <c r="F38" s="93">
        <f t="shared" si="0"/>
        <v>0.81763118768745091</v>
      </c>
      <c r="G38" s="50"/>
      <c r="H38" s="127"/>
      <c r="I38" s="127"/>
    </row>
    <row r="39" spans="1:14">
      <c r="A39" s="257" t="s">
        <v>71</v>
      </c>
      <c r="B39" s="82" t="s">
        <v>25</v>
      </c>
      <c r="C39" s="76">
        <v>912809</v>
      </c>
      <c r="D39" s="76">
        <v>913621</v>
      </c>
      <c r="E39" s="91">
        <v>-1.1902596114126696</v>
      </c>
      <c r="F39" s="91">
        <f t="shared" si="0"/>
        <v>8.8956178127075347E-2</v>
      </c>
      <c r="G39" s="50"/>
      <c r="H39" s="127"/>
      <c r="I39" s="127"/>
    </row>
    <row r="40" spans="1:14">
      <c r="A40" s="257"/>
      <c r="B40" s="82" t="s">
        <v>57</v>
      </c>
      <c r="C40" s="76">
        <v>153280</v>
      </c>
      <c r="D40" s="76">
        <v>151666</v>
      </c>
      <c r="E40" s="91">
        <v>3.1730591669494546</v>
      </c>
      <c r="F40" s="91">
        <f t="shared" si="0"/>
        <v>-1.0529749478079387</v>
      </c>
      <c r="G40" s="50"/>
      <c r="H40" s="127"/>
      <c r="I40" s="127"/>
    </row>
    <row r="41" spans="1:14">
      <c r="A41" s="259"/>
      <c r="B41" s="94" t="s">
        <v>1</v>
      </c>
      <c r="C41" s="75">
        <v>1066089</v>
      </c>
      <c r="D41" s="75">
        <v>1065287</v>
      </c>
      <c r="E41" s="90">
        <v>-0.68261992424927254</v>
      </c>
      <c r="F41" s="90">
        <f t="shared" si="0"/>
        <v>-7.5228240794156243E-2</v>
      </c>
      <c r="G41" s="50"/>
      <c r="H41" s="127"/>
      <c r="I41" s="127"/>
    </row>
    <row r="42" spans="1:14">
      <c r="A42" s="83" t="s">
        <v>141</v>
      </c>
      <c r="B42" s="45"/>
      <c r="C42" s="45"/>
      <c r="D42" s="45"/>
      <c r="E42" s="45"/>
      <c r="F42" s="45"/>
      <c r="G42" s="127"/>
      <c r="H42" s="127"/>
      <c r="I42" s="127"/>
    </row>
    <row r="43" spans="1:14" ht="24.75" customHeight="1">
      <c r="A43" s="254" t="s">
        <v>56</v>
      </c>
      <c r="B43" s="254"/>
      <c r="C43" s="254"/>
      <c r="D43" s="254"/>
      <c r="E43" s="254"/>
      <c r="F43" s="254"/>
      <c r="G43" s="127"/>
      <c r="H43" s="127"/>
      <c r="I43" s="127"/>
    </row>
    <row r="44" spans="1:14" s="128" customFormat="1" ht="25.5" customHeight="1">
      <c r="A44" s="265" t="s">
        <v>167</v>
      </c>
      <c r="B44" s="265"/>
      <c r="C44" s="265"/>
      <c r="D44" s="265"/>
      <c r="E44" s="265"/>
      <c r="F44" s="265"/>
      <c r="G44" s="265"/>
      <c r="H44" s="265"/>
      <c r="I44" s="265"/>
      <c r="J44" s="160"/>
      <c r="K44" s="160"/>
      <c r="L44" s="160"/>
      <c r="M44" s="160"/>
      <c r="N44" s="45"/>
    </row>
    <row r="45" spans="1:14" ht="24.75" customHeight="1">
      <c r="A45" s="260" t="s">
        <v>164</v>
      </c>
      <c r="B45" s="260"/>
      <c r="C45" s="260"/>
      <c r="D45" s="260"/>
      <c r="E45" s="260"/>
      <c r="F45" s="260"/>
      <c r="G45" s="127"/>
      <c r="H45" s="127"/>
      <c r="I45" s="127"/>
    </row>
    <row r="46" spans="1:14" ht="92.45" customHeight="1">
      <c r="A46" s="260" t="s">
        <v>165</v>
      </c>
      <c r="B46" s="188"/>
      <c r="C46" s="188"/>
      <c r="D46" s="188"/>
      <c r="E46" s="188"/>
      <c r="F46" s="188"/>
      <c r="G46" s="127"/>
      <c r="H46" s="127"/>
      <c r="I46" s="127"/>
    </row>
    <row r="47" spans="1:14" ht="38.25" customHeight="1">
      <c r="A47" s="260" t="s">
        <v>166</v>
      </c>
      <c r="B47" s="188"/>
      <c r="C47" s="188"/>
      <c r="D47" s="188"/>
      <c r="E47" s="188"/>
      <c r="F47" s="188"/>
      <c r="G47" s="127"/>
      <c r="H47" s="127"/>
      <c r="I47" s="127"/>
    </row>
    <row r="48" spans="1:14" ht="29.25" customHeight="1">
      <c r="A48" s="254" t="s">
        <v>60</v>
      </c>
      <c r="B48" s="254"/>
      <c r="C48" s="254"/>
      <c r="D48" s="254"/>
      <c r="E48" s="254"/>
      <c r="F48" s="254"/>
      <c r="G48" s="127"/>
      <c r="H48" s="127"/>
      <c r="I48" s="127"/>
    </row>
    <row r="49" spans="1:9" ht="24.75" customHeight="1">
      <c r="A49" s="255" t="s">
        <v>143</v>
      </c>
      <c r="B49" s="254"/>
      <c r="C49" s="254"/>
      <c r="D49" s="254"/>
      <c r="E49" s="254"/>
      <c r="F49" s="254"/>
      <c r="G49" s="127"/>
      <c r="H49" s="127"/>
      <c r="I49" s="127"/>
    </row>
    <row r="50" spans="1:9">
      <c r="A50" s="255" t="s">
        <v>89</v>
      </c>
      <c r="B50" s="254"/>
      <c r="C50" s="254"/>
      <c r="D50" s="254"/>
      <c r="E50" s="254"/>
      <c r="F50" s="254"/>
      <c r="G50" s="127"/>
      <c r="H50" s="127"/>
      <c r="I50" s="127"/>
    </row>
    <row r="51" spans="1:9">
      <c r="A51" s="255" t="s">
        <v>144</v>
      </c>
      <c r="B51" s="254"/>
      <c r="C51" s="254"/>
      <c r="D51" s="254"/>
      <c r="E51" s="254"/>
      <c r="F51" s="254"/>
      <c r="G51" s="127"/>
      <c r="H51" s="127"/>
      <c r="I51" s="127"/>
    </row>
    <row r="52" spans="1:9" ht="28.5" customHeight="1">
      <c r="A52" s="254" t="s">
        <v>54</v>
      </c>
      <c r="B52" s="254"/>
      <c r="C52" s="254"/>
      <c r="D52" s="254"/>
      <c r="E52" s="254"/>
      <c r="F52" s="254"/>
      <c r="G52" s="127"/>
      <c r="H52" s="127"/>
      <c r="I52" s="127"/>
    </row>
    <row r="53" spans="1:9" ht="48" customHeight="1">
      <c r="A53" s="254" t="s">
        <v>145</v>
      </c>
      <c r="B53" s="254"/>
      <c r="C53" s="254"/>
      <c r="D53" s="254"/>
      <c r="E53" s="254"/>
      <c r="F53" s="254"/>
      <c r="G53" s="127"/>
      <c r="H53" s="127"/>
      <c r="I53" s="127"/>
    </row>
    <row r="54" spans="1:9">
      <c r="A54" s="127"/>
      <c r="B54" s="127"/>
      <c r="C54" s="127"/>
      <c r="D54" s="127"/>
      <c r="E54" s="127"/>
      <c r="F54" s="127"/>
      <c r="G54" s="127"/>
      <c r="H54" s="127"/>
      <c r="I54" s="127"/>
    </row>
    <row r="55" spans="1:9">
      <c r="A55" s="127"/>
      <c r="B55" s="127"/>
      <c r="C55" s="127"/>
      <c r="D55" s="127"/>
      <c r="E55" s="127"/>
      <c r="F55" s="127"/>
      <c r="G55" s="127"/>
      <c r="H55" s="127"/>
      <c r="I55" s="127"/>
    </row>
    <row r="56" spans="1:9">
      <c r="A56" s="127"/>
      <c r="B56" s="127"/>
      <c r="C56" s="127"/>
      <c r="D56" s="127"/>
      <c r="E56" s="127"/>
      <c r="F56" s="127"/>
      <c r="G56" s="127"/>
      <c r="H56" s="127"/>
      <c r="I56" s="127"/>
    </row>
    <row r="57" spans="1:9">
      <c r="A57" s="127"/>
      <c r="B57" s="127"/>
      <c r="C57" s="127"/>
      <c r="D57" s="127"/>
      <c r="E57" s="127"/>
      <c r="F57" s="127"/>
      <c r="G57" s="127"/>
      <c r="H57" s="127"/>
      <c r="I57" s="127"/>
    </row>
    <row r="58" spans="1:9">
      <c r="A58" s="127"/>
      <c r="B58" s="127"/>
      <c r="C58" s="127"/>
      <c r="D58" s="127"/>
      <c r="E58" s="127"/>
      <c r="F58" s="127"/>
      <c r="G58" s="127"/>
      <c r="H58" s="127"/>
      <c r="I58" s="127"/>
    </row>
    <row r="59" spans="1:9">
      <c r="A59" s="127"/>
      <c r="B59" s="127"/>
      <c r="C59" s="127"/>
      <c r="D59" s="127"/>
      <c r="E59" s="127"/>
      <c r="F59" s="127"/>
      <c r="G59" s="127"/>
      <c r="H59" s="127"/>
      <c r="I59" s="127"/>
    </row>
    <row r="60" spans="1:9">
      <c r="A60" s="127"/>
      <c r="B60" s="127"/>
      <c r="C60" s="127"/>
      <c r="D60" s="127"/>
      <c r="E60" s="127"/>
      <c r="F60" s="127"/>
      <c r="G60" s="127"/>
      <c r="H60" s="127"/>
      <c r="I60" s="127"/>
    </row>
  </sheetData>
  <mergeCells count="25">
    <mergeCell ref="A30:A32"/>
    <mergeCell ref="A46:F46"/>
    <mergeCell ref="A50:F50"/>
    <mergeCell ref="A43:F43"/>
    <mergeCell ref="A48:F48"/>
    <mergeCell ref="A49:F49"/>
    <mergeCell ref="A45:F45"/>
    <mergeCell ref="A47:F47"/>
    <mergeCell ref="A44:I44"/>
    <mergeCell ref="A1:H1"/>
    <mergeCell ref="A53:F53"/>
    <mergeCell ref="A51:F51"/>
    <mergeCell ref="A52:F52"/>
    <mergeCell ref="A36:A38"/>
    <mergeCell ref="A39:A41"/>
    <mergeCell ref="A21:A23"/>
    <mergeCell ref="A24:A26"/>
    <mergeCell ref="A27:A29"/>
    <mergeCell ref="A33:A35"/>
    <mergeCell ref="A18:A20"/>
    <mergeCell ref="A3:A5"/>
    <mergeCell ref="A6:A8"/>
    <mergeCell ref="A9:A11"/>
    <mergeCell ref="A12:A14"/>
    <mergeCell ref="A15:A17"/>
  </mergeCells>
  <pageMargins left="7.874015748031496E-2" right="7.874015748031496E-2" top="0.98425196850393704" bottom="0.98425196850393704" header="0.51181102362204722" footer="0.51181102362204722"/>
  <pageSetup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election activeCell="A36" sqref="A36:I36"/>
    </sheetView>
  </sheetViews>
  <sheetFormatPr baseColWidth="10" defaultColWidth="11.42578125" defaultRowHeight="15" customHeight="1"/>
  <cols>
    <col min="1" max="16384" width="11.42578125" style="6"/>
  </cols>
  <sheetData>
    <row r="1" spans="1:1" ht="15" customHeight="1">
      <c r="A1" s="43" t="s">
        <v>116</v>
      </c>
    </row>
    <row r="2" spans="1:1" ht="15" customHeight="1">
      <c r="A2" s="4" t="s">
        <v>67</v>
      </c>
    </row>
    <row r="26" spans="1:10" ht="12.75" customHeight="1">
      <c r="A26" s="7" t="s">
        <v>124</v>
      </c>
    </row>
    <row r="27" spans="1:10" ht="12.75" customHeight="1">
      <c r="A27" s="3" t="s">
        <v>56</v>
      </c>
    </row>
    <row r="28" spans="1:10" ht="15" customHeight="1">
      <c r="A28" s="261" t="s">
        <v>60</v>
      </c>
      <c r="B28" s="261"/>
      <c r="C28" s="261"/>
      <c r="D28" s="261"/>
      <c r="E28" s="261"/>
      <c r="F28" s="261"/>
      <c r="G28" s="261"/>
      <c r="H28" s="261"/>
      <c r="I28" s="261"/>
      <c r="J28" s="261"/>
    </row>
    <row r="29" spans="1:10" ht="15" customHeight="1">
      <c r="A29" s="263" t="s">
        <v>146</v>
      </c>
      <c r="B29" s="263"/>
      <c r="C29" s="263"/>
      <c r="D29" s="263"/>
      <c r="E29" s="263"/>
      <c r="F29" s="263"/>
      <c r="G29" s="263"/>
      <c r="H29" s="263"/>
      <c r="I29" s="263"/>
      <c r="J29" s="263"/>
    </row>
    <row r="30" spans="1:10" ht="15" customHeight="1">
      <c r="A30" s="263" t="s">
        <v>89</v>
      </c>
      <c r="B30" s="263"/>
      <c r="C30" s="263"/>
      <c r="D30" s="263"/>
      <c r="E30" s="263"/>
      <c r="F30" s="263"/>
      <c r="G30" s="263"/>
      <c r="H30" s="263"/>
      <c r="I30" s="263"/>
      <c r="J30" s="263"/>
    </row>
    <row r="31" spans="1:10" ht="15" customHeight="1">
      <c r="A31" s="263" t="s">
        <v>147</v>
      </c>
      <c r="B31" s="263"/>
      <c r="C31" s="263"/>
      <c r="D31" s="263"/>
      <c r="E31" s="263"/>
      <c r="F31" s="263"/>
      <c r="G31" s="263"/>
      <c r="H31" s="263"/>
      <c r="I31" s="263"/>
      <c r="J31" s="263"/>
    </row>
    <row r="32" spans="1:10" ht="15" customHeight="1">
      <c r="A32" s="261" t="s">
        <v>54</v>
      </c>
      <c r="B32" s="261"/>
      <c r="C32" s="261"/>
      <c r="D32" s="261"/>
      <c r="E32" s="261"/>
      <c r="F32" s="261"/>
      <c r="G32" s="261"/>
      <c r="H32" s="261"/>
      <c r="I32" s="261"/>
      <c r="J32" s="261"/>
    </row>
    <row r="33" spans="1:14" ht="33.75" customHeight="1">
      <c r="A33" s="261" t="s">
        <v>145</v>
      </c>
      <c r="B33" s="261"/>
      <c r="C33" s="261"/>
      <c r="D33" s="261"/>
      <c r="E33" s="261"/>
      <c r="F33" s="261"/>
      <c r="G33" s="261"/>
      <c r="H33" s="261"/>
      <c r="I33" s="261"/>
      <c r="J33" s="261"/>
    </row>
    <row r="34" spans="1:14">
      <c r="A34" s="262" t="s">
        <v>123</v>
      </c>
      <c r="B34" s="262"/>
      <c r="C34" s="262"/>
      <c r="D34" s="262"/>
      <c r="E34" s="262"/>
      <c r="F34" s="262"/>
      <c r="G34" s="262"/>
      <c r="H34" s="262"/>
      <c r="I34" s="262"/>
      <c r="J34" s="262"/>
    </row>
    <row r="35" spans="1:14" ht="27.75" customHeight="1">
      <c r="A35" s="262" t="s">
        <v>148</v>
      </c>
      <c r="B35" s="262"/>
      <c r="C35" s="262"/>
      <c r="D35" s="262"/>
      <c r="E35" s="262"/>
      <c r="F35" s="262"/>
      <c r="G35" s="262"/>
      <c r="H35" s="262"/>
      <c r="I35" s="262"/>
      <c r="J35" s="262"/>
    </row>
    <row r="36" spans="1:14" s="128" customFormat="1" ht="25.5" customHeight="1">
      <c r="A36" s="189" t="s">
        <v>169</v>
      </c>
      <c r="B36" s="189"/>
      <c r="C36" s="189"/>
      <c r="D36" s="189"/>
      <c r="E36" s="189"/>
      <c r="F36" s="189"/>
      <c r="G36" s="189"/>
      <c r="H36" s="189"/>
      <c r="I36" s="189"/>
      <c r="J36" s="160"/>
      <c r="K36" s="160"/>
      <c r="L36" s="160"/>
      <c r="M36" s="160"/>
      <c r="N36" s="45"/>
    </row>
    <row r="37" spans="1:14" ht="26.25" customHeight="1">
      <c r="A37" s="262"/>
      <c r="B37" s="262"/>
      <c r="C37" s="262"/>
      <c r="D37" s="262"/>
      <c r="E37" s="262"/>
      <c r="F37" s="262"/>
      <c r="G37" s="262"/>
      <c r="H37" s="262"/>
      <c r="I37" s="262"/>
      <c r="J37" s="262"/>
    </row>
  </sheetData>
  <mergeCells count="10">
    <mergeCell ref="A33:J33"/>
    <mergeCell ref="A37:J37"/>
    <mergeCell ref="A34:J34"/>
    <mergeCell ref="A35:J35"/>
    <mergeCell ref="A28:J28"/>
    <mergeCell ref="A29:J29"/>
    <mergeCell ref="A30:J30"/>
    <mergeCell ref="A31:J31"/>
    <mergeCell ref="A32:J32"/>
    <mergeCell ref="A36:I3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0"/>
  <sheetViews>
    <sheetView workbookViewId="0">
      <selection activeCell="B17" sqref="B17"/>
    </sheetView>
  </sheetViews>
  <sheetFormatPr baseColWidth="10" defaultColWidth="11.42578125" defaultRowHeight="15" customHeight="1"/>
  <cols>
    <col min="1" max="1" width="36.140625" style="5" bestFit="1" customWidth="1"/>
    <col min="2" max="19" width="7.7109375" style="5" customWidth="1"/>
    <col min="20" max="20" width="7.85546875" style="5" customWidth="1"/>
    <col min="21" max="16384" width="11.42578125" style="5"/>
  </cols>
  <sheetData>
    <row r="2" spans="1:22" ht="15.75" customHeight="1">
      <c r="B2" s="9">
        <v>1998</v>
      </c>
      <c r="D2" s="9" t="s">
        <v>36</v>
      </c>
      <c r="F2" s="9" t="s">
        <v>35</v>
      </c>
      <c r="H2" s="9" t="s">
        <v>34</v>
      </c>
      <c r="I2" s="9" t="s">
        <v>33</v>
      </c>
      <c r="J2" s="9" t="s">
        <v>32</v>
      </c>
      <c r="K2" s="9" t="s">
        <v>31</v>
      </c>
      <c r="L2" s="9" t="s">
        <v>30</v>
      </c>
      <c r="M2" s="9" t="s">
        <v>29</v>
      </c>
      <c r="N2" s="9" t="s">
        <v>28</v>
      </c>
      <c r="O2" s="9" t="s">
        <v>27</v>
      </c>
      <c r="P2" s="9" t="s">
        <v>39</v>
      </c>
      <c r="Q2" s="9" t="s">
        <v>40</v>
      </c>
      <c r="R2" s="9" t="s">
        <v>41</v>
      </c>
      <c r="S2" s="9" t="s">
        <v>64</v>
      </c>
      <c r="T2" s="9" t="s">
        <v>87</v>
      </c>
      <c r="U2" s="9" t="s">
        <v>91</v>
      </c>
      <c r="V2" s="9" t="s">
        <v>117</v>
      </c>
    </row>
    <row r="3" spans="1:22" ht="15" customHeight="1">
      <c r="A3" s="10" t="s">
        <v>62</v>
      </c>
      <c r="B3" s="10">
        <v>100</v>
      </c>
      <c r="C3" s="11">
        <f>(B3+D3)/2</f>
        <v>101.14493413076156</v>
      </c>
      <c r="D3" s="11">
        <v>102.28986826152311</v>
      </c>
      <c r="E3" s="11">
        <f>(D3+F3)/2</f>
        <v>103.60336425935995</v>
      </c>
      <c r="F3" s="11">
        <v>104.91686025719677</v>
      </c>
      <c r="G3" s="11">
        <f>(F3+H3)/2</f>
        <v>104.85056943237028</v>
      </c>
      <c r="H3" s="11">
        <v>104.78427860754378</v>
      </c>
      <c r="I3" s="11">
        <v>106.31703586973271</v>
      </c>
      <c r="J3" s="11">
        <v>105.8604868886634</v>
      </c>
      <c r="K3" s="11">
        <v>102.40544108112195</v>
      </c>
      <c r="L3" s="11">
        <v>99.467856218689946</v>
      </c>
      <c r="M3" s="11">
        <v>98.340330698176132</v>
      </c>
      <c r="N3" s="11">
        <v>97.779330055620335</v>
      </c>
      <c r="O3" s="11">
        <v>95.80150840701404</v>
      </c>
      <c r="P3" s="11">
        <v>95.569417832813372</v>
      </c>
      <c r="Q3" s="11">
        <v>96.365343854578867</v>
      </c>
      <c r="R3" s="11">
        <v>96.527727300480606</v>
      </c>
      <c r="S3" s="11">
        <v>97.616946609718582</v>
      </c>
      <c r="T3" s="11">
        <v>99.266221626509349</v>
      </c>
      <c r="U3" s="11">
        <v>100.61086413579152</v>
      </c>
      <c r="V3" s="11">
        <v>102.12537688369159</v>
      </c>
    </row>
    <row r="4" spans="1:22" ht="15" customHeight="1">
      <c r="A4" s="10" t="s">
        <v>133</v>
      </c>
      <c r="B4" s="10">
        <v>100</v>
      </c>
      <c r="C4" s="11">
        <f>(B4+D4)/2</f>
        <v>99.339649057308193</v>
      </c>
      <c r="D4" s="11">
        <v>98.679298114616387</v>
      </c>
      <c r="E4" s="11">
        <f t="shared" ref="E4:G10" si="0">(D4+F4)/2</f>
        <v>99.392928255864604</v>
      </c>
      <c r="F4" s="11">
        <v>100.10655839711282</v>
      </c>
      <c r="G4" s="11">
        <f t="shared" si="0"/>
        <v>99.266147097255924</v>
      </c>
      <c r="H4" s="11">
        <v>98.425735797399042</v>
      </c>
      <c r="I4" s="11">
        <v>96.633688009458027</v>
      </c>
      <c r="J4" s="11">
        <v>95.2204281003049</v>
      </c>
      <c r="K4" s="11">
        <v>91.451216476883829</v>
      </c>
      <c r="L4" s="11">
        <v>74.288314355049465</v>
      </c>
      <c r="M4" s="11">
        <v>70.949225312674997</v>
      </c>
      <c r="N4" s="11">
        <v>68.897392819364072</v>
      </c>
      <c r="O4" s="11">
        <v>67.061010515835974</v>
      </c>
      <c r="P4" s="11">
        <v>65.909868707609974</v>
      </c>
      <c r="Q4" s="11">
        <v>63.385912513222578</v>
      </c>
      <c r="R4" s="11">
        <v>61.783647563935041</v>
      </c>
      <c r="S4" s="11">
        <v>59.526476261589202</v>
      </c>
      <c r="T4" s="11">
        <v>57.82620869889864</v>
      </c>
      <c r="U4" s="11">
        <v>56.628398979528342</v>
      </c>
      <c r="V4" s="11">
        <v>55.760375832244414</v>
      </c>
    </row>
    <row r="5" spans="1:22" ht="15" customHeight="1">
      <c r="A5" s="10" t="s">
        <v>84</v>
      </c>
      <c r="B5" s="10">
        <v>100</v>
      </c>
      <c r="C5" s="11">
        <f t="shared" ref="C5:C10" si="1">(B5+D5)/2</f>
        <v>98.512488557604286</v>
      </c>
      <c r="D5" s="11">
        <v>97.024977115208571</v>
      </c>
      <c r="E5" s="11">
        <f t="shared" si="0"/>
        <v>96.611416241663392</v>
      </c>
      <c r="F5" s="11">
        <v>96.197855368118212</v>
      </c>
      <c r="G5" s="11">
        <f t="shared" si="0"/>
        <v>95.028862859384631</v>
      </c>
      <c r="H5" s="11">
        <v>93.85987035065105</v>
      </c>
      <c r="I5" s="11">
        <v>93.015468250854667</v>
      </c>
      <c r="J5" s="11">
        <v>90.145061555418565</v>
      </c>
      <c r="K5" s="11">
        <v>87.602981561396632</v>
      </c>
      <c r="L5" s="11">
        <v>99.236862261577841</v>
      </c>
      <c r="M5" s="11">
        <v>104.4148965981057</v>
      </c>
      <c r="N5" s="11">
        <v>103.23142595602384</v>
      </c>
      <c r="O5" s="11">
        <v>79.39341291636309</v>
      </c>
      <c r="P5" s="11">
        <v>77.90263221805003</v>
      </c>
      <c r="Q5" s="11">
        <v>76.859272543854729</v>
      </c>
      <c r="R5" s="11">
        <v>75.39137663696313</v>
      </c>
      <c r="S5" s="11">
        <v>74.084608343141099</v>
      </c>
      <c r="T5" s="11">
        <v>73.009490182891511</v>
      </c>
      <c r="U5" s="11">
        <v>72.111845915298247</v>
      </c>
      <c r="V5" s="11">
        <v>71.089969922845569</v>
      </c>
    </row>
    <row r="6" spans="1:22" ht="15" customHeight="1">
      <c r="A6" s="10" t="s">
        <v>85</v>
      </c>
      <c r="B6" s="10">
        <v>100</v>
      </c>
      <c r="C6" s="11">
        <f t="shared" si="1"/>
        <v>108.25076219512195</v>
      </c>
      <c r="D6" s="11">
        <v>116.5015243902439</v>
      </c>
      <c r="E6" s="11">
        <f t="shared" si="0"/>
        <v>122.01219512195121</v>
      </c>
      <c r="F6" s="11">
        <v>127.52286585365853</v>
      </c>
      <c r="G6" s="11">
        <f t="shared" si="0"/>
        <v>123.19512195121951</v>
      </c>
      <c r="H6" s="11">
        <v>118.86737804878049</v>
      </c>
      <c r="I6" s="11">
        <v>118.32926829268293</v>
      </c>
      <c r="J6" s="11">
        <v>125.80182926829269</v>
      </c>
      <c r="K6" s="11">
        <v>125.71036585365853</v>
      </c>
      <c r="L6" s="11">
        <v>82.047256097560975</v>
      </c>
      <c r="M6" s="11">
        <v>76.432926829268283</v>
      </c>
      <c r="N6" s="11">
        <v>76.475609756097569</v>
      </c>
      <c r="O6" s="11">
        <v>149.15701219512195</v>
      </c>
      <c r="P6" s="11">
        <v>148.78048780487805</v>
      </c>
      <c r="Q6" s="11">
        <v>151.89634146341464</v>
      </c>
      <c r="R6" s="11">
        <v>153.07621951219511</v>
      </c>
      <c r="S6" s="11">
        <v>151.6280487804878</v>
      </c>
      <c r="T6" s="11">
        <v>151.4344512195122</v>
      </c>
      <c r="U6" s="11">
        <v>151.66615853658536</v>
      </c>
      <c r="V6" s="11">
        <v>149.25609756097563</v>
      </c>
    </row>
    <row r="7" spans="1:22" ht="15" customHeight="1">
      <c r="A7" s="10" t="s">
        <v>53</v>
      </c>
      <c r="B7" s="10">
        <v>100</v>
      </c>
      <c r="C7" s="11">
        <f t="shared" si="1"/>
        <v>101.34317150913326</v>
      </c>
      <c r="D7" s="11">
        <v>102.68634301826651</v>
      </c>
      <c r="E7" s="11">
        <f t="shared" si="0"/>
        <v>104.43101017530955</v>
      </c>
      <c r="F7" s="11">
        <v>106.17567733235258</v>
      </c>
      <c r="G7" s="11">
        <f t="shared" si="0"/>
        <v>109.51713252421234</v>
      </c>
      <c r="H7" s="11">
        <v>112.85858771607209</v>
      </c>
      <c r="I7" s="11">
        <v>115.78245678558294</v>
      </c>
      <c r="J7" s="11">
        <v>115.20932941032243</v>
      </c>
      <c r="K7" s="11">
        <v>116.27589800171631</v>
      </c>
      <c r="L7" s="11">
        <v>118.24659801397573</v>
      </c>
      <c r="M7" s="11">
        <v>116.54100772342773</v>
      </c>
      <c r="N7" s="11">
        <v>116.96702218953045</v>
      </c>
      <c r="O7" s="11">
        <v>117.99221527522374</v>
      </c>
      <c r="P7" s="11">
        <v>120.03647174206202</v>
      </c>
      <c r="Q7" s="11">
        <v>119.78515385558417</v>
      </c>
      <c r="R7" s="11">
        <v>122.12516856687508</v>
      </c>
      <c r="S7" s="11">
        <v>123.57331126639697</v>
      </c>
      <c r="T7" s="11">
        <v>132.95635650361652</v>
      </c>
      <c r="U7" s="11">
        <v>134.98222385681009</v>
      </c>
      <c r="V7" s="11">
        <v>137.74212332965553</v>
      </c>
    </row>
    <row r="8" spans="1:22" ht="15" customHeight="1">
      <c r="A8" s="10" t="s">
        <v>168</v>
      </c>
      <c r="B8" s="10">
        <v>100</v>
      </c>
      <c r="C8" s="11">
        <f t="shared" si="1"/>
        <v>99.828089127469141</v>
      </c>
      <c r="D8" s="11">
        <v>99.656178254938283</v>
      </c>
      <c r="E8" s="11">
        <f t="shared" si="0"/>
        <v>105.69385446358262</v>
      </c>
      <c r="F8" s="11">
        <v>111.73153067222697</v>
      </c>
      <c r="G8" s="11">
        <f t="shared" si="0"/>
        <v>111.98939698102326</v>
      </c>
      <c r="H8" s="11">
        <v>112.24726328981956</v>
      </c>
      <c r="I8" s="11">
        <v>111.75149451548863</v>
      </c>
      <c r="J8" s="11">
        <v>111.16921575369054</v>
      </c>
      <c r="K8" s="11">
        <v>111.74705810587491</v>
      </c>
      <c r="L8" s="11">
        <v>111.14370639841175</v>
      </c>
      <c r="M8" s="11">
        <v>163.57541341792088</v>
      </c>
      <c r="N8" s="11">
        <v>158.93437441078936</v>
      </c>
      <c r="O8" s="11">
        <v>159.44788882357508</v>
      </c>
      <c r="P8" s="11">
        <v>156.50322194248193</v>
      </c>
      <c r="Q8" s="11">
        <v>158.52622472632899</v>
      </c>
      <c r="R8" s="11">
        <v>159.96750329957965</v>
      </c>
      <c r="S8" s="11">
        <v>159.8321928063618</v>
      </c>
      <c r="T8" s="11">
        <v>161.75759457870745</v>
      </c>
      <c r="U8" s="11">
        <v>163.73512416401405</v>
      </c>
      <c r="V8" s="11">
        <v>165.41874161241307</v>
      </c>
    </row>
    <row r="9" spans="1:22" ht="15" customHeight="1">
      <c r="A9" s="10" t="s">
        <v>86</v>
      </c>
      <c r="B9" s="10">
        <v>100</v>
      </c>
      <c r="C9" s="11">
        <f t="shared" si="1"/>
        <v>100.468033787582</v>
      </c>
      <c r="D9" s="11">
        <v>100.936067575164</v>
      </c>
      <c r="E9" s="11">
        <f t="shared" si="0"/>
        <v>101.26010049106402</v>
      </c>
      <c r="F9" s="11">
        <v>101.58413340696404</v>
      </c>
      <c r="G9" s="11">
        <f t="shared" si="0"/>
        <v>104.41685218799606</v>
      </c>
      <c r="H9" s="11">
        <v>107.24957096902806</v>
      </c>
      <c r="I9" s="11">
        <v>106.6408794082468</v>
      </c>
      <c r="J9" s="11">
        <v>105.84967943400105</v>
      </c>
      <c r="K9" s="11">
        <v>104.74521875007738</v>
      </c>
      <c r="L9" s="11">
        <v>101.7413828541146</v>
      </c>
      <c r="M9" s="11">
        <v>76.024288229569336</v>
      </c>
      <c r="N9" s="11">
        <v>74.518408090793599</v>
      </c>
      <c r="O9" s="11">
        <v>72.515025370402924</v>
      </c>
      <c r="P9" s="11">
        <v>71.720358479212123</v>
      </c>
      <c r="Q9" s="11">
        <v>69.592166748799571</v>
      </c>
      <c r="R9" s="11">
        <v>67.019962012495753</v>
      </c>
      <c r="S9" s="11">
        <v>66.16660517016372</v>
      </c>
      <c r="T9" s="11">
        <v>67.250759626266358</v>
      </c>
      <c r="U9" s="11">
        <v>67.055126455795573</v>
      </c>
      <c r="V9" s="11">
        <v>67.102920382252364</v>
      </c>
    </row>
    <row r="10" spans="1:22" ht="15.75" customHeight="1">
      <c r="A10" s="10" t="s">
        <v>7</v>
      </c>
      <c r="B10" s="10">
        <v>100</v>
      </c>
      <c r="C10" s="11">
        <f t="shared" si="1"/>
        <v>100.83258043021003</v>
      </c>
      <c r="D10" s="11">
        <v>101.66516086042006</v>
      </c>
      <c r="E10" s="11">
        <f t="shared" si="0"/>
        <v>103.11583325626451</v>
      </c>
      <c r="F10" s="11">
        <v>104.56650565210896</v>
      </c>
      <c r="G10" s="11">
        <f t="shared" si="0"/>
        <v>104.78713986133934</v>
      </c>
      <c r="H10" s="11">
        <v>105.00777407056974</v>
      </c>
      <c r="I10" s="11">
        <v>105.08559382121456</v>
      </c>
      <c r="J10" s="11">
        <v>104.72890349639516</v>
      </c>
      <c r="K10" s="11">
        <v>102.28246237658118</v>
      </c>
      <c r="L10" s="11">
        <v>99.171648474472036</v>
      </c>
      <c r="M10" s="11">
        <v>98.162837334193341</v>
      </c>
      <c r="N10" s="11">
        <v>97.149006839759295</v>
      </c>
      <c r="O10" s="11">
        <v>95.481395585972052</v>
      </c>
      <c r="P10" s="11">
        <v>94.848522215187231</v>
      </c>
      <c r="Q10" s="11">
        <v>94.877729323225068</v>
      </c>
      <c r="R10" s="11">
        <v>94.560640517017191</v>
      </c>
      <c r="S10" s="11">
        <v>94.776117043434411</v>
      </c>
      <c r="T10" s="11">
        <v>96.099961821290435</v>
      </c>
      <c r="U10" s="11">
        <v>96.839901573231586</v>
      </c>
      <c r="V10" s="11">
        <v>97.62039138315221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tabSelected="1" workbookViewId="0">
      <selection activeCell="J8" sqref="J8"/>
    </sheetView>
  </sheetViews>
  <sheetFormatPr baseColWidth="10" defaultColWidth="11.42578125" defaultRowHeight="15" customHeight="1"/>
  <cols>
    <col min="1" max="1" width="24.5703125" style="2" customWidth="1"/>
    <col min="2" max="3" width="11.42578125" style="2"/>
    <col min="4" max="4" width="19.7109375" style="2" customWidth="1"/>
    <col min="5" max="5" width="15" style="2" customWidth="1"/>
    <col min="6" max="16384" width="11.42578125" style="2"/>
  </cols>
  <sheetData>
    <row r="1" spans="1:14" ht="30.75" customHeight="1">
      <c r="A1" s="191" t="s">
        <v>82</v>
      </c>
      <c r="B1" s="191"/>
      <c r="C1" s="191"/>
      <c r="D1" s="191"/>
      <c r="E1" s="191"/>
    </row>
    <row r="2" spans="1:14" ht="8.25" customHeight="1" thickBot="1">
      <c r="A2" s="183"/>
      <c r="B2" s="127"/>
      <c r="C2" s="127"/>
      <c r="D2" s="127"/>
      <c r="E2" s="127"/>
    </row>
    <row r="3" spans="1:14" ht="29.25" customHeight="1">
      <c r="A3" s="95"/>
      <c r="B3" s="96">
        <v>2017</v>
      </c>
      <c r="C3" s="96">
        <v>2018</v>
      </c>
      <c r="D3" s="97" t="s">
        <v>118</v>
      </c>
      <c r="E3" s="98" t="s">
        <v>119</v>
      </c>
    </row>
    <row r="4" spans="1:14" ht="15.75" customHeight="1">
      <c r="A4" s="99" t="s">
        <v>37</v>
      </c>
      <c r="B4" s="100">
        <v>1338768</v>
      </c>
      <c r="C4" s="100">
        <v>1338996</v>
      </c>
      <c r="D4" s="122">
        <v>-1.5422529825711906</v>
      </c>
      <c r="E4" s="122">
        <f>100*(C4/B4-1)</f>
        <v>1.7030583342303451E-2</v>
      </c>
    </row>
    <row r="5" spans="1:14" ht="22.5" customHeight="1">
      <c r="A5" s="99" t="s">
        <v>120</v>
      </c>
      <c r="B5" s="100">
        <v>143748</v>
      </c>
      <c r="C5" s="100">
        <v>162024</v>
      </c>
      <c r="D5" s="123">
        <v>2.6042273148371375</v>
      </c>
      <c r="E5" s="123">
        <f t="shared" ref="E5:E8" si="0">100*(C5/B5-1)</f>
        <v>12.713916019701156</v>
      </c>
    </row>
    <row r="6" spans="1:14" ht="15" customHeight="1">
      <c r="A6" s="99" t="s">
        <v>171</v>
      </c>
      <c r="B6" s="100">
        <v>308142</v>
      </c>
      <c r="C6" s="100">
        <v>307388</v>
      </c>
      <c r="D6" s="123">
        <v>-0.80173932700313699</v>
      </c>
      <c r="E6" s="123">
        <f>100*(C6/B6-1)</f>
        <v>-0.2446923820835889</v>
      </c>
    </row>
    <row r="7" spans="1:14" ht="15" customHeight="1">
      <c r="A7" s="184" t="s">
        <v>170</v>
      </c>
      <c r="B7" s="100">
        <v>172054</v>
      </c>
      <c r="C7" s="100">
        <v>169895</v>
      </c>
      <c r="D7" s="124">
        <v>-1.166996941792775</v>
      </c>
      <c r="E7" s="124">
        <f t="shared" si="0"/>
        <v>-1.2548385971846043</v>
      </c>
    </row>
    <row r="8" spans="1:14" ht="15" customHeight="1" thickBot="1">
      <c r="A8" s="101" t="s">
        <v>26</v>
      </c>
      <c r="B8" s="102">
        <v>1962712</v>
      </c>
      <c r="C8" s="102">
        <v>1978303</v>
      </c>
      <c r="D8" s="125">
        <v>-1.1177887884848525</v>
      </c>
      <c r="E8" s="125">
        <f t="shared" si="0"/>
        <v>0.79436004874886557</v>
      </c>
    </row>
    <row r="9" spans="1:14" ht="6.75" customHeight="1">
      <c r="A9" s="183"/>
      <c r="B9" s="127"/>
      <c r="C9" s="127"/>
      <c r="D9" s="127"/>
      <c r="E9" s="127"/>
    </row>
    <row r="10" spans="1:14" ht="15" customHeight="1">
      <c r="A10" s="185" t="s">
        <v>125</v>
      </c>
      <c r="B10" s="127"/>
      <c r="C10" s="127"/>
      <c r="D10" s="127"/>
      <c r="E10" s="127"/>
    </row>
    <row r="11" spans="1:14" ht="21.75" customHeight="1">
      <c r="A11" s="264" t="s">
        <v>56</v>
      </c>
      <c r="B11" s="264"/>
      <c r="C11" s="264"/>
      <c r="D11" s="264"/>
      <c r="E11" s="264"/>
    </row>
    <row r="12" spans="1:14" s="46" customFormat="1" ht="23.25" customHeight="1">
      <c r="A12" s="186" t="s">
        <v>121</v>
      </c>
      <c r="B12" s="186"/>
      <c r="C12" s="186"/>
      <c r="D12" s="186"/>
      <c r="E12" s="186"/>
      <c r="F12" s="111"/>
      <c r="G12" s="111"/>
      <c r="H12" s="111"/>
      <c r="I12" s="111"/>
      <c r="J12" s="111"/>
      <c r="K12" s="111"/>
      <c r="L12" s="111"/>
      <c r="M12" s="111"/>
      <c r="N12" s="45"/>
    </row>
    <row r="13" spans="1:14" s="128" customFormat="1" ht="17.25" customHeight="1">
      <c r="A13" s="186" t="s">
        <v>172</v>
      </c>
      <c r="B13" s="186"/>
      <c r="C13" s="186"/>
      <c r="D13" s="186"/>
      <c r="E13" s="186"/>
      <c r="F13" s="160"/>
      <c r="G13" s="160"/>
      <c r="H13" s="160"/>
      <c r="I13" s="160"/>
      <c r="J13" s="160"/>
      <c r="K13" s="160"/>
      <c r="L13" s="160"/>
      <c r="M13" s="160"/>
      <c r="N13" s="45"/>
    </row>
    <row r="14" spans="1:14" ht="26.25" customHeight="1">
      <c r="A14" s="264" t="s">
        <v>92</v>
      </c>
      <c r="B14" s="264"/>
      <c r="C14" s="264"/>
      <c r="D14" s="264"/>
      <c r="E14" s="264"/>
    </row>
    <row r="15" spans="1:14" ht="15" customHeight="1">
      <c r="A15" s="127"/>
      <c r="B15" s="127"/>
      <c r="C15" s="127"/>
      <c r="D15" s="127"/>
      <c r="E15" s="127"/>
    </row>
    <row r="16" spans="1:14" ht="15" customHeight="1">
      <c r="A16" s="127"/>
      <c r="B16" s="127"/>
      <c r="C16" s="127"/>
      <c r="D16" s="127"/>
      <c r="E16" s="127"/>
    </row>
    <row r="17" spans="1:5" ht="15" customHeight="1">
      <c r="A17" s="127"/>
      <c r="B17" s="127"/>
      <c r="C17" s="127"/>
      <c r="D17" s="127"/>
      <c r="E17" s="127"/>
    </row>
    <row r="18" spans="1:5" ht="33.75" customHeight="1"/>
    <row r="19" spans="1:5" ht="33.75" customHeight="1">
      <c r="C19" s="117"/>
    </row>
    <row r="20" spans="1:5" ht="34.5" customHeight="1"/>
    <row r="24" spans="1:5" ht="37.5" customHeight="1"/>
  </sheetData>
  <mergeCells count="5">
    <mergeCell ref="A14:E14"/>
    <mergeCell ref="A11:E11"/>
    <mergeCell ref="A1:E1"/>
    <mergeCell ref="A12:E12"/>
    <mergeCell ref="A13:E13"/>
  </mergeCells>
  <pageMargins left="0.08" right="0.08" top="1" bottom="1" header="0.4921259845" footer="0.4921259845"/>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1.3-1</vt:lpstr>
      <vt:lpstr>Figure 1.3-2</vt:lpstr>
      <vt:lpstr>Figure 1.3-3</vt:lpstr>
      <vt:lpstr>Figure 1.3-4</vt:lpstr>
      <vt:lpstr>Figure 1.3-5</vt:lpstr>
      <vt:lpstr>Figure 1.3-6</vt:lpstr>
      <vt:lpstr>Figure 1.3-7</vt:lpstr>
      <vt:lpstr>Source Figure 1.3-7</vt:lpstr>
      <vt:lpstr>Figure 1.3-8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dc:creator>
  <cp:lastModifiedBy>GAUTIER Nadine</cp:lastModifiedBy>
  <cp:lastPrinted>2017-01-10T11:45:23Z</cp:lastPrinted>
  <dcterms:created xsi:type="dcterms:W3CDTF">2014-06-18T13:49:37Z</dcterms:created>
  <dcterms:modified xsi:type="dcterms:W3CDTF">2020-10-06T12:45:02Z</dcterms:modified>
</cp:coreProperties>
</file>