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GAFP-DESSI\dessi\Publications DES réalisation\RAPPORT ANNUEL\rapportannuel 2020\4-Envoi maquette\FT 4\"/>
    </mc:Choice>
  </mc:AlternateContent>
  <bookViews>
    <workbookView xWindow="0" yWindow="0" windowWidth="16170" windowHeight="6120" tabRatio="772" firstSheet="12" activeTab="21"/>
  </bookViews>
  <sheets>
    <sheet name="FT 4.6-1" sheetId="1" r:id="rId1"/>
    <sheet name="FT 4.6-2" sheetId="2" r:id="rId2"/>
    <sheet name="source FT 4.6-2" sheetId="3" r:id="rId3"/>
    <sheet name="FT 4.6-3" sheetId="4" r:id="rId4"/>
    <sheet name="FT 4.6-4" sheetId="6" r:id="rId5"/>
    <sheet name="source FT 4.6-4" sheetId="5" r:id="rId6"/>
    <sheet name="FT 4.6-5" sheetId="7" r:id="rId7"/>
    <sheet name="FT 4.6-6" sheetId="8" r:id="rId8"/>
    <sheet name="FT 4.6-7" sheetId="10" r:id="rId9"/>
    <sheet name="source FT 4.6-7" sheetId="9" r:id="rId10"/>
    <sheet name="FT 4.6-8" sheetId="11" r:id="rId11"/>
    <sheet name="FT 4.6-9" sheetId="12" r:id="rId12"/>
    <sheet name="FT 4.6-10" sheetId="13" r:id="rId13"/>
    <sheet name="FT 4.6-11" sheetId="14" r:id="rId14"/>
    <sheet name="FT 4.6-12" sheetId="15" r:id="rId15"/>
    <sheet name="complementaire_FT 4.6-12" sheetId="20" r:id="rId16"/>
    <sheet name="FT 4.6-13" sheetId="16" r:id="rId17"/>
    <sheet name="FT 4.6-14" sheetId="17" r:id="rId18"/>
    <sheet name="complementaire_FT 4.6-14" sheetId="21" r:id="rId19"/>
    <sheet name="FT 4.6-15" sheetId="18" r:id="rId20"/>
    <sheet name="FT 4.6-16" sheetId="19" r:id="rId21"/>
    <sheet name="complementaire_FT 4.6-16" sheetId="22" r:id="rId22"/>
  </sheets>
  <externalReferences>
    <externalReference r:id="rId2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5" l="1"/>
  <c r="M7" i="5"/>
  <c r="M4" i="5"/>
  <c r="I23" i="3" l="1"/>
  <c r="J23" i="3"/>
  <c r="K23" i="3"/>
  <c r="H23" i="3"/>
  <c r="E25" i="3"/>
  <c r="I26" i="3" s="1"/>
  <c r="G17" i="3"/>
  <c r="H26" i="3" l="1"/>
  <c r="K26" i="3"/>
  <c r="J26" i="3"/>
  <c r="C15" i="3"/>
  <c r="D15" i="3"/>
  <c r="E15" i="3"/>
  <c r="B15" i="3"/>
  <c r="L12" i="7" l="1"/>
  <c r="N12" i="7"/>
  <c r="O9" i="5" l="1"/>
  <c r="O8" i="5"/>
  <c r="N9" i="5"/>
  <c r="N7" i="5"/>
  <c r="O10" i="5"/>
  <c r="N10" i="5"/>
  <c r="L10" i="5"/>
  <c r="M8" i="5"/>
  <c r="O6" i="5"/>
  <c r="N5" i="5"/>
  <c r="L9" i="5"/>
  <c r="L8" i="5"/>
  <c r="L7" i="5"/>
  <c r="L6" i="5"/>
  <c r="L5" i="5"/>
  <c r="L4" i="5"/>
  <c r="G23" i="5"/>
  <c r="G21" i="5"/>
  <c r="G15" i="5"/>
  <c r="G14" i="5"/>
  <c r="G13" i="5"/>
  <c r="G7" i="5"/>
  <c r="G6" i="5"/>
  <c r="G5" i="5"/>
  <c r="H5" i="5" s="1"/>
  <c r="G12" i="5"/>
  <c r="G20" i="5"/>
  <c r="G4" i="5"/>
  <c r="I3" i="3"/>
  <c r="I4" i="3"/>
  <c r="I5" i="3"/>
  <c r="I2" i="3"/>
  <c r="G2" i="3"/>
  <c r="G3" i="3"/>
  <c r="G4" i="3"/>
  <c r="H4" i="5" l="1"/>
  <c r="H15" i="5"/>
  <c r="H14" i="5"/>
  <c r="H6" i="5"/>
  <c r="H7" i="5"/>
  <c r="H20" i="5"/>
  <c r="H12" i="5"/>
  <c r="H13" i="5"/>
  <c r="G22" i="5"/>
  <c r="H22" i="5" l="1"/>
  <c r="H21" i="5"/>
  <c r="H23" i="5"/>
  <c r="T12" i="7" l="1"/>
  <c r="R12" i="7"/>
  <c r="P12" i="7"/>
  <c r="J12" i="7"/>
  <c r="H12" i="7"/>
  <c r="F12" i="7"/>
  <c r="D12" i="7"/>
  <c r="P4" i="7"/>
  <c r="J4" i="7"/>
  <c r="D4" i="7"/>
  <c r="D23" i="7" l="1"/>
  <c r="B12" i="7" l="1"/>
  <c r="J23" i="7" l="1"/>
  <c r="P23" i="7"/>
  <c r="C10" i="3" l="1"/>
  <c r="B9" i="3"/>
  <c r="B8" i="3" l="1"/>
  <c r="C8" i="3"/>
  <c r="D8" i="3"/>
  <c r="B10" i="3"/>
  <c r="D10" i="3"/>
  <c r="C9" i="3"/>
  <c r="D9" i="3"/>
  <c r="E9" i="3" l="1"/>
  <c r="E8" i="3"/>
  <c r="E10" i="3"/>
  <c r="C11" i="3"/>
  <c r="D11" i="3"/>
  <c r="B11" i="3"/>
  <c r="E11" i="3" s="1"/>
</calcChain>
</file>

<file path=xl/comments1.xml><?xml version="1.0" encoding="utf-8"?>
<comments xmlns="http://schemas.openxmlformats.org/spreadsheetml/2006/main">
  <authors>
    <author>Adrien FRIEZ</author>
  </authors>
  <commentList>
    <comment ref="J5" authorId="0" shapeId="0">
      <text>
        <r>
          <rPr>
            <b/>
            <sz val="9"/>
            <color indexed="81"/>
            <rFont val="Tahoma"/>
            <family val="2"/>
          </rPr>
          <t>Adrien FRIEZ:</t>
        </r>
        <r>
          <rPr>
            <sz val="9"/>
            <color indexed="81"/>
            <rFont val="Tahoma"/>
            <family val="2"/>
          </rPr>
          <t xml:space="preserve">
excellent ==&gt; tout à fait pour =&gt; j'ai ajouté les étiquettes dedans</t>
        </r>
      </text>
    </comment>
  </commentList>
</comments>
</file>

<file path=xl/sharedStrings.xml><?xml version="1.0" encoding="utf-8"?>
<sst xmlns="http://schemas.openxmlformats.org/spreadsheetml/2006/main" count="634" uniqueCount="274">
  <si>
    <t>Agents présents deux années consécutives</t>
  </si>
  <si>
    <t>Agents ayant connu au moins un acte de mobilité</t>
  </si>
  <si>
    <t>Taux de mobilité (en %)</t>
  </si>
  <si>
    <t>Répartition des agents mobiles selon le type de changement</t>
  </si>
  <si>
    <t>Changement d'employeur (en %)</t>
  </si>
  <si>
    <t>Changement de zone d'emploi (en %)</t>
  </si>
  <si>
    <t>Changement de statut ou de situation d'emploi (en %)</t>
  </si>
  <si>
    <t>Ensemble des actes de mobilité</t>
  </si>
  <si>
    <t>Nombre moyen par agent mobile</t>
  </si>
  <si>
    <t>Nombre moyen par agent présent</t>
  </si>
  <si>
    <t>Mobilités simples</t>
  </si>
  <si>
    <t>Double mobilité</t>
  </si>
  <si>
    <t>Triple mobilité</t>
  </si>
  <si>
    <t>Total</t>
  </si>
  <si>
    <t>Changement d'employeur</t>
  </si>
  <si>
    <t>Changement de zone d'emploi</t>
  </si>
  <si>
    <t>Changement de statut ou de situation d'emploi</t>
  </si>
  <si>
    <t>Mobilité simple</t>
  </si>
  <si>
    <t>Type de changement</t>
  </si>
  <si>
    <t>Effectif</t>
  </si>
  <si>
    <t>Part (en %)</t>
  </si>
  <si>
    <t>Répartition des mobiles (en %)</t>
  </si>
  <si>
    <t>Aucune mobilité</t>
  </si>
  <si>
    <t>Simple</t>
  </si>
  <si>
    <t>Employeur</t>
  </si>
  <si>
    <t>Statut</t>
  </si>
  <si>
    <t>Zone d'emploi</t>
  </si>
  <si>
    <t>Double</t>
  </si>
  <si>
    <t>Employeur + zone d'emploi</t>
  </si>
  <si>
    <t>Employeur + statut</t>
  </si>
  <si>
    <t>Zone d'emploi + statut</t>
  </si>
  <si>
    <t xml:space="preserve">Triple </t>
  </si>
  <si>
    <t>Employeur + zone d'emploi + statut</t>
  </si>
  <si>
    <t>Ensemble des agents mobiles</t>
  </si>
  <si>
    <t>Ensemble des agents présents</t>
  </si>
  <si>
    <t>Mobilité inter-employeur</t>
  </si>
  <si>
    <t>Code</t>
  </si>
  <si>
    <t>Composition acte de mobilité</t>
  </si>
  <si>
    <t>%</t>
  </si>
  <si>
    <t>Changement d'employeur seul</t>
  </si>
  <si>
    <t>Changement d'employeur + zone d'emploi</t>
  </si>
  <si>
    <t>Changement d'employeur + statut</t>
  </si>
  <si>
    <t>Changement d'employeur + zone d'emploi + statut</t>
  </si>
  <si>
    <t>Ensemble</t>
  </si>
  <si>
    <t>Mobilité géographique</t>
  </si>
  <si>
    <t>010</t>
  </si>
  <si>
    <t>Changement de zone d'emploi seul</t>
  </si>
  <si>
    <t>Changement de zone d'emploi + employeur</t>
  </si>
  <si>
    <t>Changement de zone d'emploi + employeur + statut</t>
  </si>
  <si>
    <t>011</t>
  </si>
  <si>
    <t>Changement de zone d'emploi + statut</t>
  </si>
  <si>
    <t>001</t>
  </si>
  <si>
    <t>Changement de statut seul</t>
  </si>
  <si>
    <t>Changement de statut + employeur</t>
  </si>
  <si>
    <t>Changement de statut + employeur + zone d'emploi</t>
  </si>
  <si>
    <t>Changement de statut + zone d'emploi</t>
  </si>
  <si>
    <t>ChgEmp</t>
  </si>
  <si>
    <t>ChgVersant</t>
  </si>
  <si>
    <t>ChgZone</t>
  </si>
  <si>
    <t>Changement d’employeur</t>
  </si>
  <si>
    <t>Changement de zone d’emploi</t>
  </si>
  <si>
    <t>Changement de statut ou de situation d’emploi</t>
  </si>
  <si>
    <t>Taux (en %)</t>
  </si>
  <si>
    <t xml:space="preserve">Fonctionnaires </t>
  </si>
  <si>
    <t xml:space="preserve">Contractuels </t>
  </si>
  <si>
    <t xml:space="preserve">Autres catégories et statuts </t>
  </si>
  <si>
    <t>Bénéficiaires de contrats aidés</t>
  </si>
  <si>
    <t>Taux de changement d’employeur (en %)</t>
  </si>
  <si>
    <t>Destination des agents ayant connu un changement d’employeur inter-versants (en %)</t>
  </si>
  <si>
    <t xml:space="preserve">Taux </t>
  </si>
  <si>
    <t>dont inter-versants</t>
  </si>
  <si>
    <t>FPE</t>
  </si>
  <si>
    <t>FPT</t>
  </si>
  <si>
    <t>FPH</t>
  </si>
  <si>
    <t>Taux de changement d’employeurs (en %)</t>
  </si>
  <si>
    <t>Départ du ministère vers un… (en %)</t>
  </si>
  <si>
    <t>Départ du ministère ou EPA vers un... (en %)</t>
  </si>
  <si>
    <t xml:space="preserve"> EPA du même ministère</t>
  </si>
  <si>
    <t xml:space="preserve"> autre ministère </t>
  </si>
  <si>
    <t>un EPA d’un autre ministère</t>
  </si>
  <si>
    <t>le ministère de tutelle</t>
  </si>
  <si>
    <t>un autre ministère</t>
  </si>
  <si>
    <t xml:space="preserve">un autre EPA du même ministère </t>
  </si>
  <si>
    <t xml:space="preserve">un EPA d’un autre ministère </t>
  </si>
  <si>
    <t xml:space="preserve"> employeur de la FPT</t>
  </si>
  <si>
    <t>employeur de la FPH</t>
  </si>
  <si>
    <t xml:space="preserve">Culture et Communication </t>
  </si>
  <si>
    <t xml:space="preserve">Services du Premier ministre </t>
  </si>
  <si>
    <t xml:space="preserve">Total </t>
  </si>
  <si>
    <t>Catégorie d'employeur de destination (en %)</t>
  </si>
  <si>
    <t>Communes</t>
  </si>
  <si>
    <t>Etablissements communaux</t>
  </si>
  <si>
    <t>Etablissements intercommunaux</t>
  </si>
  <si>
    <t>Départements</t>
  </si>
  <si>
    <t>Etablissements départementaux</t>
  </si>
  <si>
    <t>Régions</t>
  </si>
  <si>
    <t>Autres EPA locaux</t>
  </si>
  <si>
    <t>Un employeur de la  FPE</t>
  </si>
  <si>
    <t>Un employeur de la  FPH</t>
  </si>
  <si>
    <t>Taux de Mobilité</t>
  </si>
  <si>
    <t>Hôpitaux</t>
  </si>
  <si>
    <t>Etablissements d'hébergement pour personnes âgées</t>
  </si>
  <si>
    <t>Autres établissements médico-sociaux</t>
  </si>
  <si>
    <t>Un employeur de la FPE</t>
  </si>
  <si>
    <t>Un employeur de la FPT</t>
  </si>
  <si>
    <t>Versant de départ (en %)</t>
  </si>
  <si>
    <t>3 FP</t>
  </si>
  <si>
    <t>Statut de départ</t>
  </si>
  <si>
    <t xml:space="preserve">Bénéficiaires de contrats aidés </t>
  </si>
  <si>
    <t>Sexe</t>
  </si>
  <si>
    <t>Femmes</t>
  </si>
  <si>
    <t>Hommes</t>
  </si>
  <si>
    <t>Age</t>
  </si>
  <si>
    <t>Moins de 25 ans</t>
  </si>
  <si>
    <t xml:space="preserve">25 à 29 ans </t>
  </si>
  <si>
    <t xml:space="preserve">30 à 39 ans </t>
  </si>
  <si>
    <t xml:space="preserve">40 à 49 ans </t>
  </si>
  <si>
    <t xml:space="preserve">50 à 59 ans </t>
  </si>
  <si>
    <t xml:space="preserve">60 ans et plus </t>
  </si>
  <si>
    <t>Catégorie hiérarchique de départ</t>
  </si>
  <si>
    <t>A+</t>
  </si>
  <si>
    <t>A</t>
  </si>
  <si>
    <t>B</t>
  </si>
  <si>
    <t>C</t>
  </si>
  <si>
    <t>Indéterminée</t>
  </si>
  <si>
    <t>Statut ou situation d'emploi de destination (en %)</t>
  </si>
  <si>
    <t>Fonctionnaires</t>
  </si>
  <si>
    <t>Contractuels</t>
  </si>
  <si>
    <t>Autres catégories et statuts</t>
  </si>
  <si>
    <t>… dont ayant changé de versant</t>
  </si>
  <si>
    <t>… dont n'ayant pas changé de versant</t>
  </si>
  <si>
    <t xml:space="preserve">Titulaires </t>
  </si>
  <si>
    <t xml:space="preserve">Non-titulaires </t>
  </si>
  <si>
    <t>Taux de changement de zone d'emploi (en %)</t>
  </si>
  <si>
    <t>N'ayant pas changé de versant</t>
  </si>
  <si>
    <t>Ayant changé de versant</t>
  </si>
  <si>
    <t xml:space="preserve">Communes </t>
  </si>
  <si>
    <t xml:space="preserve">Etablissements communaux </t>
  </si>
  <si>
    <t xml:space="preserve">Etablissements intercommunaux </t>
  </si>
  <si>
    <t xml:space="preserve">Départements </t>
  </si>
  <si>
    <t xml:space="preserve">Etablissements départementaux </t>
  </si>
  <si>
    <t xml:space="preserve">Régions </t>
  </si>
  <si>
    <t xml:space="preserve">Autres EPA locaux </t>
  </si>
  <si>
    <t xml:space="preserve">Hôpitaux </t>
  </si>
  <si>
    <t xml:space="preserve">Etablissements d'hébergement pour personnes âgées </t>
  </si>
  <si>
    <t xml:space="preserve">Autres établissements médico-sociaux </t>
  </si>
  <si>
    <t>Hors restructurations</t>
  </si>
  <si>
    <t>Figure 4.6-7 : Taux de changement d’employeur, de zone d’emploi et de statut ou de situation d’emploi des agents de la fonction publique</t>
  </si>
  <si>
    <t>Figure 4.6-1 : Effectif des agents mobiles et nombre d’actes de mobilité</t>
  </si>
  <si>
    <t>Note : L’appellation des ministères renvoie à la nomenclature d’exécution de la loi de finance initiale de l’année.</t>
  </si>
  <si>
    <t>Ensemble FP</t>
  </si>
  <si>
    <t>Champ : Agents de la fonction publique présents dans un emploi principal en France en 2016 et en 2017, y compris bénéficiaires de contrats aidés et hors militaires.</t>
  </si>
  <si>
    <t>Affaires étrangères et Développement international</t>
  </si>
  <si>
    <t>Agriculture, Agroalimentaire et Forêt</t>
  </si>
  <si>
    <t>Ministères économiques et financiers</t>
  </si>
  <si>
    <t>Défense</t>
  </si>
  <si>
    <t>Ministères sociaux</t>
  </si>
  <si>
    <t>Justice</t>
  </si>
  <si>
    <t>Éducation nationale, Enseignement supérieur et Recherche</t>
  </si>
  <si>
    <t>Écologie, Développement durable, Énergie et Logement</t>
  </si>
  <si>
    <t>Présents dans la FPE en 2017</t>
  </si>
  <si>
    <t>Présents dans la FPT en 2017</t>
  </si>
  <si>
    <t>Présents dans la FPH en 2017</t>
  </si>
  <si>
    <t>(*) Le tableau distinguant hommes et femmes est mis à disposition sur le site Internet.</t>
  </si>
  <si>
    <t>Figure 4.6-3 : Répartition de l’ensemble des agents selon les diverses composantes de la mobilité en 2018</t>
  </si>
  <si>
    <r>
      <t xml:space="preserve">Figure 4.6-2 : Répartition des actes de mobilité en 2018 selon leur composition </t>
    </r>
    <r>
      <rPr>
        <sz val="9"/>
        <color theme="1"/>
        <rFont val="Arial"/>
        <family val="2"/>
      </rPr>
      <t>(en %)</t>
    </r>
  </si>
  <si>
    <t>Lecture : Parmi les agents présents dans la fonction publique en 2017 et en 2018, 6,4 % ont connu une mobilité simple (un seul changement). Sur l’ensemble des agents mobiles, 22,2 % ont uniquement changé d’employeur, 16,9 % ont changé à la fois d’employeur et de zone d’emploi et pas de statut.</t>
  </si>
  <si>
    <r>
      <rPr>
        <b/>
        <sz val="11"/>
        <color theme="1"/>
        <rFont val="Calibri"/>
        <family val="2"/>
        <scheme val="minor"/>
      </rPr>
      <t>Figure 4.6-4 : Analyse détaillée des mobilités simples, doubles et triples en 2018 par type de changement</t>
    </r>
    <r>
      <rPr>
        <sz val="11"/>
        <color theme="1"/>
        <rFont val="Calibri"/>
        <family val="2"/>
        <scheme val="minor"/>
      </rPr>
      <t xml:space="preserve"> (en %)</t>
    </r>
  </si>
  <si>
    <t>Lecture : 16 % des changements de statut ou de situation d’emploi s’effectuent parallèlement à un changement d’employeur.</t>
  </si>
  <si>
    <t>Présents en 2017 et en 2018</t>
  </si>
  <si>
    <t>Statut ou situation d’emploi de départ (en 2017) </t>
  </si>
  <si>
    <t>Figure 4.6-6 : Taux de changement d’employeur, de zone d’emploi et de statut ou de situation d’emploi des agents de la fonction publique en 2018</t>
  </si>
  <si>
    <t>Champ : Agents de la fonction publique présents dans un emploi principal en 2017 et en 2018, y compris bénéficiaires de contrats aidés et hors militaires.</t>
  </si>
  <si>
    <t>Lecture : 3 782 100 agents fonctionnaires civils sont présents dans la fonction publique en 2017 et en 2018. Parmi eux, 128 797 ont changé de zone d'emploi en 2018 (3,4 %).</t>
  </si>
  <si>
    <t>Versant de départ (en 2017)</t>
  </si>
  <si>
    <t>Effectif des agents ayant changé d’employeur en 2018</t>
  </si>
  <si>
    <t>Lecture : Parmi les présents en 2017 dans la FPE et toujours présents dans la fonction publique en 2018, 4,2 % ont changé d’employeur : 3,5 % dans le même versant et 0,7 % dans un autre versant. 74,7 % des agents de la FPE ayant changé de versant sont partis vers un employeur de la FPT et 25,3 % vers la FPH.</t>
  </si>
  <si>
    <t>Figure 4.6-10 : Changement d’employeur des agents de la FPT en 2018 selon l’employeur de départ et de destination</t>
  </si>
  <si>
    <t>Présents en 2017 et 2018</t>
  </si>
  <si>
    <t>Figure 4.6-11: Changement d’employeur des agents de la FPH en 2018 selon l’employeur de départ et de destination</t>
  </si>
  <si>
    <t>Catégorie d'employeur de départ (en 2017)</t>
  </si>
  <si>
    <t>Champ : Agents présents dans un emploi principal en 2017 dans la FPH et toujours présents dans la fonction publique en 2018, y compris bénéficiaires de contrats aidés et hors militaires.</t>
  </si>
  <si>
    <t>Lecture : Parmi les agents des hôpitaux en 2017 et toujours présents dans la fonction publique en France en 2018, 4,8 % ont changé d’employeur en 2018. Parmi eux, 77,0 % sont partis vers un autre employeur hospitalier, 8,4 % vers un employeur de la FPT.</t>
  </si>
  <si>
    <t>Catégorie d’employeur de départ en 2017</t>
  </si>
  <si>
    <t>Effectif des agents ayant changé de zone d’emploi en 2018</t>
  </si>
  <si>
    <t>Champ : Agents des trois versants de la fonction publique présents dans un emploi principal en 2017 et en 2018, y compris bénéficiaires de contrats aidés et hors militaire.</t>
  </si>
  <si>
    <t>Lecture : Parmi les agents présents en France au ministère de la Justice (y compris EPA sous tutelle) en 2017 et toujours présents dans la FPE en 2018, 13,3 % ont changé de zone d’emploi en 2018.</t>
  </si>
  <si>
    <r>
      <t>Figure 4.6-14 : Taux de changement de zone d’emploi en 2018 en fonction des caractéristiques des agents</t>
    </r>
    <r>
      <rPr>
        <b/>
        <vertAlign val="superscript"/>
        <sz val="9"/>
        <color theme="1"/>
        <rFont val="Arial"/>
        <family val="2"/>
      </rPr>
      <t>(*)</t>
    </r>
  </si>
  <si>
    <t>Lecture : 7,0 % des hommes agents civils présents dans la FPE en 2017 et toujours présents dans la fonction publique en 2018 ont changé de zone d’emploi en 2018.</t>
  </si>
  <si>
    <t>Effectif des agents ayant changé de statut en 2018</t>
  </si>
  <si>
    <t xml:space="preserve">Statut ou situation d'emploi de départ (en 2017) </t>
  </si>
  <si>
    <t>Figure 4.6-15 : Le changement de statut ou de situation d’emploi en 2018 des agents de la fonction publique</t>
  </si>
  <si>
    <r>
      <t>Figure 4.6-12 : Taux de changement d’employeur en 2018 en fonction des caractéristiques des agents</t>
    </r>
    <r>
      <rPr>
        <b/>
        <vertAlign val="superscript"/>
        <sz val="9"/>
        <color theme="1"/>
        <rFont val="Arial"/>
        <family val="2"/>
      </rPr>
      <t>(*)</t>
    </r>
  </si>
  <si>
    <t>Lecture : 3,9 % des hommes agents civils présents dans la FPE en 2017 et toujours présents dans la fonction publique en 2018 ont changé d’employeur en 2018.</t>
  </si>
  <si>
    <r>
      <t>Figure 4.6-16 : Taux de changement de statut ou de situation d’emploi en 2018 en fonction des caractéristiques des agents</t>
    </r>
    <r>
      <rPr>
        <b/>
        <vertAlign val="superscript"/>
        <sz val="9"/>
        <color theme="1"/>
        <rFont val="Arial"/>
        <family val="2"/>
      </rPr>
      <t>(*)</t>
    </r>
  </si>
  <si>
    <t>Lecture : 1,9 % des hommes agents civils présents en France dans la FPE en 2017 et toujours présents dans la fonction publique en 2018 ont changé de statut ou de situation d’emploi en 2018.</t>
  </si>
  <si>
    <t>Figure 4.6-9 : Changement d’employeur des agents de la FPE en 2018 selon l’employeur de départ et de destination</t>
  </si>
  <si>
    <t>Champ : Agents présents en France dans un emploi principal de la FPE en 2017 et toujours présents dans la fonction publique en 2018, y compris bénéficiaires de contrats aidés et hors militaires.</t>
  </si>
  <si>
    <t>Figure 4.6-5 : Schéma illustratif des changements d’employeur et de zone d’emploi en 2018</t>
  </si>
  <si>
    <t>… dont 15 460 ChgVersant</t>
  </si>
  <si>
    <t>… dont 10 424 ChgVersant</t>
  </si>
  <si>
    <t>Présents dans la fonction publique en 2017 et en 2018</t>
  </si>
  <si>
    <t>et toujours présents dans la FPE en 2018</t>
  </si>
  <si>
    <t>dont départs vers la FPT en 2018</t>
  </si>
  <si>
    <t>dont départs vers la FPH en 2018</t>
  </si>
  <si>
    <t>et toujours présents dans la FPT en 2018</t>
  </si>
  <si>
    <t>dont départs vers la FPE en 2018</t>
  </si>
  <si>
    <t>et toujours présents dans la FPH en 2018</t>
  </si>
  <si>
    <t>… dont  15 684 ChgVersant</t>
  </si>
  <si>
    <t>144 818 ChgZone</t>
  </si>
  <si>
    <t xml:space="preserve"> 4 643 ChgZone</t>
  </si>
  <si>
    <t xml:space="preserve"> 1 744 ChgZone</t>
  </si>
  <si>
    <t xml:space="preserve">28 896 ChgZone </t>
  </si>
  <si>
    <t xml:space="preserve">38 260 ChgZone </t>
  </si>
  <si>
    <t>4 890  ChgZone</t>
  </si>
  <si>
    <t>2 308 ChgZone</t>
  </si>
  <si>
    <t>1 955 ChgZone</t>
  </si>
  <si>
    <t xml:space="preserve"> 2 593 ChgZone</t>
  </si>
  <si>
    <t>230 107 ChgZone</t>
  </si>
  <si>
    <t xml:space="preserve"> 76 964 ChgEmp </t>
  </si>
  <si>
    <t>15 460 ChgEmp</t>
  </si>
  <si>
    <t xml:space="preserve"> 73 769 ChgEmp</t>
  </si>
  <si>
    <t xml:space="preserve"> 15 633 ChgEmp</t>
  </si>
  <si>
    <t>47 319 ChgEmp</t>
  </si>
  <si>
    <t xml:space="preserve"> 10 424 ChgEmp</t>
  </si>
  <si>
    <t>Présents dans la FPE en 2018</t>
  </si>
  <si>
    <t>Présents dans la FPT en 2018</t>
  </si>
  <si>
    <t>Présents dans la FPH en 2018</t>
  </si>
  <si>
    <r>
      <t xml:space="preserve">239 569 ChgEmp </t>
    </r>
    <r>
      <rPr>
        <i/>
        <sz val="8"/>
        <rFont val="Arial"/>
        <family val="2"/>
      </rPr>
      <t>dont</t>
    </r>
  </si>
  <si>
    <t>….  41 517 ChgVersant</t>
  </si>
  <si>
    <t>… dont 17 282  issus d'un ChgVersant</t>
  </si>
  <si>
    <t>… dont 9 469 issus d'un ChgVersant</t>
  </si>
  <si>
    <t>Figure 4.6-16 complément : Taux de changement de statut ou de situation d’emploi en 2017 en fonction des caractéristiques des agents, par sexe</t>
  </si>
  <si>
    <t>Champ : Agents de la fonction publique présents dans un emploi principal l’année considérée et l’année précédente, y compris bénéficiaires de contrats aidés et hors militaires.</t>
  </si>
  <si>
    <t xml:space="preserve">Champ : Agents de la fonction publique présents dans un emploi principal en 2017 et en 2018, y compris bénéficiaires de contrats aidés et hors militaires. </t>
  </si>
  <si>
    <t xml:space="preserve">Champ : Agents de la fonction publique présents dans un emploi principal l’année considérée et l’année précédente, y compris bénéficiaires de contrats aidés et hors militaires. </t>
  </si>
  <si>
    <t>Champ : Agents présents dans un emploi principal en 2017 dans la FPT et toujours présents dans la fonction publique en 2018, y compris bénéficiaires de contrats aidés et hors militaires.</t>
  </si>
  <si>
    <t>Figure 4.6-12 complément : Taux de changement d’employeur en 2018 en fonction des caractéristiques des agents, par sexe</t>
  </si>
  <si>
    <t>Figure 4.6-14 complémentaire : Taux de changement de zone d’emploi en 2018 en fonction des caractéristiques des agents, par sexe</t>
  </si>
  <si>
    <t>Lecture : 7,0 % des hommes agents civils présents en dans la FPE en 2017 et toujours présents dans la fonction publique en 2018 ont changé de zone d’emploi en 2018.</t>
  </si>
  <si>
    <t>Lecture : 1,9 % des hommes agents civils présents dans la FPE en 2017 et toujours présents dans la fonction publique en 2018 ont changé de statut ou de situation d’emploi en 2018.</t>
  </si>
  <si>
    <t>Sources : Siasp, Insee. Traitement DGAFP - SDessi.</t>
  </si>
  <si>
    <t>Source : Siasp, Insee. Traitement DGAFP - SDessi.</t>
  </si>
  <si>
    <t>… dont 14 817 issus d'un ChgVersant</t>
  </si>
  <si>
    <t>Figure 4.6-13 : Le changement de zone d’emploi en 2018 des agents de la fonction publique</t>
  </si>
  <si>
    <t>Lecture : 71 % de l’ensemble des actes de mobilité sont des mobilités simples. 38 % de l’ensemble des changements de zone d’emploi ont été accompagnés par un seul autre changement.</t>
  </si>
  <si>
    <r>
      <t xml:space="preserve">Lecture : 48 % des agents mobiles en 2018, c’est-à-dire les agents ayant connu au moins un changement, ont changé de zone d’emploi. </t>
    </r>
    <r>
      <rPr>
        <sz val="8"/>
        <rFont val="Calibri"/>
        <family val="2"/>
      </rPr>
      <t>À</t>
    </r>
    <r>
      <rPr>
        <sz val="8"/>
        <rFont val="Arial"/>
        <family val="2"/>
      </rPr>
      <t xml:space="preserve"> noter qu’un changement de zone d’emploi peut se cumuler avec d’autres changements.</t>
    </r>
  </si>
  <si>
    <t>(*) : La répartition des actes de mobilité selon la composition sur l’ensemble diffère des années précédentes parce que les mobilités doubles et triples étaient comptées respectivement deux et trois fois.</t>
  </si>
  <si>
    <t>Part (en %) hors restructuration</t>
  </si>
  <si>
    <t>Changement d'employeur (identifié par le siren)</t>
  </si>
  <si>
    <t>Changement de versant de la fonction publique</t>
  </si>
  <si>
    <r>
      <t>Note : Les données relatives aux changements de versant portent uniquement sur les agents ayant changé d'employeur. Outre ces agents mobiles, 51 agents changent de versant à la suite d'un reclassement dans la fonction publique de l'</t>
    </r>
    <r>
      <rPr>
        <sz val="8"/>
        <rFont val="Calibri"/>
        <family val="2"/>
      </rPr>
      <t>É</t>
    </r>
    <r>
      <rPr>
        <sz val="8"/>
        <rFont val="Arial"/>
        <family val="2"/>
      </rPr>
      <t>tat de leur employeur antérieurement mal classé. Ainsi, la somme des départs vers un autre versant est supérieure aux cases jaunes ("dont changement de versant") dans la FPE et la FPT.</t>
    </r>
  </si>
  <si>
    <t>Figure 4.6-8 : Changement d’employeur intra-versant et inter-versants des agents de la fonction publique en 2018</t>
  </si>
  <si>
    <t>dont intra-versant</t>
  </si>
  <si>
    <t xml:space="preserve">Source : Siasp, Insee. Traitement DGAFP - SDessi. </t>
  </si>
  <si>
    <t>Source : Siasp Insee. Traitement DGAFP - SDessi.</t>
  </si>
  <si>
    <t>Ministère de départ (en 2017) (y compris EPA sous tutelle)</t>
  </si>
  <si>
    <t>Intérieur et Outre-Mer</t>
  </si>
  <si>
    <t>Départ d'un EPA du ministère vers… (en %)</t>
  </si>
  <si>
    <t>Lecture : Parmi les agents présents au ministère des Affaires étrangères ou dans un EPA qui lui est rattaché en 2017 et toujours présents dans la fonction publique en 2018, 4,2 % ont changé d’employeur en 2018. Parmi eux, 57,5% sont partis vers un autre ministère et 17,9 % vers un EPA d’un autre ministère.</t>
  </si>
  <si>
    <r>
      <rPr>
        <sz val="8"/>
        <color rgb="FF000000"/>
        <rFont val="Calibri"/>
        <family val="2"/>
      </rPr>
      <t>É</t>
    </r>
    <r>
      <rPr>
        <sz val="8"/>
        <color rgb="FF000000"/>
        <rFont val="Arial"/>
        <family val="2"/>
      </rPr>
      <t>tablissements communaux</t>
    </r>
  </si>
  <si>
    <r>
      <rPr>
        <sz val="8"/>
        <color rgb="FF000000"/>
        <rFont val="Calibri"/>
        <family val="2"/>
      </rPr>
      <t>É</t>
    </r>
    <r>
      <rPr>
        <sz val="8"/>
        <color rgb="FF000000"/>
        <rFont val="Arial"/>
        <family val="2"/>
      </rPr>
      <t>tablissements intercommunaux</t>
    </r>
  </si>
  <si>
    <r>
      <rPr>
        <sz val="8"/>
        <color rgb="FF000000"/>
        <rFont val="Calibri"/>
        <family val="2"/>
      </rPr>
      <t>É</t>
    </r>
    <r>
      <rPr>
        <sz val="8"/>
        <color rgb="FF000000"/>
        <rFont val="Arial"/>
        <family val="2"/>
      </rPr>
      <t>tablissements départementaux</t>
    </r>
  </si>
  <si>
    <t>Taux de changement d’employeurs 
(en %)</t>
  </si>
  <si>
    <r>
      <rPr>
        <sz val="8"/>
        <color rgb="FF000000"/>
        <rFont val="Calibri"/>
        <family val="2"/>
      </rPr>
      <t>É</t>
    </r>
    <r>
      <rPr>
        <sz val="8"/>
        <color rgb="FF000000"/>
        <rFont val="Arial"/>
        <family val="2"/>
      </rPr>
      <t>tablissements d'hébergement pour personnes âgées</t>
    </r>
  </si>
  <si>
    <r>
      <rPr>
        <b/>
        <sz val="8"/>
        <color rgb="FF000000"/>
        <rFont val="Calibri"/>
        <family val="2"/>
      </rPr>
      <t>Â</t>
    </r>
    <r>
      <rPr>
        <b/>
        <sz val="8"/>
        <color rgb="FF000000"/>
        <rFont val="Arial"/>
        <family val="2"/>
      </rPr>
      <t>ge</t>
    </r>
  </si>
  <si>
    <t>Lecture : Parmi les agents des communes en 2017 et toujours présents dans la fonction publique en 2018, 4,1 % ont changé d’employeur en 2018. Parmi eux, 42,8 % sont partis vers une autre commune, 13,4 % vers un employeur de la FPE.</t>
  </si>
  <si>
    <t>Versant de départ
 (en 2017)</t>
  </si>
  <si>
    <t>Versant de départ
(en 2017)</t>
  </si>
  <si>
    <t>Répartition 
(en %)</t>
  </si>
  <si>
    <t>Taux
 (en %)</t>
  </si>
  <si>
    <r>
      <rPr>
        <b/>
        <sz val="8"/>
        <color rgb="FF363636"/>
        <rFont val="Calibri"/>
        <family val="2"/>
      </rPr>
      <t>Â</t>
    </r>
    <r>
      <rPr>
        <b/>
        <sz val="8"/>
        <color rgb="FF363636"/>
        <rFont val="Arial"/>
        <family val="2"/>
      </rPr>
      <t>ge</t>
    </r>
  </si>
  <si>
    <t>Lecture : Sur les 1 035 347 contractuels présents dans la fonction publique en 2017 et en 2018, 9,8 % ont changé de statut en 2018 : parmi eux 90,7 % sont devenus des fonctionnaires. Parmi les 15 460  agents présents dans la FPE en 2017 et dans un autre versant en 2018, 6 016 ont changé de statut ou de situation d’emploi en 2018 (38,9 %) et 63,3 % de ces changements sont effectués à destination de la catégorie des contractuels.</t>
  </si>
  <si>
    <t>Lecture : Parmi les agents des trois versants de la fonction publique présents en 2017 et en 2018, 4,3 % ont changé de zone d'emploi en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</si>
</sst>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_(* #,##0.00_);_(* \(#,##0.00\);_(* &quot;-&quot;??_);_(@_)"/>
    <numFmt numFmtId="165" formatCode="0.0"/>
    <numFmt numFmtId="166" formatCode="0.0%"/>
    <numFmt numFmtId="167" formatCode="#,##0.0"/>
    <numFmt numFmtId="168" formatCode="_(* #,##0_);_(* \(#,##0\);_(* &quot;-&quot;??_);_(@_)"/>
    <numFmt numFmtId="169" formatCode="0.000000000"/>
  </numFmts>
  <fonts count="49"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sz val="9"/>
      <color theme="1"/>
      <name val="Arial"/>
      <family val="2"/>
    </font>
    <font>
      <b/>
      <sz val="9"/>
      <color theme="1"/>
      <name val="Arial"/>
      <family val="2"/>
    </font>
    <font>
      <sz val="8"/>
      <name val="Arial"/>
      <family val="2"/>
    </font>
    <font>
      <sz val="10"/>
      <name val="Arial"/>
      <family val="2"/>
    </font>
    <font>
      <i/>
      <sz val="8"/>
      <color theme="1"/>
      <name val="Arial"/>
      <family val="2"/>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2"/>
      <color indexed="8"/>
      <name val="Calibri"/>
      <family val="2"/>
    </font>
    <font>
      <b/>
      <sz val="12"/>
      <color indexed="9"/>
      <name val="Calibri"/>
      <family val="2"/>
    </font>
    <font>
      <sz val="9"/>
      <name val="Calibri Light"/>
      <family val="2"/>
    </font>
    <font>
      <b/>
      <sz val="11"/>
      <color theme="1"/>
      <name val="Calibri"/>
      <family val="2"/>
      <scheme val="minor"/>
    </font>
    <font>
      <sz val="10"/>
      <name val="Calibri"/>
      <family val="2"/>
    </font>
    <font>
      <b/>
      <sz val="9"/>
      <name val="Arial"/>
      <family val="2"/>
    </font>
    <font>
      <i/>
      <sz val="8"/>
      <name val="Arial"/>
      <family val="2"/>
    </font>
    <font>
      <b/>
      <sz val="9"/>
      <name val="Calibri Light"/>
      <family val="2"/>
    </font>
    <font>
      <b/>
      <sz val="8"/>
      <name val="Arial"/>
      <family val="2"/>
    </font>
    <font>
      <sz val="8"/>
      <color rgb="FF000000"/>
      <name val="Arial"/>
      <family val="2"/>
    </font>
    <font>
      <b/>
      <sz val="8"/>
      <color rgb="FF000000"/>
      <name val="Arial"/>
      <family val="2"/>
    </font>
    <font>
      <sz val="12"/>
      <color theme="1"/>
      <name val="Times New Roman"/>
      <family val="1"/>
    </font>
    <font>
      <sz val="8"/>
      <color rgb="FF363636"/>
      <name val="Arial"/>
      <family val="2"/>
    </font>
    <font>
      <b/>
      <sz val="8"/>
      <color rgb="FF363636"/>
      <name val="Arial"/>
      <family val="2"/>
    </font>
    <font>
      <b/>
      <sz val="12"/>
      <color theme="1"/>
      <name val="Times New Roman"/>
      <family val="1"/>
    </font>
    <font>
      <sz val="8"/>
      <color theme="1"/>
      <name val="Calibri"/>
      <family val="2"/>
      <scheme val="minor"/>
    </font>
    <font>
      <b/>
      <vertAlign val="superscript"/>
      <sz val="9"/>
      <color theme="1"/>
      <name val="Arial"/>
      <family val="2"/>
    </font>
    <font>
      <sz val="9"/>
      <color indexed="81"/>
      <name val="Tahoma"/>
      <family val="2"/>
    </font>
    <font>
      <b/>
      <sz val="9"/>
      <color indexed="81"/>
      <name val="Tahoma"/>
      <family val="2"/>
    </font>
    <font>
      <b/>
      <sz val="10"/>
      <color theme="1"/>
      <name val="Arial"/>
      <family val="2"/>
    </font>
    <font>
      <sz val="8"/>
      <name val="Calibri"/>
      <family val="2"/>
    </font>
    <font>
      <sz val="8"/>
      <color rgb="FF000000"/>
      <name val="Calibri"/>
      <family val="2"/>
    </font>
    <font>
      <b/>
      <sz val="8"/>
      <color rgb="FF000000"/>
      <name val="Calibri"/>
      <family val="2"/>
    </font>
    <font>
      <sz val="14"/>
      <color rgb="FFFF0000"/>
      <name val="Calibri"/>
      <family val="2"/>
      <scheme val="minor"/>
    </font>
    <font>
      <b/>
      <sz val="8"/>
      <color rgb="FF363636"/>
      <name val="Calibri"/>
      <family val="2"/>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65"/>
        <bgColor indexed="64"/>
      </patternFill>
    </fill>
    <fill>
      <patternFill patternType="solid">
        <fgColor indexed="52"/>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rgb="FFFFFF00"/>
        <bgColor indexed="64"/>
      </patternFill>
    </fill>
    <fill>
      <patternFill patternType="solid">
        <fgColor rgb="FFD9D9D9"/>
        <bgColor indexed="64"/>
      </patternFill>
    </fill>
  </fills>
  <borders count="256">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right/>
      <top style="medium">
        <color auto="1"/>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medium">
        <color indexed="64"/>
      </top>
      <bottom style="thin">
        <color indexed="64"/>
      </bottom>
      <diagonal/>
    </border>
    <border>
      <left/>
      <right/>
      <top style="thin">
        <color indexed="64"/>
      </top>
      <bottom style="medium">
        <color indexed="64"/>
      </bottom>
      <diagonal/>
    </border>
    <border>
      <left style="medium">
        <color auto="1"/>
      </left>
      <right style="medium">
        <color auto="1"/>
      </right>
      <top style="thin">
        <color indexed="64"/>
      </top>
      <bottom style="medium">
        <color indexed="64"/>
      </bottom>
      <diagonal/>
    </border>
    <border>
      <left/>
      <right/>
      <top/>
      <bottom style="medium">
        <color indexed="49"/>
      </bottom>
      <diagonal/>
    </border>
    <border>
      <left/>
      <right/>
      <top/>
      <bottom style="medium">
        <color indexed="64"/>
      </bottom>
      <diagonal/>
    </border>
    <border>
      <left style="thin">
        <color auto="1"/>
      </left>
      <right style="thin">
        <color auto="1"/>
      </right>
      <top style="thin">
        <color auto="1"/>
      </top>
      <bottom style="thin">
        <color auto="1"/>
      </bottom>
      <diagonal/>
    </border>
    <border>
      <left/>
      <right/>
      <top/>
      <bottom style="medium">
        <color indexed="49"/>
      </bottom>
      <diagonal/>
    </border>
    <border>
      <left style="thin">
        <color rgb="FF3F3F3F"/>
      </left>
      <right style="thin">
        <color rgb="FF3F3F3F"/>
      </right>
      <top style="thin">
        <color rgb="FF3F3F3F"/>
      </top>
      <bottom style="thin">
        <color rgb="FF3F3F3F"/>
      </bottom>
      <diagonal/>
    </border>
    <border>
      <left/>
      <right/>
      <top style="thin">
        <color theme="0" tint="-0.14996795556505021"/>
      </top>
      <bottom style="thin">
        <color theme="0" tint="-0.14996795556505021"/>
      </bottom>
      <diagonal/>
    </border>
    <border>
      <left/>
      <right style="thin">
        <color indexed="64"/>
      </right>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theme="0" tint="-0.14996795556505021"/>
      </bottom>
      <diagonal/>
    </border>
    <border>
      <left/>
      <right/>
      <top style="thin">
        <color theme="0" tint="-0.14996795556505021"/>
      </top>
      <bottom style="thin">
        <color auto="1"/>
      </bottom>
      <diagonal/>
    </border>
    <border>
      <left/>
      <right style="thin">
        <color auto="1"/>
      </right>
      <top style="thin">
        <color auto="1"/>
      </top>
      <bottom style="thin">
        <color theme="0" tint="-0.14996795556505021"/>
      </bottom>
      <diagonal/>
    </border>
    <border>
      <left style="thin">
        <color auto="1"/>
      </left>
      <right style="thin">
        <color auto="1"/>
      </right>
      <top style="thin">
        <color auto="1"/>
      </top>
      <bottom style="thin">
        <color theme="0" tint="-0.14996795556505021"/>
      </bottom>
      <diagonal/>
    </border>
    <border>
      <left style="thin">
        <color auto="1"/>
      </left>
      <right/>
      <top style="thin">
        <color auto="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auto="1"/>
      </left>
      <right style="thin">
        <color auto="1"/>
      </right>
      <top style="thin">
        <color theme="0" tint="-0.14996795556505021"/>
      </top>
      <bottom style="thin">
        <color theme="0" tint="-0.14996795556505021"/>
      </bottom>
      <diagonal/>
    </border>
    <border>
      <left style="thin">
        <color auto="1"/>
      </left>
      <right/>
      <top style="thin">
        <color theme="0" tint="-0.14996795556505021"/>
      </top>
      <bottom style="thin">
        <color theme="0" tint="-0.14996795556505021"/>
      </bottom>
      <diagonal/>
    </border>
    <border>
      <left/>
      <right style="thin">
        <color auto="1"/>
      </right>
      <top style="thin">
        <color theme="0" tint="-0.14996795556505021"/>
      </top>
      <bottom style="thin">
        <color auto="1"/>
      </bottom>
      <diagonal/>
    </border>
    <border>
      <left style="thin">
        <color auto="1"/>
      </left>
      <right style="thin">
        <color auto="1"/>
      </right>
      <top style="thin">
        <color theme="0" tint="-0.14996795556505021"/>
      </top>
      <bottom style="thin">
        <color auto="1"/>
      </bottom>
      <diagonal/>
    </border>
    <border>
      <left style="thin">
        <color auto="1"/>
      </left>
      <right/>
      <top style="thin">
        <color theme="0" tint="-0.14996795556505021"/>
      </top>
      <bottom style="thin">
        <color auto="1"/>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style="thin">
        <color indexed="49"/>
      </top>
      <bottom style="double">
        <color indexed="49"/>
      </bottom>
      <diagonal/>
    </border>
    <border>
      <left/>
      <right/>
      <top/>
      <bottom style="medium">
        <color indexed="64"/>
      </bottom>
      <diagonal/>
    </border>
    <border>
      <left/>
      <right style="thin">
        <color auto="1"/>
      </right>
      <top style="thin">
        <color indexed="64"/>
      </top>
      <bottom style="medium">
        <color indexed="64"/>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style="thin">
        <color auto="1"/>
      </right>
      <top/>
      <bottom style="medium">
        <color auto="1"/>
      </bottom>
      <diagonal/>
    </border>
    <border>
      <left style="thin">
        <color auto="1"/>
      </left>
      <right style="thin">
        <color auto="1"/>
      </right>
      <top/>
      <bottom style="medium">
        <color auto="1"/>
      </bottom>
      <diagonal/>
    </border>
    <border>
      <left/>
      <right/>
      <top/>
      <bottom style="medium">
        <color indexed="49"/>
      </bottom>
      <diagonal/>
    </border>
    <border>
      <left/>
      <right/>
      <top/>
      <bottom style="thin">
        <color theme="0" tint="-0.14996795556505021"/>
      </bottom>
      <diagonal/>
    </border>
    <border>
      <left style="thin">
        <color auto="1"/>
      </left>
      <right style="thin">
        <color auto="1"/>
      </right>
      <top style="thin">
        <color theme="0" tint="-0.14996795556505021"/>
      </top>
      <bottom/>
      <diagonal/>
    </border>
    <border>
      <left style="thin">
        <color auto="1"/>
      </left>
      <right/>
      <top style="thin">
        <color theme="0" tint="-0.14996795556505021"/>
      </top>
      <bottom/>
      <diagonal/>
    </border>
    <border>
      <left style="thin">
        <color auto="1"/>
      </left>
      <right style="thin">
        <color auto="1"/>
      </right>
      <top/>
      <bottom style="thin">
        <color theme="0" tint="-0.14996795556505021"/>
      </bottom>
      <diagonal/>
    </border>
    <border>
      <left style="thin">
        <color auto="1"/>
      </left>
      <right/>
      <top/>
      <bottom style="thin">
        <color theme="0" tint="-0.14996795556505021"/>
      </bottom>
      <diagonal/>
    </border>
    <border>
      <left/>
      <right style="thin">
        <color auto="1"/>
      </right>
      <top/>
      <bottom style="thin">
        <color theme="0" tint="-0.14996795556505021"/>
      </bottom>
      <diagonal/>
    </border>
    <border>
      <left style="thin">
        <color auto="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theme="0" tint="-0.14996795556505021"/>
      </right>
      <top/>
      <bottom style="thin">
        <color auto="1"/>
      </bottom>
      <diagonal/>
    </border>
    <border>
      <left style="thin">
        <color theme="0" tint="-0.14996795556505021"/>
      </left>
      <right style="thin">
        <color theme="0" tint="-0.14996795556505021"/>
      </right>
      <top/>
      <bottom style="thin">
        <color auto="1"/>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auto="1"/>
      </top>
      <bottom style="thin">
        <color theme="0" tint="-0.14996795556505021"/>
      </bottom>
      <diagonal/>
    </border>
    <border>
      <left style="thin">
        <color auto="1"/>
      </left>
      <right style="thin">
        <color theme="0" tint="-0.14996795556505021"/>
      </right>
      <top/>
      <bottom/>
      <diagonal/>
    </border>
    <border>
      <left style="thin">
        <color theme="0" tint="-0.14996795556505021"/>
      </left>
      <right style="thin">
        <color theme="0" tint="-0.14996795556505021"/>
      </right>
      <top/>
      <bottom/>
      <diagonal/>
    </border>
    <border>
      <left style="thin">
        <color auto="1"/>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right style="thin">
        <color indexed="64"/>
      </right>
      <top style="thin">
        <color auto="1"/>
      </top>
      <bottom style="thin">
        <color theme="0" tint="-0.24994659260841701"/>
      </bottom>
      <diagonal/>
    </border>
    <border>
      <left style="thin">
        <color indexed="64"/>
      </left>
      <right style="thin">
        <color indexed="64"/>
      </right>
      <top style="thin">
        <color auto="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auto="1"/>
      </bottom>
      <diagonal/>
    </border>
    <border>
      <left/>
      <right/>
      <top/>
      <bottom style="medium">
        <color indexed="49"/>
      </bottom>
      <diagonal/>
    </border>
    <border>
      <left/>
      <right/>
      <top/>
      <bottom style="medium">
        <color indexed="64"/>
      </bottom>
      <diagonal/>
    </border>
    <border>
      <left/>
      <right style="thin">
        <color auto="1"/>
      </right>
      <top/>
      <bottom style="medium">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top/>
      <bottom style="medium">
        <color auto="1"/>
      </bottom>
      <diagonal/>
    </border>
    <border>
      <left style="thin">
        <color auto="1"/>
      </left>
      <right style="thin">
        <color auto="1"/>
      </right>
      <top/>
      <bottom style="medium">
        <color auto="1"/>
      </bottom>
      <diagonal/>
    </border>
    <border>
      <left/>
      <right/>
      <top/>
      <bottom style="medium">
        <color indexed="49"/>
      </bottom>
      <diagonal/>
    </border>
    <border>
      <left/>
      <right/>
      <top/>
      <bottom style="medium">
        <color indexed="64"/>
      </bottom>
      <diagonal/>
    </border>
    <border>
      <left style="thin">
        <color auto="1"/>
      </left>
      <right style="thin">
        <color auto="1"/>
      </right>
      <top/>
      <bottom style="medium">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theme="0" tint="-0.14996795556505021"/>
      </top>
      <bottom/>
      <diagonal/>
    </border>
    <border>
      <left/>
      <right/>
      <top style="thin">
        <color auto="1"/>
      </top>
      <bottom style="medium">
        <color auto="1"/>
      </bottom>
      <diagonal/>
    </border>
    <border>
      <left style="medium">
        <color auto="1"/>
      </left>
      <right/>
      <top style="thin">
        <color auto="1"/>
      </top>
      <bottom/>
      <diagonal/>
    </border>
    <border>
      <left style="medium">
        <color indexed="64"/>
      </left>
      <right/>
      <top/>
      <bottom/>
      <diagonal/>
    </border>
    <border>
      <left style="medium">
        <color auto="1"/>
      </left>
      <right/>
      <top/>
      <bottom style="thin">
        <color auto="1"/>
      </bottom>
      <diagonal/>
    </border>
    <border>
      <left style="medium">
        <color indexed="64"/>
      </left>
      <right/>
      <top/>
      <bottom style="medium">
        <color indexed="64"/>
      </bottom>
      <diagonal/>
    </border>
    <border>
      <left style="medium">
        <color auto="1"/>
      </left>
      <right/>
      <top style="medium">
        <color indexed="64"/>
      </top>
      <bottom style="thin">
        <color indexed="64"/>
      </bottom>
      <diagonal/>
    </border>
    <border>
      <left style="medium">
        <color auto="1"/>
      </left>
      <right/>
      <top style="thin">
        <color indexed="64"/>
      </top>
      <bottom style="medium">
        <color indexed="64"/>
      </bottom>
      <diagonal/>
    </border>
    <border>
      <left style="thin">
        <color auto="1"/>
      </left>
      <right/>
      <top/>
      <bottom style="medium">
        <color auto="1"/>
      </bottom>
      <diagonal/>
    </border>
    <border>
      <left/>
      <right/>
      <top style="thin">
        <color theme="0" tint="-0.14996795556505021"/>
      </top>
      <bottom/>
      <diagonal/>
    </border>
    <border>
      <left style="thin">
        <color theme="0" tint="-0.14996795556505021"/>
      </left>
      <right/>
      <top style="thin">
        <color auto="1"/>
      </top>
      <bottom style="thin">
        <color auto="1"/>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style="thin">
        <color theme="0" tint="-0.14996795556505021"/>
      </left>
      <right/>
      <top/>
      <bottom style="thin">
        <color auto="1"/>
      </bottom>
      <diagonal/>
    </border>
    <border>
      <left/>
      <right/>
      <top/>
      <bottom style="medium">
        <color auto="1"/>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style="thin">
        <color indexed="64"/>
      </left>
      <right/>
      <top style="thin">
        <color auto="1"/>
      </top>
      <bottom style="thin">
        <color theme="0" tint="-0.24994659260841701"/>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auto="1"/>
      </left>
      <right/>
      <top/>
      <bottom style="medium">
        <color auto="1"/>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style="medium">
        <color auto="1"/>
      </left>
      <right/>
      <top style="medium">
        <color auto="1"/>
      </top>
      <bottom/>
      <diagonal/>
    </border>
    <border>
      <left style="medium">
        <color auto="1"/>
      </left>
      <right/>
      <top style="thin">
        <color auto="1"/>
      </top>
      <bottom style="thin">
        <color auto="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
      <left style="thin">
        <color indexed="64"/>
      </left>
      <right style="thin">
        <color indexed="64"/>
      </right>
      <top style="thin">
        <color indexed="64"/>
      </top>
      <bottom style="medium">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style="thin">
        <color indexed="64"/>
      </left>
      <right/>
      <top style="thin">
        <color indexed="64"/>
      </top>
      <bottom style="medium">
        <color indexed="64"/>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s>
  <cellStyleXfs count="1097">
    <xf numFmtId="0" fontId="0" fillId="0" borderId="0"/>
    <xf numFmtId="9" fontId="1"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0" borderId="0" applyNumberFormat="0" applyFill="0" applyBorder="0" applyAlignment="0" applyProtection="0"/>
    <xf numFmtId="0" fontId="12" fillId="14" borderId="0" applyNumberFormat="0" applyBorder="0" applyAlignment="0" applyProtection="0"/>
    <xf numFmtId="0" fontId="13" fillId="2" borderId="2" applyNumberFormat="0" applyAlignment="0" applyProtection="0"/>
    <xf numFmtId="0" fontId="14" fillId="0" borderId="3" applyNumberFormat="0" applyFill="0" applyAlignment="0" applyProtection="0"/>
    <xf numFmtId="0" fontId="15" fillId="3" borderId="2" applyNumberFormat="0" applyAlignment="0" applyProtection="0"/>
    <xf numFmtId="44" fontId="7" fillId="0" borderId="0" applyFont="0" applyFill="0" applyBorder="0" applyAlignment="0" applyProtection="0"/>
    <xf numFmtId="0" fontId="16" fillId="15" borderId="0" applyNumberFormat="0" applyBorder="0" applyAlignment="0" applyProtection="0"/>
    <xf numFmtId="0" fontId="6" fillId="0" borderId="0" applyNumberFormat="0" applyFill="0" applyBorder="0" applyProtection="0"/>
    <xf numFmtId="0" fontId="17" fillId="8" borderId="0" applyNumberFormat="0" applyBorder="0" applyAlignment="0" applyProtection="0"/>
    <xf numFmtId="0" fontId="7" fillId="0" borderId="0"/>
    <xf numFmtId="9" fontId="7" fillId="0" borderId="0" applyFont="0" applyFill="0" applyBorder="0" applyAlignment="0" applyProtection="0"/>
    <xf numFmtId="0" fontId="7" fillId="4" borderId="4" applyNumberFormat="0" applyFont="0" applyAlignment="0" applyProtection="0"/>
    <xf numFmtId="0" fontId="18" fillId="2" borderId="5" applyNumberFormat="0" applyAlignment="0" applyProtection="0"/>
    <xf numFmtId="0" fontId="6" fillId="0" borderId="0" applyNumberFormat="0" applyFill="0" applyBorder="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16" borderId="10" applyNumberFormat="0" applyAlignment="0" applyProtection="0"/>
    <xf numFmtId="0" fontId="7" fillId="4" borderId="4" applyNumberFormat="0" applyFont="0" applyAlignment="0" applyProtection="0"/>
    <xf numFmtId="0" fontId="22" fillId="0" borderId="26" applyNumberFormat="0" applyFill="0" applyAlignment="0" applyProtection="0"/>
    <xf numFmtId="0" fontId="28" fillId="0" borderId="0"/>
    <xf numFmtId="0" fontId="22" fillId="0" borderId="29" applyNumberFormat="0" applyFill="0" applyAlignment="0" applyProtection="0"/>
    <xf numFmtId="0" fontId="22" fillId="0" borderId="64" applyNumberFormat="0" applyFill="0" applyAlignment="0" applyProtection="0"/>
    <xf numFmtId="0" fontId="24" fillId="0" borderId="65" applyNumberFormat="0" applyFill="0" applyAlignment="0" applyProtection="0"/>
    <xf numFmtId="0" fontId="13" fillId="2" borderId="62" applyNumberFormat="0" applyAlignment="0" applyProtection="0"/>
    <xf numFmtId="0" fontId="15" fillId="3" borderId="62" applyNumberFormat="0" applyAlignment="0" applyProtection="0"/>
    <xf numFmtId="0" fontId="18" fillId="2" borderId="63" applyNumberFormat="0" applyAlignment="0" applyProtection="0"/>
    <xf numFmtId="0" fontId="22" fillId="0" borderId="72" applyNumberFormat="0" applyFill="0" applyAlignment="0" applyProtection="0"/>
    <xf numFmtId="0" fontId="7" fillId="4" borderId="61" applyNumberFormat="0" applyFont="0" applyAlignment="0" applyProtection="0"/>
    <xf numFmtId="164" fontId="1" fillId="0" borderId="0" applyFont="0" applyFill="0" applyBorder="0" applyAlignment="0" applyProtection="0"/>
    <xf numFmtId="0" fontId="22" fillId="0" borderId="100" applyNumberFormat="0" applyFill="0" applyAlignment="0" applyProtection="0"/>
    <xf numFmtId="0" fontId="18" fillId="2" borderId="111" applyNumberFormat="0" applyAlignment="0" applyProtection="0"/>
    <xf numFmtId="0" fontId="7" fillId="4" borderId="103" applyNumberFormat="0" applyFont="0" applyAlignment="0" applyProtection="0"/>
    <xf numFmtId="0" fontId="22" fillId="0" borderId="107" applyNumberFormat="0" applyFill="0" applyAlignment="0" applyProtection="0"/>
    <xf numFmtId="0" fontId="13" fillId="2" borderId="110" applyNumberFormat="0" applyAlignment="0" applyProtection="0"/>
    <xf numFmtId="0" fontId="13" fillId="2" borderId="104" applyNumberFormat="0" applyAlignment="0" applyProtection="0"/>
    <xf numFmtId="0" fontId="15" fillId="3" borderId="110" applyNumberFormat="0" applyAlignment="0" applyProtection="0"/>
    <xf numFmtId="0" fontId="15" fillId="3" borderId="104" applyNumberFormat="0" applyAlignment="0" applyProtection="0"/>
    <xf numFmtId="0" fontId="18" fillId="2" borderId="105" applyNumberFormat="0" applyAlignment="0" applyProtection="0"/>
    <xf numFmtId="0" fontId="24" fillId="0" borderId="106" applyNumberFormat="0" applyFill="0" applyAlignment="0" applyProtection="0"/>
    <xf numFmtId="0" fontId="7" fillId="4" borderId="109" applyNumberFormat="0" applyFont="0" applyAlignment="0" applyProtection="0"/>
    <xf numFmtId="0" fontId="24" fillId="0" borderId="112" applyNumberFormat="0" applyFill="0" applyAlignment="0" applyProtection="0"/>
    <xf numFmtId="0" fontId="22" fillId="0" borderId="115" applyNumberFormat="0" applyFill="0" applyAlignment="0" applyProtection="0"/>
    <xf numFmtId="0" fontId="22" fillId="0" borderId="164" applyNumberFormat="0" applyFill="0" applyAlignment="0" applyProtection="0"/>
    <xf numFmtId="0" fontId="22" fillId="0" borderId="150" applyNumberFormat="0" applyFill="0" applyAlignment="0" applyProtection="0"/>
    <xf numFmtId="0" fontId="22" fillId="0" borderId="146" applyNumberFormat="0" applyFill="0" applyAlignment="0" applyProtection="0"/>
    <xf numFmtId="0" fontId="22" fillId="0" borderId="155" applyNumberFormat="0" applyFill="0" applyAlignment="0" applyProtection="0"/>
    <xf numFmtId="0" fontId="22" fillId="0" borderId="206" applyNumberFormat="0" applyFill="0" applyAlignment="0" applyProtection="0"/>
    <xf numFmtId="0" fontId="22" fillId="0" borderId="161" applyNumberFormat="0" applyFill="0" applyAlignment="0" applyProtection="0"/>
    <xf numFmtId="0" fontId="7" fillId="4" borderId="157" applyNumberFormat="0" applyFont="0" applyAlignment="0" applyProtection="0"/>
    <xf numFmtId="0" fontId="18" fillId="2" borderId="159" applyNumberFormat="0" applyAlignment="0" applyProtection="0"/>
    <xf numFmtId="0" fontId="22" fillId="0" borderId="146" applyNumberFormat="0" applyFill="0" applyAlignment="0" applyProtection="0"/>
    <xf numFmtId="0" fontId="22" fillId="0" borderId="156" applyNumberFormat="0" applyFill="0" applyAlignment="0" applyProtection="0"/>
    <xf numFmtId="0" fontId="24" fillId="0" borderId="188" applyNumberFormat="0" applyFill="0" applyAlignment="0" applyProtection="0"/>
    <xf numFmtId="0" fontId="22" fillId="0" borderId="206" applyNumberFormat="0" applyFill="0" applyAlignment="0" applyProtection="0"/>
    <xf numFmtId="0" fontId="22" fillId="0" borderId="156" applyNumberFormat="0" applyFill="0" applyAlignment="0" applyProtection="0"/>
    <xf numFmtId="0" fontId="22" fillId="0" borderId="178" applyNumberFormat="0" applyFill="0" applyAlignment="0" applyProtection="0"/>
    <xf numFmtId="0" fontId="22" fillId="0" borderId="155" applyNumberFormat="0" applyFill="0" applyAlignment="0" applyProtection="0"/>
    <xf numFmtId="0" fontId="22" fillId="0" borderId="163" applyNumberFormat="0" applyFill="0" applyAlignment="0" applyProtection="0"/>
    <xf numFmtId="0" fontId="22" fillId="0" borderId="155" applyNumberFormat="0" applyFill="0" applyAlignment="0" applyProtection="0"/>
    <xf numFmtId="0" fontId="22" fillId="0" borderId="184" applyNumberFormat="0" applyFill="0" applyAlignment="0" applyProtection="0"/>
    <xf numFmtId="0" fontId="22" fillId="0" borderId="182" applyNumberFormat="0" applyFill="0" applyAlignment="0" applyProtection="0"/>
    <xf numFmtId="0" fontId="18" fillId="2" borderId="198" applyNumberFormat="0" applyAlignment="0" applyProtection="0"/>
    <xf numFmtId="0" fontId="22" fillId="0" borderId="206" applyNumberFormat="0" applyFill="0" applyAlignment="0" applyProtection="0"/>
    <xf numFmtId="0" fontId="22" fillId="0" borderId="184" applyNumberFormat="0" applyFill="0" applyAlignment="0" applyProtection="0"/>
    <xf numFmtId="0" fontId="22" fillId="0" borderId="170" applyNumberFormat="0" applyFill="0" applyAlignment="0" applyProtection="0"/>
    <xf numFmtId="0" fontId="18" fillId="2" borderId="174" applyNumberFormat="0" applyAlignment="0" applyProtection="0"/>
    <xf numFmtId="0" fontId="13" fillId="2" borderId="173" applyNumberFormat="0" applyAlignment="0" applyProtection="0"/>
    <xf numFmtId="0" fontId="13" fillId="2" borderId="237" applyNumberFormat="0" applyAlignment="0" applyProtection="0"/>
    <xf numFmtId="0" fontId="22" fillId="0" borderId="170" applyNumberFormat="0" applyFill="0" applyAlignment="0" applyProtection="0"/>
    <xf numFmtId="0" fontId="22" fillId="0" borderId="156" applyNumberFormat="0" applyFill="0" applyAlignment="0" applyProtection="0"/>
    <xf numFmtId="0" fontId="22" fillId="0" borderId="182" applyNumberFormat="0" applyFill="0" applyAlignment="0" applyProtection="0"/>
    <xf numFmtId="0" fontId="22" fillId="0" borderId="156" applyNumberFormat="0" applyFill="0" applyAlignment="0" applyProtection="0"/>
    <xf numFmtId="0" fontId="22" fillId="0" borderId="178" applyNumberFormat="0" applyFill="0" applyAlignment="0" applyProtection="0"/>
    <xf numFmtId="0" fontId="22" fillId="0" borderId="150" applyNumberFormat="0" applyFill="0" applyAlignment="0" applyProtection="0"/>
    <xf numFmtId="0" fontId="24" fillId="0" borderId="160" applyNumberFormat="0" applyFill="0" applyAlignment="0" applyProtection="0"/>
    <xf numFmtId="0" fontId="22" fillId="0" borderId="191" applyNumberFormat="0" applyFill="0" applyAlignment="0" applyProtection="0"/>
    <xf numFmtId="0" fontId="22" fillId="0" borderId="163" applyNumberFormat="0" applyFill="0" applyAlignment="0" applyProtection="0"/>
    <xf numFmtId="0" fontId="22" fillId="0" borderId="152" applyNumberFormat="0" applyFill="0" applyAlignment="0" applyProtection="0"/>
    <xf numFmtId="0" fontId="22" fillId="0" borderId="137" applyNumberFormat="0" applyFill="0" applyAlignment="0" applyProtection="0"/>
    <xf numFmtId="0" fontId="24" fillId="0" borderId="194" applyNumberFormat="0" applyFill="0" applyAlignment="0" applyProtection="0"/>
    <xf numFmtId="0" fontId="22" fillId="0" borderId="165" applyNumberFormat="0" applyFill="0" applyAlignment="0" applyProtection="0"/>
    <xf numFmtId="0" fontId="22" fillId="0" borderId="151" applyNumberFormat="0" applyFill="0" applyAlignment="0" applyProtection="0"/>
    <xf numFmtId="0" fontId="22" fillId="0" borderId="137" applyNumberFormat="0" applyFill="0" applyAlignment="0" applyProtection="0"/>
    <xf numFmtId="0" fontId="22" fillId="0" borderId="211" applyNumberFormat="0" applyFill="0" applyAlignment="0" applyProtection="0"/>
    <xf numFmtId="0" fontId="22" fillId="0" borderId="137" applyNumberFormat="0" applyFill="0" applyAlignment="0" applyProtection="0"/>
    <xf numFmtId="0" fontId="22" fillId="0" borderId="137" applyNumberFormat="0" applyFill="0" applyAlignment="0" applyProtection="0"/>
    <xf numFmtId="0" fontId="24" fillId="0" borderId="112" applyNumberFormat="0" applyFill="0" applyAlignment="0" applyProtection="0"/>
    <xf numFmtId="0" fontId="13" fillId="2" borderId="110" applyNumberFormat="0" applyAlignment="0" applyProtection="0"/>
    <xf numFmtId="0" fontId="15" fillId="3" borderId="110" applyNumberFormat="0" applyAlignment="0" applyProtection="0"/>
    <xf numFmtId="0" fontId="18" fillId="2" borderId="111" applyNumberFormat="0" applyAlignment="0" applyProtection="0"/>
    <xf numFmtId="0" fontId="22" fillId="0" borderId="138" applyNumberFormat="0" applyFill="0" applyAlignment="0" applyProtection="0"/>
    <xf numFmtId="0" fontId="7" fillId="4" borderId="109" applyNumberFormat="0" applyFont="0" applyAlignment="0" applyProtection="0"/>
    <xf numFmtId="0" fontId="22" fillId="0" borderId="150" applyNumberFormat="0" applyFill="0" applyAlignment="0" applyProtection="0"/>
    <xf numFmtId="0" fontId="22" fillId="0" borderId="138" applyNumberFormat="0" applyFill="0" applyAlignment="0" applyProtection="0"/>
    <xf numFmtId="0" fontId="18" fillId="2" borderId="141" applyNumberFormat="0" applyAlignment="0" applyProtection="0"/>
    <xf numFmtId="0" fontId="7" fillId="4" borderId="139" applyNumberFormat="0" applyFont="0" applyAlignment="0" applyProtection="0"/>
    <xf numFmtId="0" fontId="22" fillId="0" borderId="143" applyNumberFormat="0" applyFill="0" applyAlignment="0" applyProtection="0"/>
    <xf numFmtId="0" fontId="13" fillId="2" borderId="140" applyNumberFormat="0" applyAlignment="0" applyProtection="0"/>
    <xf numFmtId="0" fontId="13" fillId="2" borderId="140" applyNumberFormat="0" applyAlignment="0" applyProtection="0"/>
    <xf numFmtId="0" fontId="15" fillId="3" borderId="140" applyNumberFormat="0" applyAlignment="0" applyProtection="0"/>
    <xf numFmtId="0" fontId="15" fillId="3" borderId="140" applyNumberFormat="0" applyAlignment="0" applyProtection="0"/>
    <xf numFmtId="0" fontId="18" fillId="2" borderId="141" applyNumberFormat="0" applyAlignment="0" applyProtection="0"/>
    <xf numFmtId="0" fontId="24" fillId="0" borderId="142" applyNumberFormat="0" applyFill="0" applyAlignment="0" applyProtection="0"/>
    <xf numFmtId="0" fontId="7" fillId="4" borderId="139" applyNumberFormat="0" applyFont="0" applyAlignment="0" applyProtection="0"/>
    <xf numFmtId="0" fontId="24" fillId="0" borderId="142" applyNumberFormat="0" applyFill="0" applyAlignment="0" applyProtection="0"/>
    <xf numFmtId="0" fontId="22" fillId="0" borderId="144" applyNumberFormat="0" applyFill="0" applyAlignment="0" applyProtection="0"/>
    <xf numFmtId="0" fontId="22" fillId="0" borderId="230" applyNumberFormat="0" applyFill="0" applyAlignment="0" applyProtection="0"/>
    <xf numFmtId="0" fontId="22" fillId="0" borderId="146" applyNumberFormat="0" applyFill="0" applyAlignment="0" applyProtection="0"/>
    <xf numFmtId="0" fontId="22" fillId="0" borderId="146" applyNumberFormat="0" applyFill="0" applyAlignment="0" applyProtection="0"/>
    <xf numFmtId="0" fontId="24" fillId="0" borderId="142" applyNumberFormat="0" applyFill="0" applyAlignment="0" applyProtection="0"/>
    <xf numFmtId="0" fontId="13" fillId="2" borderId="140" applyNumberFormat="0" applyAlignment="0" applyProtection="0"/>
    <xf numFmtId="0" fontId="15" fillId="3" borderId="140" applyNumberFormat="0" applyAlignment="0" applyProtection="0"/>
    <xf numFmtId="0" fontId="18" fillId="2" borderId="141" applyNumberFormat="0" applyAlignment="0" applyProtection="0"/>
    <xf numFmtId="0" fontId="22" fillId="0" borderId="147" applyNumberFormat="0" applyFill="0" applyAlignment="0" applyProtection="0"/>
    <xf numFmtId="0" fontId="7" fillId="4" borderId="139" applyNumberFormat="0" applyFont="0" applyAlignment="0" applyProtection="0"/>
    <xf numFmtId="0" fontId="24" fillId="0" borderId="210" applyNumberFormat="0" applyFill="0" applyAlignment="0" applyProtection="0"/>
    <xf numFmtId="0" fontId="22" fillId="0" borderId="147" applyNumberFormat="0" applyFill="0" applyAlignment="0" applyProtection="0"/>
    <xf numFmtId="0" fontId="22" fillId="0" borderId="165" applyNumberFormat="0" applyFill="0" applyAlignment="0" applyProtection="0"/>
    <xf numFmtId="0" fontId="22" fillId="0" borderId="155" applyNumberFormat="0" applyFill="0" applyAlignment="0" applyProtection="0"/>
    <xf numFmtId="0" fontId="22" fillId="0" borderId="148" applyNumberFormat="0" applyFill="0" applyAlignment="0" applyProtection="0"/>
    <xf numFmtId="0" fontId="22" fillId="0" borderId="205" applyNumberFormat="0" applyFill="0" applyAlignment="0" applyProtection="0"/>
    <xf numFmtId="0" fontId="24" fillId="0" borderId="175" applyNumberFormat="0" applyFill="0" applyAlignment="0" applyProtection="0"/>
    <xf numFmtId="0" fontId="22" fillId="0" borderId="165" applyNumberFormat="0" applyFill="0" applyAlignment="0" applyProtection="0"/>
    <xf numFmtId="0" fontId="13" fillId="2" borderId="158" applyNumberFormat="0" applyAlignment="0" applyProtection="0"/>
    <xf numFmtId="0" fontId="22" fillId="0" borderId="170" applyNumberFormat="0" applyFill="0" applyAlignment="0" applyProtection="0"/>
    <xf numFmtId="0" fontId="22" fillId="0" borderId="206" applyNumberFormat="0" applyFill="0" applyAlignment="0" applyProtection="0"/>
    <xf numFmtId="0" fontId="22" fillId="0" borderId="149" applyNumberFormat="0" applyFill="0" applyAlignment="0" applyProtection="0"/>
    <xf numFmtId="0" fontId="22" fillId="0" borderId="151" applyNumberFormat="0" applyFill="0" applyAlignment="0" applyProtection="0"/>
    <xf numFmtId="0" fontId="22" fillId="0" borderId="176" applyNumberFormat="0" applyFill="0" applyAlignment="0" applyProtection="0"/>
    <xf numFmtId="0" fontId="18" fillId="2" borderId="209" applyNumberFormat="0" applyAlignment="0" applyProtection="0"/>
    <xf numFmtId="0" fontId="22" fillId="0" borderId="153" applyNumberFormat="0" applyFill="0" applyAlignment="0" applyProtection="0"/>
    <xf numFmtId="0" fontId="22" fillId="0" borderId="197" applyNumberFormat="0" applyFill="0" applyAlignment="0" applyProtection="0"/>
    <xf numFmtId="0" fontId="22" fillId="0" borderId="182" applyNumberFormat="0" applyFill="0" applyAlignment="0" applyProtection="0"/>
    <xf numFmtId="0" fontId="22" fillId="0" borderId="184" applyNumberFormat="0" applyFill="0" applyAlignment="0" applyProtection="0"/>
    <xf numFmtId="0" fontId="7" fillId="4" borderId="172" applyNumberFormat="0" applyFont="0" applyAlignment="0" applyProtection="0"/>
    <xf numFmtId="0" fontId="13" fillId="2" borderId="158" applyNumberFormat="0" applyAlignment="0" applyProtection="0"/>
    <xf numFmtId="0" fontId="22" fillId="0" borderId="171" applyNumberFormat="0" applyFill="0" applyAlignment="0" applyProtection="0"/>
    <xf numFmtId="0" fontId="22" fillId="0" borderId="178" applyNumberFormat="0" applyFill="0" applyAlignment="0" applyProtection="0"/>
    <xf numFmtId="0" fontId="22" fillId="0" borderId="154" applyNumberFormat="0" applyFill="0" applyAlignment="0" applyProtection="0"/>
    <xf numFmtId="0" fontId="13" fillId="2" borderId="158" applyNumberFormat="0" applyAlignment="0" applyProtection="0"/>
    <xf numFmtId="0" fontId="15" fillId="3" borderId="158" applyNumberFormat="0" applyAlignment="0" applyProtection="0"/>
    <xf numFmtId="0" fontId="15" fillId="3" borderId="158" applyNumberFormat="0" applyAlignment="0" applyProtection="0"/>
    <xf numFmtId="0" fontId="18" fillId="2" borderId="159" applyNumberFormat="0" applyAlignment="0" applyProtection="0"/>
    <xf numFmtId="0" fontId="24" fillId="0" borderId="160" applyNumberFormat="0" applyFill="0" applyAlignment="0" applyProtection="0"/>
    <xf numFmtId="0" fontId="7" fillId="4" borderId="157" applyNumberFormat="0" applyFont="0" applyAlignment="0" applyProtection="0"/>
    <xf numFmtId="0" fontId="24" fillId="0" borderId="160" applyNumberFormat="0" applyFill="0" applyAlignment="0" applyProtection="0"/>
    <xf numFmtId="0" fontId="22" fillId="0" borderId="162" applyNumberFormat="0" applyFill="0" applyAlignment="0" applyProtection="0"/>
    <xf numFmtId="0" fontId="15" fillId="3" borderId="158" applyNumberFormat="0" applyAlignment="0" applyProtection="0"/>
    <xf numFmtId="0" fontId="18" fillId="2" borderId="159" applyNumberFormat="0" applyAlignment="0" applyProtection="0"/>
    <xf numFmtId="0" fontId="22" fillId="0" borderId="165" applyNumberFormat="0" applyFill="0" applyAlignment="0" applyProtection="0"/>
    <xf numFmtId="0" fontId="7" fillId="4" borderId="157" applyNumberFormat="0" applyFont="0" applyAlignment="0" applyProtection="0"/>
    <xf numFmtId="0" fontId="22" fillId="0" borderId="170" applyNumberFormat="0" applyFill="0" applyAlignment="0" applyProtection="0"/>
    <xf numFmtId="0" fontId="22" fillId="0" borderId="165" applyNumberFormat="0" applyFill="0" applyAlignment="0" applyProtection="0"/>
    <xf numFmtId="0" fontId="22" fillId="0" borderId="171" applyNumberFormat="0" applyFill="0" applyAlignment="0" applyProtection="0"/>
    <xf numFmtId="0" fontId="24" fillId="0" borderId="199" applyNumberFormat="0" applyFill="0" applyAlignment="0" applyProtection="0"/>
    <xf numFmtId="0" fontId="22" fillId="0" borderId="166" applyNumberFormat="0" applyFill="0" applyAlignment="0" applyProtection="0"/>
    <xf numFmtId="0" fontId="7" fillId="4" borderId="207" applyNumberFormat="0" applyFont="0" applyAlignment="0" applyProtection="0"/>
    <xf numFmtId="0" fontId="22" fillId="0" borderId="229" applyNumberFormat="0" applyFill="0" applyAlignment="0" applyProtection="0"/>
    <xf numFmtId="0" fontId="22" fillId="0" borderId="183" applyNumberFormat="0" applyFill="0" applyAlignment="0" applyProtection="0"/>
    <xf numFmtId="0" fontId="13" fillId="2" borderId="173" applyNumberFormat="0" applyAlignment="0" applyProtection="0"/>
    <xf numFmtId="0" fontId="22" fillId="0" borderId="167" applyNumberFormat="0" applyFill="0" applyAlignment="0" applyProtection="0"/>
    <xf numFmtId="0" fontId="22" fillId="0" borderId="163" applyNumberFormat="0" applyFill="0" applyAlignment="0" applyProtection="0"/>
    <xf numFmtId="0" fontId="22" fillId="0" borderId="184" applyNumberFormat="0" applyFill="0" applyAlignment="0" applyProtection="0"/>
    <xf numFmtId="0" fontId="22" fillId="0" borderId="168" applyNumberFormat="0" applyFill="0" applyAlignment="0" applyProtection="0"/>
    <xf numFmtId="0" fontId="22" fillId="0" borderId="206" applyNumberFormat="0" applyFill="0" applyAlignment="0" applyProtection="0"/>
    <xf numFmtId="0" fontId="24" fillId="0" borderId="234" applyNumberFormat="0" applyFill="0" applyAlignment="0" applyProtection="0"/>
    <xf numFmtId="0" fontId="22" fillId="0" borderId="205" applyNumberFormat="0" applyFill="0" applyAlignment="0" applyProtection="0"/>
    <xf numFmtId="0" fontId="22" fillId="0" borderId="178" applyNumberFormat="0" applyFill="0" applyAlignment="0" applyProtection="0"/>
    <xf numFmtId="0" fontId="13" fillId="2" borderId="173" applyNumberFormat="0" applyAlignment="0" applyProtection="0"/>
    <xf numFmtId="0" fontId="18" fillId="2" borderId="193" applyNumberFormat="0" applyAlignment="0" applyProtection="0"/>
    <xf numFmtId="0" fontId="22" fillId="0" borderId="169" applyNumberFormat="0" applyFill="0" applyAlignment="0" applyProtection="0"/>
    <xf numFmtId="0" fontId="15" fillId="3" borderId="173" applyNumberFormat="0" applyAlignment="0" applyProtection="0"/>
    <xf numFmtId="0" fontId="15" fillId="3" borderId="173" applyNumberFormat="0" applyAlignment="0" applyProtection="0"/>
    <xf numFmtId="0" fontId="18" fillId="2" borderId="174" applyNumberFormat="0" applyAlignment="0" applyProtection="0"/>
    <xf numFmtId="0" fontId="24" fillId="0" borderId="175" applyNumberFormat="0" applyFill="0" applyAlignment="0" applyProtection="0"/>
    <xf numFmtId="0" fontId="7" fillId="4" borderId="172" applyNumberFormat="0" applyFont="0" applyAlignment="0" applyProtection="0"/>
    <xf numFmtId="0" fontId="24" fillId="0" borderId="175" applyNumberFormat="0" applyFill="0" applyAlignment="0" applyProtection="0"/>
    <xf numFmtId="0" fontId="22" fillId="0" borderId="177" applyNumberFormat="0" applyFill="0" applyAlignment="0" applyProtection="0"/>
    <xf numFmtId="0" fontId="15" fillId="3" borderId="173" applyNumberFormat="0" applyAlignment="0" applyProtection="0"/>
    <xf numFmtId="0" fontId="18" fillId="2" borderId="174" applyNumberFormat="0" applyAlignment="0" applyProtection="0"/>
    <xf numFmtId="0" fontId="22" fillId="0" borderId="179" applyNumberFormat="0" applyFill="0" applyAlignment="0" applyProtection="0"/>
    <xf numFmtId="0" fontId="7" fillId="4" borderId="172" applyNumberFormat="0" applyFont="0" applyAlignment="0" applyProtection="0"/>
    <xf numFmtId="0" fontId="22" fillId="0" borderId="179" applyNumberFormat="0" applyFill="0" applyAlignment="0" applyProtection="0"/>
    <xf numFmtId="0" fontId="22" fillId="0" borderId="230" applyNumberFormat="0" applyFill="0" applyAlignment="0" applyProtection="0"/>
    <xf numFmtId="0" fontId="22" fillId="0" borderId="202" applyNumberFormat="0" applyFill="0" applyAlignment="0" applyProtection="0"/>
    <xf numFmtId="0" fontId="22" fillId="0" borderId="180" applyNumberFormat="0" applyFill="0" applyAlignment="0" applyProtection="0"/>
    <xf numFmtId="0" fontId="22" fillId="0" borderId="202" applyNumberFormat="0" applyFill="0" applyAlignment="0" applyProtection="0"/>
    <xf numFmtId="0" fontId="22" fillId="0" borderId="205" applyNumberFormat="0" applyFill="0" applyAlignment="0" applyProtection="0"/>
    <xf numFmtId="0" fontId="22" fillId="0" borderId="202" applyNumberFormat="0" applyFill="0" applyAlignment="0" applyProtection="0"/>
    <xf numFmtId="0" fontId="13" fillId="2" borderId="186" applyNumberFormat="0" applyAlignment="0" applyProtection="0"/>
    <xf numFmtId="0" fontId="22" fillId="0" borderId="215" applyNumberFormat="0" applyFill="0" applyAlignment="0" applyProtection="0"/>
    <xf numFmtId="0" fontId="22" fillId="0" borderId="197" applyNumberFormat="0" applyFill="0" applyAlignment="0" applyProtection="0"/>
    <xf numFmtId="0" fontId="22" fillId="0" borderId="181" applyNumberFormat="0" applyFill="0" applyAlignment="0" applyProtection="0"/>
    <xf numFmtId="0" fontId="22" fillId="0" borderId="184" applyNumberFormat="0" applyFill="0" applyAlignment="0" applyProtection="0"/>
    <xf numFmtId="0" fontId="18" fillId="2" borderId="187" applyNumberFormat="0" applyAlignment="0" applyProtection="0"/>
    <xf numFmtId="0" fontId="7" fillId="4" borderId="185" applyNumberFormat="0" applyFont="0" applyAlignment="0" applyProtection="0"/>
    <xf numFmtId="0" fontId="22" fillId="0" borderId="189" applyNumberFormat="0" applyFill="0" applyAlignment="0" applyProtection="0"/>
    <xf numFmtId="0" fontId="13" fillId="2" borderId="186" applyNumberFormat="0" applyAlignment="0" applyProtection="0"/>
    <xf numFmtId="0" fontId="13" fillId="2" borderId="186" applyNumberFormat="0" applyAlignment="0" applyProtection="0"/>
    <xf numFmtId="0" fontId="15" fillId="3" borderId="186" applyNumberFormat="0" applyAlignment="0" applyProtection="0"/>
    <xf numFmtId="0" fontId="15" fillId="3" borderId="186" applyNumberFormat="0" applyAlignment="0" applyProtection="0"/>
    <xf numFmtId="0" fontId="18" fillId="2" borderId="187" applyNumberFormat="0" applyAlignment="0" applyProtection="0"/>
    <xf numFmtId="0" fontId="24" fillId="0" borderId="188" applyNumberFormat="0" applyFill="0" applyAlignment="0" applyProtection="0"/>
    <xf numFmtId="0" fontId="7" fillId="4" borderId="185" applyNumberFormat="0" applyFont="0" applyAlignment="0" applyProtection="0"/>
    <xf numFmtId="0" fontId="24" fillId="0" borderId="188" applyNumberFormat="0" applyFill="0" applyAlignment="0" applyProtection="0"/>
    <xf numFmtId="0" fontId="22" fillId="0" borderId="190" applyNumberFormat="0" applyFill="0" applyAlignment="0" applyProtection="0"/>
    <xf numFmtId="0" fontId="15" fillId="3" borderId="186" applyNumberFormat="0" applyAlignment="0" applyProtection="0"/>
    <xf numFmtId="0" fontId="18" fillId="2" borderId="187" applyNumberFormat="0" applyAlignment="0" applyProtection="0"/>
    <xf numFmtId="0" fontId="22" fillId="0" borderId="192" applyNumberFormat="0" applyFill="0" applyAlignment="0" applyProtection="0"/>
    <xf numFmtId="0" fontId="7" fillId="4" borderId="185" applyNumberFormat="0" applyFont="0" applyAlignment="0" applyProtection="0"/>
    <xf numFmtId="0" fontId="15" fillId="3" borderId="237" applyNumberFormat="0" applyAlignment="0" applyProtection="0"/>
    <xf numFmtId="0" fontId="22" fillId="0" borderId="192" applyNumberFormat="0" applyFill="0" applyAlignment="0" applyProtection="0"/>
    <xf numFmtId="0" fontId="18" fillId="2" borderId="193" applyNumberFormat="0" applyAlignment="0" applyProtection="0"/>
    <xf numFmtId="0" fontId="22" fillId="0" borderId="197" applyNumberFormat="0" applyFill="0" applyAlignment="0" applyProtection="0"/>
    <xf numFmtId="0" fontId="22" fillId="0" borderId="195" applyNumberFormat="0" applyFill="0" applyAlignment="0" applyProtection="0"/>
    <xf numFmtId="0" fontId="22" fillId="0" borderId="213" applyNumberFormat="0" applyFill="0" applyAlignment="0" applyProtection="0"/>
    <xf numFmtId="0" fontId="18" fillId="2" borderId="193" applyNumberFormat="0" applyAlignment="0" applyProtection="0"/>
    <xf numFmtId="0" fontId="24" fillId="0" borderId="194" applyNumberFormat="0" applyFill="0" applyAlignment="0" applyProtection="0"/>
    <xf numFmtId="0" fontId="22" fillId="0" borderId="197" applyNumberFormat="0" applyFill="0" applyAlignment="0" applyProtection="0"/>
    <xf numFmtId="0" fontId="24" fillId="0" borderId="194" applyNumberFormat="0" applyFill="0" applyAlignment="0" applyProtection="0"/>
    <xf numFmtId="0" fontId="22" fillId="0" borderId="196" applyNumberFormat="0" applyFill="0" applyAlignment="0" applyProtection="0"/>
    <xf numFmtId="0" fontId="22" fillId="0" borderId="196" applyNumberFormat="0" applyFill="0" applyAlignment="0" applyProtection="0"/>
    <xf numFmtId="0" fontId="22" fillId="0" borderId="205" applyNumberFormat="0" applyFill="0" applyAlignment="0" applyProtection="0"/>
    <xf numFmtId="0" fontId="22" fillId="0" borderId="196" applyNumberFormat="0" applyFill="0" applyAlignment="0" applyProtection="0"/>
    <xf numFmtId="0" fontId="18" fillId="2" borderId="198" applyNumberFormat="0" applyAlignment="0" applyProtection="0"/>
    <xf numFmtId="0" fontId="22" fillId="0" borderId="230" applyNumberFormat="0" applyFill="0" applyAlignment="0" applyProtection="0"/>
    <xf numFmtId="0" fontId="22" fillId="0" borderId="200" applyNumberFormat="0" applyFill="0" applyAlignment="0" applyProtection="0"/>
    <xf numFmtId="0" fontId="18" fillId="2" borderId="198" applyNumberFormat="0" applyAlignment="0" applyProtection="0"/>
    <xf numFmtId="0" fontId="24" fillId="0" borderId="199" applyNumberFormat="0" applyFill="0" applyAlignment="0" applyProtection="0"/>
    <xf numFmtId="0" fontId="24" fillId="0" borderId="199" applyNumberFormat="0" applyFill="0" applyAlignment="0" applyProtection="0"/>
    <xf numFmtId="0" fontId="22" fillId="0" borderId="201" applyNumberFormat="0" applyFill="0" applyAlignment="0" applyProtection="0"/>
    <xf numFmtId="0" fontId="24" fillId="0" borderId="224" applyNumberFormat="0" applyFill="0" applyAlignment="0" applyProtection="0"/>
    <xf numFmtId="0" fontId="22" fillId="0" borderId="203" applyNumberFormat="0" applyFill="0" applyAlignment="0" applyProtection="0"/>
    <xf numFmtId="0" fontId="22" fillId="0" borderId="215" applyNumberFormat="0" applyFill="0" applyAlignment="0" applyProtection="0"/>
    <xf numFmtId="0" fontId="13" fillId="2" borderId="208" applyNumberFormat="0" applyAlignment="0" applyProtection="0"/>
    <xf numFmtId="0" fontId="22" fillId="0" borderId="215" applyNumberFormat="0" applyFill="0" applyAlignment="0" applyProtection="0"/>
    <xf numFmtId="0" fontId="22" fillId="0" borderId="204" applyNumberFormat="0" applyFill="0" applyAlignment="0" applyProtection="0"/>
    <xf numFmtId="0" fontId="13" fillId="2" borderId="208" applyNumberFormat="0" applyAlignment="0" applyProtection="0"/>
    <xf numFmtId="0" fontId="13" fillId="2" borderId="208" applyNumberFormat="0" applyAlignment="0" applyProtection="0"/>
    <xf numFmtId="0" fontId="15" fillId="3" borderId="208" applyNumberFormat="0" applyAlignment="0" applyProtection="0"/>
    <xf numFmtId="0" fontId="15" fillId="3" borderId="208" applyNumberFormat="0" applyAlignment="0" applyProtection="0"/>
    <xf numFmtId="0" fontId="18" fillId="2" borderId="209" applyNumberFormat="0" applyAlignment="0" applyProtection="0"/>
    <xf numFmtId="0" fontId="24" fillId="0" borderId="210" applyNumberFormat="0" applyFill="0" applyAlignment="0" applyProtection="0"/>
    <xf numFmtId="0" fontId="7" fillId="4" borderId="207" applyNumberFormat="0" applyFont="0" applyAlignment="0" applyProtection="0"/>
    <xf numFmtId="0" fontId="24" fillId="0" borderId="210" applyNumberFormat="0" applyFill="0" applyAlignment="0" applyProtection="0"/>
    <xf numFmtId="0" fontId="22" fillId="0" borderId="212" applyNumberFormat="0" applyFill="0" applyAlignment="0" applyProtection="0"/>
    <xf numFmtId="0" fontId="15" fillId="3" borderId="208" applyNumberFormat="0" applyAlignment="0" applyProtection="0"/>
    <xf numFmtId="0" fontId="18" fillId="2" borderId="209" applyNumberFormat="0" applyAlignment="0" applyProtection="0"/>
    <xf numFmtId="0" fontId="22" fillId="0" borderId="215" applyNumberFormat="0" applyFill="0" applyAlignment="0" applyProtection="0"/>
    <xf numFmtId="0" fontId="7" fillId="4" borderId="207" applyNumberFormat="0" applyFont="0" applyAlignment="0" applyProtection="0"/>
    <xf numFmtId="0" fontId="22" fillId="0" borderId="215" applyNumberFormat="0" applyFill="0" applyAlignment="0" applyProtection="0"/>
    <xf numFmtId="0" fontId="18" fillId="2" borderId="218" applyNumberFormat="0" applyAlignment="0" applyProtection="0"/>
    <xf numFmtId="0" fontId="7" fillId="4" borderId="216" applyNumberFormat="0" applyFont="0" applyAlignment="0" applyProtection="0"/>
    <xf numFmtId="0" fontId="22" fillId="0" borderId="220" applyNumberFormat="0" applyFill="0" applyAlignment="0" applyProtection="0"/>
    <xf numFmtId="0" fontId="13" fillId="2" borderId="217" applyNumberFormat="0" applyAlignment="0" applyProtection="0"/>
    <xf numFmtId="0" fontId="13" fillId="2" borderId="217" applyNumberFormat="0" applyAlignment="0" applyProtection="0"/>
    <xf numFmtId="0" fontId="15" fillId="3" borderId="217" applyNumberFormat="0" applyAlignment="0" applyProtection="0"/>
    <xf numFmtId="0" fontId="15" fillId="3" borderId="217" applyNumberFormat="0" applyAlignment="0" applyProtection="0"/>
    <xf numFmtId="0" fontId="18" fillId="2" borderId="218" applyNumberFormat="0" applyAlignment="0" applyProtection="0"/>
    <xf numFmtId="0" fontId="24" fillId="0" borderId="219" applyNumberFormat="0" applyFill="0" applyAlignment="0" applyProtection="0"/>
    <xf numFmtId="0" fontId="7" fillId="4" borderId="216" applyNumberFormat="0" applyFont="0" applyAlignment="0" applyProtection="0"/>
    <xf numFmtId="0" fontId="24" fillId="0" borderId="219" applyNumberFormat="0" applyFill="0" applyAlignment="0" applyProtection="0"/>
    <xf numFmtId="0" fontId="22" fillId="0" borderId="221" applyNumberFormat="0" applyFill="0" applyAlignment="0" applyProtection="0"/>
    <xf numFmtId="0" fontId="22" fillId="0" borderId="202" applyNumberFormat="0" applyFill="0" applyAlignment="0" applyProtection="0"/>
    <xf numFmtId="0" fontId="22" fillId="0" borderId="202" applyNumberFormat="0" applyFill="0" applyAlignment="0" applyProtection="0"/>
    <xf numFmtId="0" fontId="24" fillId="0" borderId="219" applyNumberFormat="0" applyFill="0" applyAlignment="0" applyProtection="0"/>
    <xf numFmtId="0" fontId="13" fillId="2" borderId="217" applyNumberFormat="0" applyAlignment="0" applyProtection="0"/>
    <xf numFmtId="0" fontId="15" fillId="3" borderId="217" applyNumberFormat="0" applyAlignment="0" applyProtection="0"/>
    <xf numFmtId="0" fontId="18" fillId="2" borderId="218" applyNumberFormat="0" applyAlignment="0" applyProtection="0"/>
    <xf numFmtId="0" fontId="7" fillId="4" borderId="216" applyNumberFormat="0" applyFont="0" applyAlignment="0" applyProtection="0"/>
    <xf numFmtId="0" fontId="22" fillId="0" borderId="231" applyNumberFormat="0" applyFill="0" applyAlignment="0" applyProtection="0"/>
    <xf numFmtId="0" fontId="18" fillId="2" borderId="223" applyNumberFormat="0" applyAlignment="0" applyProtection="0"/>
    <xf numFmtId="0" fontId="22" fillId="0" borderId="230" applyNumberFormat="0" applyFill="0" applyAlignment="0" applyProtection="0"/>
    <xf numFmtId="0" fontId="22" fillId="0" borderId="225" applyNumberFormat="0" applyFill="0" applyAlignment="0" applyProtection="0"/>
    <xf numFmtId="0" fontId="13" fillId="2" borderId="222" applyNumberFormat="0" applyAlignment="0" applyProtection="0"/>
    <xf numFmtId="0" fontId="13" fillId="2" borderId="222" applyNumberFormat="0" applyAlignment="0" applyProtection="0"/>
    <xf numFmtId="0" fontId="15" fillId="3" borderId="222" applyNumberFormat="0" applyAlignment="0" applyProtection="0"/>
    <xf numFmtId="0" fontId="15" fillId="3" borderId="222" applyNumberFormat="0" applyAlignment="0" applyProtection="0"/>
    <xf numFmtId="0" fontId="18" fillId="2" borderId="223" applyNumberFormat="0" applyAlignment="0" applyProtection="0"/>
    <xf numFmtId="0" fontId="24" fillId="0" borderId="224" applyNumberFormat="0" applyFill="0" applyAlignment="0" applyProtection="0"/>
    <xf numFmtId="0" fontId="7" fillId="4" borderId="226" applyNumberFormat="0" applyFont="0" applyAlignment="0" applyProtection="0"/>
    <xf numFmtId="0" fontId="24" fillId="0" borderId="224" applyNumberFormat="0" applyFill="0" applyAlignment="0" applyProtection="0"/>
    <xf numFmtId="0" fontId="22" fillId="0" borderId="227" applyNumberFormat="0" applyFill="0" applyAlignment="0" applyProtection="0"/>
    <xf numFmtId="0" fontId="13" fillId="2" borderId="222" applyNumberFormat="0" applyAlignment="0" applyProtection="0"/>
    <xf numFmtId="0" fontId="15" fillId="3" borderId="222" applyNumberFormat="0" applyAlignment="0" applyProtection="0"/>
    <xf numFmtId="0" fontId="18" fillId="2" borderId="223" applyNumberFormat="0" applyAlignment="0" applyProtection="0"/>
    <xf numFmtId="0" fontId="22" fillId="0" borderId="213" applyNumberFormat="0" applyFill="0" applyAlignment="0" applyProtection="0"/>
    <xf numFmtId="0" fontId="7" fillId="4" borderId="226" applyNumberFormat="0" applyFont="0" applyAlignment="0" applyProtection="0"/>
    <xf numFmtId="0" fontId="22" fillId="0" borderId="213" applyNumberFormat="0" applyFill="0" applyAlignment="0" applyProtection="0"/>
    <xf numFmtId="0" fontId="7" fillId="4" borderId="226" applyNumberFormat="0" applyFont="0" applyAlignment="0" applyProtection="0"/>
    <xf numFmtId="0" fontId="22" fillId="0" borderId="228" applyNumberFormat="0" applyFill="0" applyAlignment="0" applyProtection="0"/>
    <xf numFmtId="0" fontId="18" fillId="2" borderId="233" applyNumberFormat="0" applyAlignment="0" applyProtection="0"/>
    <xf numFmtId="0" fontId="22" fillId="0" borderId="229" applyNumberFormat="0" applyFill="0" applyAlignment="0" applyProtection="0"/>
    <xf numFmtId="0" fontId="22" fillId="0" borderId="231" applyNumberFormat="0" applyFill="0" applyAlignment="0" applyProtection="0"/>
    <xf numFmtId="0" fontId="18" fillId="2" borderId="233" applyNumberFormat="0" applyAlignment="0" applyProtection="0"/>
    <xf numFmtId="0" fontId="22" fillId="0" borderId="235" applyNumberFormat="0" applyFill="0" applyAlignment="0" applyProtection="0"/>
    <xf numFmtId="0" fontId="13" fillId="2" borderId="237" applyNumberFormat="0" applyAlignment="0" applyProtection="0"/>
    <xf numFmtId="0" fontId="15" fillId="3" borderId="237" applyNumberFormat="0" applyAlignment="0" applyProtection="0"/>
    <xf numFmtId="0" fontId="18" fillId="2" borderId="233" applyNumberFormat="0" applyAlignment="0" applyProtection="0"/>
    <xf numFmtId="0" fontId="24" fillId="0" borderId="234" applyNumberFormat="0" applyFill="0" applyAlignment="0" applyProtection="0"/>
    <xf numFmtId="0" fontId="7" fillId="4" borderId="236" applyNumberFormat="0" applyFont="0" applyAlignment="0" applyProtection="0"/>
    <xf numFmtId="0" fontId="24" fillId="0" borderId="234" applyNumberFormat="0" applyFill="0" applyAlignment="0" applyProtection="0"/>
    <xf numFmtId="0" fontId="22" fillId="0" borderId="238" applyNumberFormat="0" applyFill="0" applyAlignment="0" applyProtection="0"/>
    <xf numFmtId="0" fontId="22" fillId="0" borderId="239" applyNumberFormat="0" applyFill="0" applyAlignment="0" applyProtection="0"/>
    <xf numFmtId="0" fontId="7" fillId="4" borderId="236" applyNumberFormat="0" applyFont="0" applyAlignment="0" applyProtection="0"/>
    <xf numFmtId="0" fontId="22" fillId="0" borderId="239" applyNumberFormat="0" applyFill="0" applyAlignment="0" applyProtection="0"/>
    <xf numFmtId="0" fontId="18" fillId="2" borderId="240" applyNumberFormat="0" applyAlignment="0" applyProtection="0"/>
    <xf numFmtId="0" fontId="7" fillId="4" borderId="236" applyNumberFormat="0" applyFont="0" applyAlignment="0" applyProtection="0"/>
    <xf numFmtId="0" fontId="22" fillId="0" borderId="242" applyNumberFormat="0" applyFill="0" applyAlignment="0" applyProtection="0"/>
    <xf numFmtId="0" fontId="13" fillId="2" borderId="237" applyNumberFormat="0" applyAlignment="0" applyProtection="0"/>
    <xf numFmtId="0" fontId="15" fillId="3" borderId="237" applyNumberFormat="0" applyAlignment="0" applyProtection="0"/>
    <xf numFmtId="0" fontId="18" fillId="2" borderId="240" applyNumberFormat="0" applyAlignment="0" applyProtection="0"/>
    <xf numFmtId="0" fontId="24" fillId="0" borderId="241"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43" fontId="1" fillId="0" borderId="0" applyFont="0" applyFill="0" applyBorder="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18" fillId="2" borderId="240" applyNumberFormat="0" applyAlignment="0" applyProtection="0"/>
    <xf numFmtId="0" fontId="22" fillId="0" borderId="243" applyNumberFormat="0" applyFill="0" applyAlignment="0" applyProtection="0"/>
    <xf numFmtId="164" fontId="1" fillId="0" borderId="0" applyFont="0" applyFill="0" applyBorder="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7" fillId="4" borderId="236" applyNumberFormat="0" applyFont="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13" fillId="2" borderId="237"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13" fillId="2" borderId="237" applyNumberFormat="0" applyAlignment="0" applyProtection="0"/>
    <xf numFmtId="0" fontId="15" fillId="3" borderId="237" applyNumberFormat="0" applyAlignment="0" applyProtection="0"/>
    <xf numFmtId="0" fontId="18" fillId="2" borderId="240" applyNumberFormat="0" applyAlignment="0" applyProtection="0"/>
    <xf numFmtId="0" fontId="22" fillId="0" borderId="243" applyNumberFormat="0" applyFill="0" applyAlignment="0" applyProtection="0"/>
    <xf numFmtId="0" fontId="7" fillId="4" borderId="236" applyNumberFormat="0" applyFont="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7" fillId="4" borderId="236" applyNumberFormat="0" applyFont="0" applyAlignment="0" applyProtection="0"/>
    <xf numFmtId="0" fontId="22" fillId="0" borderId="243" applyNumberFormat="0" applyFill="0" applyAlignment="0" applyProtection="0"/>
    <xf numFmtId="0" fontId="13" fillId="2" borderId="237" applyNumberFormat="0" applyAlignment="0" applyProtection="0"/>
    <xf numFmtId="0" fontId="13" fillId="2" borderId="237" applyNumberFormat="0" applyAlignment="0" applyProtection="0"/>
    <xf numFmtId="0" fontId="15" fillId="3" borderId="237" applyNumberFormat="0" applyAlignment="0" applyProtection="0"/>
    <xf numFmtId="0" fontId="15" fillId="3" borderId="237" applyNumberFormat="0" applyAlignment="0" applyProtection="0"/>
    <xf numFmtId="0" fontId="18" fillId="2" borderId="240" applyNumberFormat="0" applyAlignment="0" applyProtection="0"/>
    <xf numFmtId="0" fontId="24" fillId="0" borderId="241" applyNumberFormat="0" applyFill="0" applyAlignment="0" applyProtection="0"/>
    <xf numFmtId="0" fontId="7" fillId="4" borderId="236" applyNumberFormat="0" applyFont="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13" fillId="2" borderId="237" applyNumberFormat="0" applyAlignment="0" applyProtection="0"/>
    <xf numFmtId="0" fontId="15" fillId="3" borderId="237" applyNumberFormat="0" applyAlignment="0" applyProtection="0"/>
    <xf numFmtId="0" fontId="18" fillId="2" borderId="240" applyNumberFormat="0" applyAlignment="0" applyProtection="0"/>
    <xf numFmtId="0" fontId="22" fillId="0" borderId="243" applyNumberFormat="0" applyFill="0" applyAlignment="0" applyProtection="0"/>
    <xf numFmtId="0" fontId="7" fillId="4" borderId="236" applyNumberFormat="0" applyFont="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13" fillId="2" borderId="237"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7" fillId="4" borderId="236" applyNumberFormat="0" applyFont="0" applyAlignment="0" applyProtection="0"/>
    <xf numFmtId="0" fontId="13" fillId="2" borderId="237"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3" fillId="2" borderId="237" applyNumberFormat="0" applyAlignment="0" applyProtection="0"/>
    <xf numFmtId="0" fontId="15" fillId="3" borderId="237" applyNumberFormat="0" applyAlignment="0" applyProtection="0"/>
    <xf numFmtId="0" fontId="15" fillId="3" borderId="237" applyNumberFormat="0" applyAlignment="0" applyProtection="0"/>
    <xf numFmtId="0" fontId="18" fillId="2" borderId="240" applyNumberFormat="0" applyAlignment="0" applyProtection="0"/>
    <xf numFmtId="0" fontId="24" fillId="0" borderId="241" applyNumberFormat="0" applyFill="0" applyAlignment="0" applyProtection="0"/>
    <xf numFmtId="0" fontId="7" fillId="4" borderId="236" applyNumberFormat="0" applyFont="0" applyAlignment="0" applyProtection="0"/>
    <xf numFmtId="0" fontId="24" fillId="0" borderId="241" applyNumberFormat="0" applyFill="0" applyAlignment="0" applyProtection="0"/>
    <xf numFmtId="0" fontId="22" fillId="0" borderId="243" applyNumberFormat="0" applyFill="0" applyAlignment="0" applyProtection="0"/>
    <xf numFmtId="0" fontId="15" fillId="3" borderId="237" applyNumberFormat="0" applyAlignment="0" applyProtection="0"/>
    <xf numFmtId="0" fontId="18" fillId="2" borderId="240" applyNumberFormat="0" applyAlignment="0" applyProtection="0"/>
    <xf numFmtId="0" fontId="22" fillId="0" borderId="243" applyNumberFormat="0" applyFill="0" applyAlignment="0" applyProtection="0"/>
    <xf numFmtId="0" fontId="7" fillId="4" borderId="236" applyNumberFormat="0" applyFon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7" fillId="4" borderId="236" applyNumberFormat="0" applyFont="0" applyAlignment="0" applyProtection="0"/>
    <xf numFmtId="0" fontId="22" fillId="0" borderId="243" applyNumberFormat="0" applyFill="0" applyAlignment="0" applyProtection="0"/>
    <xf numFmtId="0" fontId="22" fillId="0" borderId="243" applyNumberFormat="0" applyFill="0" applyAlignment="0" applyProtection="0"/>
    <xf numFmtId="0" fontId="13" fillId="2" borderId="237"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3" fillId="2" borderId="237" applyNumberFormat="0" applyAlignment="0" applyProtection="0"/>
    <xf numFmtId="0" fontId="18" fillId="2" borderId="240" applyNumberFormat="0" applyAlignment="0" applyProtection="0"/>
    <xf numFmtId="0" fontId="22" fillId="0" borderId="243" applyNumberFormat="0" applyFill="0" applyAlignment="0" applyProtection="0"/>
    <xf numFmtId="0" fontId="15" fillId="3" borderId="237" applyNumberFormat="0" applyAlignment="0" applyProtection="0"/>
    <xf numFmtId="0" fontId="15" fillId="3" borderId="237" applyNumberFormat="0" applyAlignment="0" applyProtection="0"/>
    <xf numFmtId="0" fontId="18" fillId="2" borderId="240" applyNumberFormat="0" applyAlignment="0" applyProtection="0"/>
    <xf numFmtId="0" fontId="24" fillId="0" borderId="241" applyNumberFormat="0" applyFill="0" applyAlignment="0" applyProtection="0"/>
    <xf numFmtId="0" fontId="7" fillId="4" borderId="236" applyNumberFormat="0" applyFont="0" applyAlignment="0" applyProtection="0"/>
    <xf numFmtId="0" fontId="24" fillId="0" borderId="241" applyNumberFormat="0" applyFill="0" applyAlignment="0" applyProtection="0"/>
    <xf numFmtId="0" fontId="22" fillId="0" borderId="243" applyNumberFormat="0" applyFill="0" applyAlignment="0" applyProtection="0"/>
    <xf numFmtId="0" fontId="15" fillId="3" borderId="237" applyNumberFormat="0" applyAlignment="0" applyProtection="0"/>
    <xf numFmtId="0" fontId="18" fillId="2" borderId="240" applyNumberFormat="0" applyAlignment="0" applyProtection="0"/>
    <xf numFmtId="0" fontId="22" fillId="0" borderId="243" applyNumberFormat="0" applyFill="0" applyAlignment="0" applyProtection="0"/>
    <xf numFmtId="0" fontId="7" fillId="4" borderId="236" applyNumberFormat="0" applyFon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3" fillId="2" borderId="237"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7" fillId="4" borderId="236" applyNumberFormat="0" applyFont="0" applyAlignment="0" applyProtection="0"/>
    <xf numFmtId="0" fontId="22" fillId="0" borderId="243" applyNumberFormat="0" applyFill="0" applyAlignment="0" applyProtection="0"/>
    <xf numFmtId="0" fontId="13" fillId="2" borderId="237" applyNumberFormat="0" applyAlignment="0" applyProtection="0"/>
    <xf numFmtId="0" fontId="13" fillId="2" borderId="237" applyNumberFormat="0" applyAlignment="0" applyProtection="0"/>
    <xf numFmtId="0" fontId="15" fillId="3" borderId="237" applyNumberFormat="0" applyAlignment="0" applyProtection="0"/>
    <xf numFmtId="0" fontId="15" fillId="3" borderId="237" applyNumberFormat="0" applyAlignment="0" applyProtection="0"/>
    <xf numFmtId="0" fontId="18" fillId="2" borderId="240" applyNumberFormat="0" applyAlignment="0" applyProtection="0"/>
    <xf numFmtId="0" fontId="24" fillId="0" borderId="241" applyNumberFormat="0" applyFill="0" applyAlignment="0" applyProtection="0"/>
    <xf numFmtId="0" fontId="7" fillId="4" borderId="236" applyNumberFormat="0" applyFont="0" applyAlignment="0" applyProtection="0"/>
    <xf numFmtId="0" fontId="24" fillId="0" borderId="241" applyNumberFormat="0" applyFill="0" applyAlignment="0" applyProtection="0"/>
    <xf numFmtId="0" fontId="22" fillId="0" borderId="243" applyNumberFormat="0" applyFill="0" applyAlignment="0" applyProtection="0"/>
    <xf numFmtId="0" fontId="15" fillId="3" borderId="237" applyNumberFormat="0" applyAlignment="0" applyProtection="0"/>
    <xf numFmtId="0" fontId="18" fillId="2" borderId="240" applyNumberFormat="0" applyAlignment="0" applyProtection="0"/>
    <xf numFmtId="0" fontId="22" fillId="0" borderId="243" applyNumberFormat="0" applyFill="0" applyAlignment="0" applyProtection="0"/>
    <xf numFmtId="0" fontId="7" fillId="4" borderId="236" applyNumberFormat="0" applyFont="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3" fillId="2" borderId="237"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13" fillId="2" borderId="237" applyNumberFormat="0" applyAlignment="0" applyProtection="0"/>
    <xf numFmtId="0" fontId="13" fillId="2" borderId="237" applyNumberFormat="0" applyAlignment="0" applyProtection="0"/>
    <xf numFmtId="0" fontId="15" fillId="3" borderId="237" applyNumberFormat="0" applyAlignment="0" applyProtection="0"/>
    <xf numFmtId="0" fontId="15" fillId="3" borderId="237" applyNumberFormat="0" applyAlignment="0" applyProtection="0"/>
    <xf numFmtId="0" fontId="18" fillId="2" borderId="240" applyNumberFormat="0" applyAlignment="0" applyProtection="0"/>
    <xf numFmtId="0" fontId="24" fillId="0" borderId="241" applyNumberFormat="0" applyFill="0" applyAlignment="0" applyProtection="0"/>
    <xf numFmtId="0" fontId="7" fillId="4" borderId="236" applyNumberFormat="0" applyFont="0" applyAlignment="0" applyProtection="0"/>
    <xf numFmtId="0" fontId="24" fillId="0" borderId="241" applyNumberFormat="0" applyFill="0" applyAlignment="0" applyProtection="0"/>
    <xf numFmtId="0" fontId="22" fillId="0" borderId="243" applyNumberFormat="0" applyFill="0" applyAlignment="0" applyProtection="0"/>
    <xf numFmtId="0" fontId="15" fillId="3" borderId="237" applyNumberFormat="0" applyAlignment="0" applyProtection="0"/>
    <xf numFmtId="0" fontId="18" fillId="2" borderId="240" applyNumberFormat="0" applyAlignment="0" applyProtection="0"/>
    <xf numFmtId="0" fontId="22" fillId="0" borderId="243" applyNumberFormat="0" applyFill="0" applyAlignment="0" applyProtection="0"/>
    <xf numFmtId="0" fontId="7" fillId="4" borderId="236" applyNumberFormat="0" applyFont="0" applyAlignment="0" applyProtection="0"/>
    <xf numFmtId="0" fontId="22" fillId="0" borderId="243" applyNumberFormat="0" applyFill="0" applyAlignment="0" applyProtection="0"/>
    <xf numFmtId="0" fontId="18" fillId="2" borderId="240" applyNumberFormat="0" applyAlignment="0" applyProtection="0"/>
    <xf numFmtId="0" fontId="7" fillId="4" borderId="236" applyNumberFormat="0" applyFont="0" applyAlignment="0" applyProtection="0"/>
    <xf numFmtId="0" fontId="22" fillId="0" borderId="243" applyNumberFormat="0" applyFill="0" applyAlignment="0" applyProtection="0"/>
    <xf numFmtId="0" fontId="13" fillId="2" borderId="237" applyNumberFormat="0" applyAlignment="0" applyProtection="0"/>
    <xf numFmtId="0" fontId="13" fillId="2" borderId="237" applyNumberFormat="0" applyAlignment="0" applyProtection="0"/>
    <xf numFmtId="0" fontId="15" fillId="3" borderId="237" applyNumberFormat="0" applyAlignment="0" applyProtection="0"/>
    <xf numFmtId="0" fontId="15" fillId="3" borderId="237" applyNumberFormat="0" applyAlignment="0" applyProtection="0"/>
    <xf numFmtId="0" fontId="18" fillId="2" borderId="240" applyNumberFormat="0" applyAlignment="0" applyProtection="0"/>
    <xf numFmtId="0" fontId="24" fillId="0" borderId="241" applyNumberFormat="0" applyFill="0" applyAlignment="0" applyProtection="0"/>
    <xf numFmtId="0" fontId="7" fillId="4" borderId="236" applyNumberFormat="0" applyFont="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13" fillId="2" borderId="237" applyNumberFormat="0" applyAlignment="0" applyProtection="0"/>
    <xf numFmtId="0" fontId="15" fillId="3" borderId="237" applyNumberFormat="0" applyAlignment="0" applyProtection="0"/>
    <xf numFmtId="0" fontId="18" fillId="2" borderId="240" applyNumberFormat="0" applyAlignment="0" applyProtection="0"/>
    <xf numFmtId="0" fontId="7" fillId="4" borderId="236" applyNumberFormat="0" applyFont="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13" fillId="2" borderId="237" applyNumberFormat="0" applyAlignment="0" applyProtection="0"/>
    <xf numFmtId="0" fontId="13" fillId="2" borderId="237" applyNumberFormat="0" applyAlignment="0" applyProtection="0"/>
    <xf numFmtId="0" fontId="15" fillId="3" borderId="237" applyNumberFormat="0" applyAlignment="0" applyProtection="0"/>
    <xf numFmtId="0" fontId="15" fillId="3" borderId="237" applyNumberFormat="0" applyAlignment="0" applyProtection="0"/>
    <xf numFmtId="0" fontId="18" fillId="2" borderId="240" applyNumberFormat="0" applyAlignment="0" applyProtection="0"/>
    <xf numFmtId="0" fontId="24" fillId="0" borderId="241" applyNumberFormat="0" applyFill="0" applyAlignment="0" applyProtection="0"/>
    <xf numFmtId="0" fontId="7" fillId="4" borderId="236" applyNumberFormat="0" applyFont="0" applyAlignment="0" applyProtection="0"/>
    <xf numFmtId="0" fontId="24" fillId="0" borderId="241" applyNumberFormat="0" applyFill="0" applyAlignment="0" applyProtection="0"/>
    <xf numFmtId="0" fontId="22" fillId="0" borderId="243" applyNumberFormat="0" applyFill="0" applyAlignment="0" applyProtection="0"/>
    <xf numFmtId="0" fontId="13" fillId="2" borderId="237" applyNumberFormat="0" applyAlignment="0" applyProtection="0"/>
    <xf numFmtId="0" fontId="15" fillId="3" borderId="237" applyNumberFormat="0" applyAlignment="0" applyProtection="0"/>
    <xf numFmtId="0" fontId="18" fillId="2" borderId="240" applyNumberFormat="0" applyAlignment="0" applyProtection="0"/>
    <xf numFmtId="0" fontId="22" fillId="0" borderId="243" applyNumberFormat="0" applyFill="0" applyAlignment="0" applyProtection="0"/>
    <xf numFmtId="0" fontId="7" fillId="4" borderId="236" applyNumberFormat="0" applyFont="0" applyAlignment="0" applyProtection="0"/>
    <xf numFmtId="0" fontId="22" fillId="0" borderId="243" applyNumberFormat="0" applyFill="0" applyAlignment="0" applyProtection="0"/>
    <xf numFmtId="0" fontId="7" fillId="4" borderId="236" applyNumberFormat="0" applyFont="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13" fillId="2" borderId="237" applyNumberFormat="0" applyAlignment="0" applyProtection="0"/>
    <xf numFmtId="0" fontId="15" fillId="3" borderId="237" applyNumberFormat="0" applyAlignment="0" applyProtection="0"/>
    <xf numFmtId="0" fontId="18" fillId="2" borderId="240" applyNumberFormat="0" applyAlignment="0" applyProtection="0"/>
    <xf numFmtId="0" fontId="22" fillId="0" borderId="243" applyNumberFormat="0" applyFill="0" applyAlignment="0" applyProtection="0"/>
    <xf numFmtId="0" fontId="7" fillId="4" borderId="236" applyNumberFormat="0" applyFont="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cellStyleXfs>
  <cellXfs count="496">
    <xf numFmtId="0" fontId="0" fillId="0" borderId="0" xfId="0"/>
    <xf numFmtId="167" fontId="2" fillId="0" borderId="20" xfId="0" applyNumberFormat="1" applyFont="1" applyFill="1" applyBorder="1" applyAlignment="1">
      <alignment horizontal="center"/>
    </xf>
    <xf numFmtId="167" fontId="2" fillId="0" borderId="12" xfId="0" applyNumberFormat="1" applyFont="1" applyFill="1" applyBorder="1" applyAlignment="1">
      <alignment horizontal="center"/>
    </xf>
    <xf numFmtId="167" fontId="3" fillId="0" borderId="22" xfId="0" applyNumberFormat="1" applyFont="1" applyFill="1" applyBorder="1" applyAlignment="1">
      <alignment horizontal="center"/>
    </xf>
    <xf numFmtId="167" fontId="3" fillId="0" borderId="25" xfId="0" applyNumberFormat="1" applyFont="1" applyFill="1" applyBorder="1" applyAlignment="1">
      <alignment horizontal="center"/>
    </xf>
    <xf numFmtId="167" fontId="3" fillId="0" borderId="11" xfId="0" applyNumberFormat="1" applyFont="1" applyFill="1" applyBorder="1" applyAlignment="1">
      <alignment horizontal="center"/>
    </xf>
    <xf numFmtId="0" fontId="0" fillId="17" borderId="0" xfId="0" applyNumberFormat="1" applyFont="1" applyFill="1" applyBorder="1" applyAlignment="1" applyProtection="1"/>
    <xf numFmtId="3" fontId="26" fillId="0" borderId="1" xfId="23" applyNumberFormat="1" applyFont="1" applyFill="1" applyBorder="1"/>
    <xf numFmtId="0" fontId="2" fillId="0" borderId="0" xfId="0" applyFont="1" applyFill="1" applyBorder="1" applyAlignment="1"/>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left" indent="1"/>
    </xf>
    <xf numFmtId="165" fontId="2" fillId="0" borderId="0" xfId="0" applyNumberFormat="1" applyFont="1" applyFill="1" applyBorder="1" applyAlignment="1">
      <alignment horizontal="center"/>
    </xf>
    <xf numFmtId="0" fontId="2" fillId="0" borderId="0" xfId="0" applyFont="1" applyBorder="1" applyAlignment="1">
      <alignment horizontal="left" indent="1"/>
    </xf>
    <xf numFmtId="0" fontId="2" fillId="0" borderId="0" xfId="0" applyFont="1" applyFill="1" applyBorder="1"/>
    <xf numFmtId="0" fontId="2" fillId="0" borderId="13" xfId="0" applyFont="1" applyFill="1" applyBorder="1" applyAlignment="1">
      <alignment horizontal="left" indent="1"/>
    </xf>
    <xf numFmtId="165" fontId="2" fillId="0" borderId="13"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16" xfId="0" applyFont="1" applyFill="1" applyBorder="1" applyAlignment="1">
      <alignment horizontal="left"/>
    </xf>
    <xf numFmtId="0" fontId="2" fillId="0" borderId="17" xfId="0" applyFont="1" applyBorder="1" applyAlignment="1">
      <alignment horizontal="left" indent="1"/>
    </xf>
    <xf numFmtId="0" fontId="5" fillId="0" borderId="18" xfId="0" applyNumberFormat="1" applyFont="1" applyBorder="1" applyAlignment="1">
      <alignment horizontal="left" vertical="center" wrapText="1"/>
    </xf>
    <xf numFmtId="0" fontId="5" fillId="0" borderId="18" xfId="0" applyNumberFormat="1" applyFont="1" applyBorder="1" applyAlignment="1">
      <alignment horizontal="center" vertical="center" wrapText="1"/>
    </xf>
    <xf numFmtId="0" fontId="2" fillId="0" borderId="16" xfId="0" applyFont="1" applyFill="1" applyBorder="1" applyAlignment="1">
      <alignment horizontal="center"/>
    </xf>
    <xf numFmtId="0" fontId="2" fillId="0" borderId="16" xfId="0" applyFont="1" applyBorder="1" applyAlignment="1">
      <alignment horizontal="center"/>
    </xf>
    <xf numFmtId="165" fontId="2" fillId="0" borderId="0" xfId="1" applyNumberFormat="1" applyFont="1" applyFill="1" applyBorder="1" applyAlignment="1">
      <alignment horizontal="center"/>
    </xf>
    <xf numFmtId="0" fontId="26" fillId="0" borderId="1" xfId="23" applyFont="1" applyFill="1" applyBorder="1"/>
    <xf numFmtId="3" fontId="26" fillId="0" borderId="1" xfId="23" applyNumberFormat="1" applyFont="1" applyFill="1" applyBorder="1" applyAlignment="1">
      <alignment vertical="top" wrapText="1"/>
    </xf>
    <xf numFmtId="0" fontId="26" fillId="0" borderId="1" xfId="23" applyFont="1" applyFill="1" applyBorder="1" applyAlignment="1">
      <alignment horizontal="center"/>
    </xf>
    <xf numFmtId="1" fontId="26" fillId="0" borderId="1" xfId="23" applyNumberFormat="1" applyFont="1" applyFill="1" applyBorder="1" applyAlignment="1">
      <alignment horizontal="center" vertical="top" wrapText="1"/>
    </xf>
    <xf numFmtId="167" fontId="2" fillId="0" borderId="21" xfId="0" applyNumberFormat="1" applyFont="1" applyFill="1" applyBorder="1" applyAlignment="1">
      <alignment horizontal="center"/>
    </xf>
    <xf numFmtId="0" fontId="5" fillId="0" borderId="0" xfId="0" applyFont="1" applyAlignment="1">
      <alignment horizontal="left" vertical="center"/>
    </xf>
    <xf numFmtId="167" fontId="3" fillId="0" borderId="23" xfId="0" applyNumberFormat="1" applyFont="1" applyFill="1" applyBorder="1" applyAlignment="1">
      <alignment horizontal="center"/>
    </xf>
    <xf numFmtId="0" fontId="2" fillId="0" borderId="0" xfId="0" applyFont="1" applyFill="1" applyBorder="1"/>
    <xf numFmtId="0" fontId="2" fillId="0" borderId="0" xfId="0" applyFont="1" applyFill="1" applyBorder="1" applyAlignment="1">
      <alignment horizontal="left"/>
    </xf>
    <xf numFmtId="0" fontId="2" fillId="0" borderId="14" xfId="0" applyFont="1" applyFill="1" applyBorder="1"/>
    <xf numFmtId="0" fontId="2" fillId="0" borderId="16" xfId="0" applyFont="1" applyFill="1" applyBorder="1" applyAlignment="1">
      <alignment horizontal="left"/>
    </xf>
    <xf numFmtId="0" fontId="2" fillId="0" borderId="14" xfId="0" applyFont="1" applyFill="1" applyBorder="1" applyAlignment="1">
      <alignment horizontal="center" vertical="center" wrapText="1"/>
    </xf>
    <xf numFmtId="0" fontId="2" fillId="0" borderId="15" xfId="0" applyFont="1" applyFill="1" applyBorder="1" applyAlignment="1">
      <alignment horizontal="left"/>
    </xf>
    <xf numFmtId="0" fontId="2" fillId="0" borderId="17" xfId="0" applyFont="1" applyFill="1" applyBorder="1"/>
    <xf numFmtId="0" fontId="3" fillId="0" borderId="17" xfId="0" applyFont="1" applyFill="1" applyBorder="1" applyAlignment="1">
      <alignment horizontal="left"/>
    </xf>
    <xf numFmtId="0" fontId="2" fillId="0" borderId="27" xfId="0" applyFont="1" applyFill="1" applyBorder="1" applyAlignment="1">
      <alignment horizontal="left"/>
    </xf>
    <xf numFmtId="0" fontId="3" fillId="0" borderId="27" xfId="0" applyFont="1" applyFill="1" applyBorder="1" applyAlignment="1">
      <alignment horizontal="left"/>
    </xf>
    <xf numFmtId="0" fontId="3" fillId="0" borderId="18" xfId="0" applyFont="1" applyFill="1" applyBorder="1"/>
    <xf numFmtId="0" fontId="2" fillId="0" borderId="19" xfId="0"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20" xfId="0" applyNumberFormat="1" applyFont="1" applyFill="1" applyBorder="1" applyAlignment="1">
      <alignment horizontal="center"/>
    </xf>
    <xf numFmtId="166" fontId="2" fillId="0" borderId="15" xfId="1"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12" xfId="0" applyNumberFormat="1" applyFont="1" applyFill="1" applyBorder="1" applyAlignment="1">
      <alignment horizontal="center"/>
    </xf>
    <xf numFmtId="3" fontId="3" fillId="0" borderId="22" xfId="0" applyNumberFormat="1" applyFont="1" applyFill="1" applyBorder="1" applyAlignment="1">
      <alignment horizontal="center"/>
    </xf>
    <xf numFmtId="3" fontId="3" fillId="0" borderId="11" xfId="0" applyNumberFormat="1" applyFont="1" applyFill="1" applyBorder="1" applyAlignment="1">
      <alignment horizontal="center"/>
    </xf>
    <xf numFmtId="3" fontId="3" fillId="0" borderId="23" xfId="0" applyNumberFormat="1" applyFont="1" applyFill="1" applyBorder="1" applyAlignment="1">
      <alignment horizontal="center"/>
    </xf>
    <xf numFmtId="0" fontId="2" fillId="0" borderId="18" xfId="0" applyFont="1" applyFill="1" applyBorder="1" applyAlignment="1">
      <alignment horizontal="left"/>
    </xf>
    <xf numFmtId="3" fontId="3" fillId="0" borderId="25" xfId="0" applyNumberFormat="1" applyFont="1" applyFill="1" applyBorder="1" applyAlignment="1">
      <alignment horizontal="center"/>
    </xf>
    <xf numFmtId="1" fontId="2" fillId="0" borderId="0" xfId="1" applyNumberFormat="1" applyFont="1" applyBorder="1" applyAlignment="1">
      <alignment horizontal="center"/>
    </xf>
    <xf numFmtId="1" fontId="2" fillId="0" borderId="17" xfId="1" applyNumberFormat="1" applyFont="1" applyBorder="1" applyAlignment="1">
      <alignment horizontal="center"/>
    </xf>
    <xf numFmtId="0" fontId="26" fillId="0" borderId="28" xfId="23" quotePrefix="1" applyFont="1" applyFill="1" applyBorder="1" applyAlignment="1">
      <alignment horizontal="center" vertical="top" wrapText="1"/>
    </xf>
    <xf numFmtId="1" fontId="31" fillId="0" borderId="28" xfId="23" applyNumberFormat="1" applyFont="1" applyFill="1" applyBorder="1"/>
    <xf numFmtId="3" fontId="31" fillId="0" borderId="28" xfId="23" applyNumberFormat="1" applyFont="1" applyFill="1" applyBorder="1"/>
    <xf numFmtId="0" fontId="31" fillId="0" borderId="28" xfId="23" applyFont="1" applyFill="1" applyBorder="1"/>
    <xf numFmtId="1" fontId="26" fillId="0" borderId="28" xfId="23" applyNumberFormat="1" applyFont="1" applyFill="1" applyBorder="1"/>
    <xf numFmtId="3" fontId="26" fillId="0" borderId="28" xfId="23" applyNumberFormat="1" applyFont="1" applyFill="1" applyBorder="1" applyAlignment="1">
      <alignment vertical="top" wrapText="1"/>
    </xf>
    <xf numFmtId="0" fontId="26" fillId="0" borderId="28" xfId="23" applyFont="1" applyFill="1" applyBorder="1" applyAlignment="1">
      <alignment horizontal="center" vertical="top" wrapText="1"/>
    </xf>
    <xf numFmtId="0" fontId="26" fillId="0" borderId="28" xfId="23" applyFont="1" applyFill="1" applyBorder="1"/>
    <xf numFmtId="0" fontId="0" fillId="0" borderId="0" xfId="0"/>
    <xf numFmtId="0" fontId="26" fillId="0" borderId="0" xfId="0" applyFont="1" applyFill="1" applyAlignment="1">
      <alignment horizontal="left"/>
    </xf>
    <xf numFmtId="0" fontId="26" fillId="0" borderId="0" xfId="23" applyFont="1" applyFill="1"/>
    <xf numFmtId="0" fontId="29" fillId="0" borderId="0" xfId="0" applyFont="1" applyAlignment="1">
      <alignment vertical="center"/>
    </xf>
    <xf numFmtId="0" fontId="0" fillId="0" borderId="0" xfId="0"/>
    <xf numFmtId="3" fontId="6" fillId="0" borderId="0" xfId="50" applyNumberFormat="1" applyFont="1" applyFill="1" applyBorder="1" applyAlignment="1">
      <alignment horizontal="center"/>
    </xf>
    <xf numFmtId="0" fontId="6" fillId="0" borderId="0" xfId="50" applyFont="1" applyFill="1" applyBorder="1" applyAlignment="1">
      <alignment horizontal="center"/>
    </xf>
    <xf numFmtId="0" fontId="6" fillId="22" borderId="0" xfId="50" applyFont="1" applyFill="1" applyBorder="1" applyAlignment="1">
      <alignment horizontal="right"/>
    </xf>
    <xf numFmtId="0" fontId="6" fillId="22" borderId="0" xfId="50" applyFont="1" applyFill="1" applyBorder="1" applyAlignment="1">
      <alignment horizontal="left"/>
    </xf>
    <xf numFmtId="0" fontId="6" fillId="0" borderId="0" xfId="50" applyFont="1" applyFill="1" applyAlignment="1">
      <alignment horizontal="left"/>
    </xf>
    <xf numFmtId="0" fontId="6" fillId="0" borderId="0" xfId="50" applyFont="1" applyBorder="1"/>
    <xf numFmtId="0" fontId="32" fillId="0" borderId="0" xfId="50" applyFont="1" applyFill="1" applyBorder="1" applyAlignment="1">
      <alignment horizontal="center"/>
    </xf>
    <xf numFmtId="0" fontId="32" fillId="0" borderId="0" xfId="50" applyFont="1" applyFill="1" applyBorder="1" applyAlignment="1">
      <alignment horizontal="center" vertical="center" wrapText="1"/>
    </xf>
    <xf numFmtId="3" fontId="32" fillId="19" borderId="0" xfId="50" applyNumberFormat="1" applyFont="1" applyFill="1" applyBorder="1" applyAlignment="1">
      <alignment horizontal="center"/>
    </xf>
    <xf numFmtId="3" fontId="32" fillId="20" borderId="0" xfId="50" applyNumberFormat="1" applyFont="1" applyFill="1" applyBorder="1" applyAlignment="1">
      <alignment horizontal="center"/>
    </xf>
    <xf numFmtId="3" fontId="32" fillId="18" borderId="0" xfId="50" applyNumberFormat="1" applyFont="1" applyFill="1" applyBorder="1" applyAlignment="1">
      <alignment horizontal="center"/>
    </xf>
    <xf numFmtId="3" fontId="32" fillId="0" borderId="0" xfId="50" applyNumberFormat="1" applyFont="1" applyFill="1" applyBorder="1" applyAlignment="1">
      <alignment horizontal="center"/>
    </xf>
    <xf numFmtId="3" fontId="6" fillId="18" borderId="0" xfId="50" applyNumberFormat="1" applyFont="1" applyFill="1" applyBorder="1" applyAlignment="1">
      <alignment vertical="center" wrapText="1"/>
    </xf>
    <xf numFmtId="3" fontId="6" fillId="19" borderId="0" xfId="50" applyNumberFormat="1" applyFont="1" applyFill="1" applyBorder="1" applyAlignment="1">
      <alignment vertical="center" wrapText="1"/>
    </xf>
    <xf numFmtId="3" fontId="6" fillId="20" borderId="0" xfId="50" applyNumberFormat="1" applyFont="1" applyFill="1" applyBorder="1" applyAlignment="1">
      <alignment vertical="center" wrapText="1"/>
    </xf>
    <xf numFmtId="0" fontId="6" fillId="24" borderId="0" xfId="50" applyFont="1" applyFill="1" applyBorder="1" applyAlignment="1">
      <alignment horizontal="center" vertical="center" wrapText="1"/>
    </xf>
    <xf numFmtId="165" fontId="26" fillId="0" borderId="30" xfId="23" applyNumberFormat="1" applyFont="1" applyFill="1" applyBorder="1" applyAlignment="1">
      <alignment horizontal="center"/>
    </xf>
    <xf numFmtId="0" fontId="26" fillId="0" borderId="30" xfId="23" applyFont="1" applyFill="1" applyBorder="1"/>
    <xf numFmtId="0" fontId="34" fillId="0" borderId="66" xfId="0" applyFont="1" applyBorder="1" applyAlignment="1">
      <alignment vertical="center"/>
    </xf>
    <xf numFmtId="165" fontId="2" fillId="0" borderId="66" xfId="0" applyNumberFormat="1" applyFont="1" applyBorder="1" applyAlignment="1">
      <alignment horizontal="center" vertical="center"/>
    </xf>
    <xf numFmtId="165" fontId="34" fillId="0" borderId="66" xfId="0" applyNumberFormat="1" applyFont="1" applyBorder="1" applyAlignment="1">
      <alignment horizontal="center" vertical="center"/>
    </xf>
    <xf numFmtId="0" fontId="33" fillId="0" borderId="15" xfId="0" applyFont="1" applyBorder="1" applyAlignment="1">
      <alignment horizontal="center" vertical="center" wrapText="1"/>
    </xf>
    <xf numFmtId="3" fontId="34" fillId="0" borderId="60" xfId="0" applyNumberFormat="1" applyFont="1" applyBorder="1" applyAlignment="1">
      <alignment horizontal="center" vertical="center"/>
    </xf>
    <xf numFmtId="0" fontId="33" fillId="0" borderId="44" xfId="0" applyFont="1" applyBorder="1" applyAlignment="1">
      <alignment horizontal="center" vertical="center"/>
    </xf>
    <xf numFmtId="0" fontId="33" fillId="0" borderId="45" xfId="0" applyFont="1" applyBorder="1" applyAlignment="1">
      <alignment horizontal="center" vertical="center" wrapText="1"/>
    </xf>
    <xf numFmtId="165" fontId="2" fillId="0" borderId="58" xfId="0" applyNumberFormat="1" applyFont="1" applyBorder="1" applyAlignment="1">
      <alignment horizontal="center" vertical="center"/>
    </xf>
    <xf numFmtId="165" fontId="2" fillId="0" borderId="59" xfId="0" applyNumberFormat="1" applyFont="1" applyBorder="1" applyAlignment="1">
      <alignment horizontal="center" vertical="center"/>
    </xf>
    <xf numFmtId="0" fontId="33" fillId="0" borderId="46" xfId="0" applyFont="1" applyBorder="1" applyAlignment="1">
      <alignment vertical="center"/>
    </xf>
    <xf numFmtId="165" fontId="33" fillId="0" borderId="46" xfId="0" applyNumberFormat="1" applyFont="1" applyBorder="1" applyAlignment="1">
      <alignment horizontal="center" vertical="center"/>
    </xf>
    <xf numFmtId="0" fontId="33" fillId="0" borderId="31" xfId="0" applyFont="1" applyBorder="1" applyAlignment="1">
      <alignment vertical="center"/>
    </xf>
    <xf numFmtId="165" fontId="33" fillId="0" borderId="31" xfId="0" applyNumberFormat="1" applyFont="1" applyBorder="1" applyAlignment="1">
      <alignment horizontal="center" vertical="center"/>
    </xf>
    <xf numFmtId="0" fontId="33" fillId="0" borderId="47" xfId="0" applyFont="1" applyBorder="1" applyAlignment="1">
      <alignment vertical="center"/>
    </xf>
    <xf numFmtId="165" fontId="33" fillId="0" borderId="47" xfId="0" applyNumberFormat="1" applyFont="1" applyBorder="1" applyAlignment="1">
      <alignment horizontal="center" vertical="center"/>
    </xf>
    <xf numFmtId="165" fontId="2" fillId="0" borderId="46" xfId="0" applyNumberFormat="1" applyFont="1" applyBorder="1" applyAlignment="1">
      <alignment horizontal="center" vertical="center"/>
    </xf>
    <xf numFmtId="165" fontId="2" fillId="0" borderId="48" xfId="0" applyNumberFormat="1" applyFont="1" applyBorder="1" applyAlignment="1">
      <alignment horizontal="center" vertical="center"/>
    </xf>
    <xf numFmtId="165" fontId="2" fillId="0" borderId="51" xfId="0" applyNumberFormat="1" applyFont="1" applyBorder="1" applyAlignment="1">
      <alignment horizontal="center" vertical="center"/>
    </xf>
    <xf numFmtId="0" fontId="33" fillId="0" borderId="44" xfId="0" applyFont="1" applyBorder="1" applyAlignment="1">
      <alignment horizontal="center" vertical="center" wrapText="1"/>
    </xf>
    <xf numFmtId="165" fontId="2" fillId="0" borderId="50" xfId="0" applyNumberFormat="1" applyFont="1" applyBorder="1" applyAlignment="1">
      <alignment horizontal="center" vertical="center"/>
    </xf>
    <xf numFmtId="0" fontId="33" fillId="26" borderId="46" xfId="0" applyFont="1" applyFill="1" applyBorder="1" applyAlignment="1">
      <alignment horizontal="center" vertical="center"/>
    </xf>
    <xf numFmtId="165" fontId="2" fillId="0" borderId="53" xfId="0" applyNumberFormat="1" applyFont="1" applyBorder="1" applyAlignment="1">
      <alignment horizontal="center" vertical="center"/>
    </xf>
    <xf numFmtId="165" fontId="33" fillId="26" borderId="31" xfId="0" applyNumberFormat="1" applyFont="1" applyFill="1" applyBorder="1" applyAlignment="1">
      <alignment horizontal="center" vertical="center"/>
    </xf>
    <xf numFmtId="165" fontId="2" fillId="0" borderId="56" xfId="0" applyNumberFormat="1" applyFont="1" applyBorder="1" applyAlignment="1">
      <alignment horizontal="center" vertical="center"/>
    </xf>
    <xf numFmtId="165" fontId="2" fillId="0" borderId="47" xfId="0" applyNumberFormat="1" applyFont="1" applyBorder="1" applyAlignment="1">
      <alignment horizontal="center" vertical="center"/>
    </xf>
    <xf numFmtId="165" fontId="2" fillId="0" borderId="54" xfId="0" applyNumberFormat="1" applyFont="1" applyBorder="1" applyAlignment="1">
      <alignment horizontal="center" vertical="center"/>
    </xf>
    <xf numFmtId="165" fontId="33" fillId="26" borderId="47" xfId="0" applyNumberFormat="1" applyFont="1" applyFill="1" applyBorder="1" applyAlignment="1">
      <alignment horizontal="center" vertical="center"/>
    </xf>
    <xf numFmtId="0" fontId="33" fillId="0" borderId="28" xfId="0" applyFont="1" applyBorder="1" applyAlignment="1">
      <alignment horizontal="center" vertical="center" textRotation="90" wrapText="1"/>
    </xf>
    <xf numFmtId="0" fontId="33" fillId="0" borderId="33" xfId="0" applyFont="1" applyBorder="1" applyAlignment="1">
      <alignment vertical="center"/>
    </xf>
    <xf numFmtId="0" fontId="33" fillId="0" borderId="32" xfId="0" applyFont="1" applyBorder="1" applyAlignment="1">
      <alignment vertical="center"/>
    </xf>
    <xf numFmtId="3" fontId="33" fillId="0" borderId="41" xfId="0" applyNumberFormat="1" applyFont="1" applyBorder="1" applyAlignment="1">
      <alignment horizontal="center" vertical="center"/>
    </xf>
    <xf numFmtId="165" fontId="2" fillId="0" borderId="41" xfId="0" applyNumberFormat="1" applyFont="1" applyBorder="1" applyAlignment="1">
      <alignment horizontal="center" vertical="center"/>
    </xf>
    <xf numFmtId="3" fontId="2" fillId="0" borderId="41" xfId="0" applyNumberFormat="1" applyFont="1" applyBorder="1" applyAlignment="1">
      <alignment horizontal="center"/>
    </xf>
    <xf numFmtId="0" fontId="2" fillId="0" borderId="32" xfId="0" applyFont="1" applyBorder="1"/>
    <xf numFmtId="0" fontId="2" fillId="0" borderId="36" xfId="0" applyFont="1" applyBorder="1"/>
    <xf numFmtId="3" fontId="2" fillId="0" borderId="42" xfId="0" applyNumberFormat="1" applyFont="1" applyBorder="1" applyAlignment="1">
      <alignment horizontal="center"/>
    </xf>
    <xf numFmtId="0" fontId="33" fillId="0" borderId="44" xfId="0" applyFont="1" applyBorder="1" applyAlignment="1">
      <alignment horizontal="center" vertical="center" textRotation="90" wrapText="1"/>
    </xf>
    <xf numFmtId="0" fontId="3" fillId="0" borderId="70" xfId="0" applyFont="1" applyBorder="1"/>
    <xf numFmtId="3" fontId="3" fillId="0" borderId="71" xfId="0" applyNumberFormat="1" applyFont="1" applyBorder="1" applyAlignment="1">
      <alignment horizontal="center"/>
    </xf>
    <xf numFmtId="165" fontId="3" fillId="0" borderId="71" xfId="0" applyNumberFormat="1" applyFont="1" applyBorder="1" applyAlignment="1">
      <alignment horizontal="center"/>
    </xf>
    <xf numFmtId="165" fontId="3" fillId="0" borderId="41" xfId="0" applyNumberFormat="1" applyFont="1" applyBorder="1" applyAlignment="1">
      <alignment horizontal="center" vertical="center"/>
    </xf>
    <xf numFmtId="165" fontId="3" fillId="0" borderId="42" xfId="0" applyNumberFormat="1" applyFont="1" applyBorder="1" applyAlignment="1">
      <alignment horizontal="center"/>
    </xf>
    <xf numFmtId="0" fontId="33" fillId="0" borderId="32" xfId="0" applyFont="1" applyFill="1" applyBorder="1" applyAlignment="1">
      <alignment vertical="center"/>
    </xf>
    <xf numFmtId="3" fontId="33" fillId="0" borderId="41" xfId="0" applyNumberFormat="1" applyFont="1" applyFill="1" applyBorder="1" applyAlignment="1">
      <alignment horizontal="center" vertical="center"/>
    </xf>
    <xf numFmtId="0" fontId="33" fillId="0" borderId="28" xfId="0" applyFont="1" applyFill="1" applyBorder="1" applyAlignment="1">
      <alignment horizontal="center" vertical="center" textRotation="90" wrapText="1"/>
    </xf>
    <xf numFmtId="0" fontId="34" fillId="0" borderId="67" xfId="0" applyFont="1" applyBorder="1" applyAlignment="1">
      <alignment vertical="center"/>
    </xf>
    <xf numFmtId="165" fontId="34" fillId="0" borderId="68" xfId="0" applyNumberFormat="1" applyFont="1" applyBorder="1" applyAlignment="1">
      <alignment horizontal="center" vertical="center"/>
    </xf>
    <xf numFmtId="0" fontId="33" fillId="0" borderId="48" xfId="0" applyFont="1" applyBorder="1" applyAlignment="1">
      <alignment vertical="center"/>
    </xf>
    <xf numFmtId="165" fontId="33" fillId="0" borderId="49" xfId="0" applyNumberFormat="1" applyFont="1" applyBorder="1" applyAlignment="1">
      <alignment horizontal="center" vertical="center"/>
    </xf>
    <xf numFmtId="0" fontId="33" fillId="0" borderId="51" xfId="0" applyFont="1" applyBorder="1" applyAlignment="1">
      <alignment vertical="center"/>
    </xf>
    <xf numFmtId="165" fontId="33" fillId="0" borderId="52" xfId="0" applyNumberFormat="1" applyFont="1" applyBorder="1" applyAlignment="1">
      <alignment horizontal="center" vertical="center"/>
    </xf>
    <xf numFmtId="0" fontId="33" fillId="0" borderId="54" xfId="0" applyFont="1" applyBorder="1" applyAlignment="1">
      <alignment vertical="center"/>
    </xf>
    <xf numFmtId="165" fontId="33" fillId="0" borderId="55" xfId="0" applyNumberFormat="1" applyFont="1" applyBorder="1" applyAlignment="1">
      <alignment horizontal="center" vertical="center"/>
    </xf>
    <xf numFmtId="0" fontId="33" fillId="0" borderId="55" xfId="0" applyFont="1" applyBorder="1" applyAlignment="1">
      <alignment horizontal="center" vertical="center"/>
    </xf>
    <xf numFmtId="3" fontId="0" fillId="0" borderId="0" xfId="0" applyNumberFormat="1"/>
    <xf numFmtId="0" fontId="27" fillId="0" borderId="0" xfId="0" applyFont="1"/>
    <xf numFmtId="165" fontId="26" fillId="0" borderId="30" xfId="23" applyNumberFormat="1" applyFont="1" applyFill="1" applyBorder="1"/>
    <xf numFmtId="165" fontId="2" fillId="0" borderId="31" xfId="0" applyNumberFormat="1" applyFont="1" applyBorder="1" applyAlignment="1">
      <alignment horizontal="center" vertical="center"/>
    </xf>
    <xf numFmtId="3" fontId="33" fillId="0" borderId="49" xfId="0" applyNumberFormat="1" applyFont="1" applyBorder="1" applyAlignment="1">
      <alignment horizontal="center" vertical="center"/>
    </xf>
    <xf numFmtId="3" fontId="33" fillId="0" borderId="52" xfId="0" applyNumberFormat="1" applyFont="1" applyBorder="1" applyAlignment="1">
      <alignment horizontal="center" vertical="center"/>
    </xf>
    <xf numFmtId="3" fontId="33" fillId="0" borderId="55" xfId="0" applyNumberFormat="1" applyFont="1" applyBorder="1" applyAlignment="1">
      <alignment horizontal="center" vertical="center"/>
    </xf>
    <xf numFmtId="3" fontId="32" fillId="18" borderId="0" xfId="50" applyNumberFormat="1" applyFont="1" applyFill="1" applyBorder="1" applyAlignment="1">
      <alignment vertical="center" wrapText="1"/>
    </xf>
    <xf numFmtId="3" fontId="32" fillId="19" borderId="0" xfId="50" applyNumberFormat="1" applyFont="1" applyFill="1" applyBorder="1" applyAlignment="1">
      <alignment vertical="center" wrapText="1"/>
    </xf>
    <xf numFmtId="3" fontId="32" fillId="20" borderId="0" xfId="50" applyNumberFormat="1" applyFont="1" applyFill="1" applyBorder="1" applyAlignment="1">
      <alignment vertical="center" wrapText="1"/>
    </xf>
    <xf numFmtId="168" fontId="33" fillId="0" borderId="52" xfId="59" applyNumberFormat="1" applyFont="1" applyBorder="1" applyAlignment="1">
      <alignment horizontal="center" vertical="center"/>
    </xf>
    <xf numFmtId="168" fontId="33" fillId="0" borderId="96" xfId="59" applyNumberFormat="1" applyFont="1" applyBorder="1" applyAlignment="1">
      <alignment horizontal="center" vertical="center"/>
    </xf>
    <xf numFmtId="168" fontId="33" fillId="0" borderId="55" xfId="59" applyNumberFormat="1" applyFont="1" applyBorder="1" applyAlignment="1">
      <alignment horizontal="center" vertical="center"/>
    </xf>
    <xf numFmtId="168" fontId="33" fillId="0" borderId="98" xfId="59" applyNumberFormat="1" applyFont="1" applyBorder="1" applyAlignment="1">
      <alignment horizontal="center" vertical="center"/>
    </xf>
    <xf numFmtId="18" fontId="0" fillId="0" borderId="0" xfId="0" applyNumberFormat="1"/>
    <xf numFmtId="0" fontId="34" fillId="0" borderId="67" xfId="0" applyFont="1" applyBorder="1" applyAlignment="1">
      <alignment vertical="center"/>
    </xf>
    <xf numFmtId="3" fontId="34" fillId="0" borderId="68" xfId="0" applyNumberFormat="1" applyFont="1" applyBorder="1" applyAlignment="1">
      <alignment horizontal="center" vertical="center"/>
    </xf>
    <xf numFmtId="165" fontId="34" fillId="0" borderId="68" xfId="0" applyNumberFormat="1" applyFont="1" applyBorder="1" applyAlignment="1">
      <alignment horizontal="center" vertical="center"/>
    </xf>
    <xf numFmtId="0" fontId="33" fillId="0" borderId="51" xfId="0" applyFont="1" applyBorder="1" applyAlignment="1">
      <alignment vertical="center"/>
    </xf>
    <xf numFmtId="3" fontId="33" fillId="0" borderId="52" xfId="0" applyNumberFormat="1" applyFont="1" applyBorder="1" applyAlignment="1">
      <alignment horizontal="center" vertical="center"/>
    </xf>
    <xf numFmtId="165" fontId="33" fillId="0" borderId="52" xfId="0" applyNumberFormat="1" applyFont="1" applyBorder="1" applyAlignment="1">
      <alignment horizontal="center" vertical="center"/>
    </xf>
    <xf numFmtId="0" fontId="33" fillId="0" borderId="54" xfId="0" applyFont="1" applyBorder="1" applyAlignment="1">
      <alignment vertical="center"/>
    </xf>
    <xf numFmtId="3" fontId="33" fillId="0" borderId="55" xfId="0" applyNumberFormat="1" applyFont="1" applyBorder="1" applyAlignment="1">
      <alignment horizontal="center" vertical="center"/>
    </xf>
    <xf numFmtId="165" fontId="33" fillId="0" borderId="55" xfId="0" applyNumberFormat="1" applyFont="1" applyBorder="1" applyAlignment="1">
      <alignment horizontal="center" vertical="center"/>
    </xf>
    <xf numFmtId="0" fontId="33" fillId="0" borderId="78" xfId="0" applyFont="1" applyBorder="1" applyAlignment="1">
      <alignment vertical="center"/>
    </xf>
    <xf numFmtId="3" fontId="33" fillId="0" borderId="76" xfId="0" applyNumberFormat="1" applyFont="1" applyBorder="1" applyAlignment="1">
      <alignment horizontal="center" vertical="center"/>
    </xf>
    <xf numFmtId="165" fontId="33" fillId="0" borderId="76" xfId="0" applyNumberFormat="1" applyFont="1" applyBorder="1" applyAlignment="1">
      <alignment horizontal="center" vertical="center"/>
    </xf>
    <xf numFmtId="0" fontId="0" fillId="0" borderId="0" xfId="0"/>
    <xf numFmtId="165" fontId="33" fillId="0" borderId="52" xfId="0" applyNumberFormat="1" applyFont="1" applyBorder="1" applyAlignment="1">
      <alignment horizontal="center" vertical="center"/>
    </xf>
    <xf numFmtId="0" fontId="34" fillId="0" borderId="102" xfId="0" applyFont="1" applyBorder="1" applyAlignment="1">
      <alignment vertical="center"/>
    </xf>
    <xf numFmtId="0" fontId="33" fillId="0" borderId="28" xfId="0" applyFont="1" applyBorder="1" applyAlignment="1">
      <alignment horizontal="center" vertical="center" wrapText="1"/>
    </xf>
    <xf numFmtId="0" fontId="5" fillId="0" borderId="0" xfId="0" applyFont="1" applyBorder="1" applyAlignment="1">
      <alignment horizontal="left" vertical="center"/>
    </xf>
    <xf numFmtId="0" fontId="34" fillId="0" borderId="95" xfId="0" applyFont="1" applyBorder="1" applyAlignment="1">
      <alignment vertical="center"/>
    </xf>
    <xf numFmtId="0" fontId="33" fillId="0" borderId="96" xfId="0" applyFont="1" applyBorder="1" applyAlignment="1">
      <alignment horizontal="center" vertical="center"/>
    </xf>
    <xf numFmtId="0" fontId="33" fillId="0" borderId="97" xfId="0" applyFont="1" applyBorder="1" applyAlignment="1">
      <alignment horizontal="left" vertical="center" indent="1"/>
    </xf>
    <xf numFmtId="165" fontId="33" fillId="0" borderId="98" xfId="0" applyNumberFormat="1" applyFont="1" applyBorder="1" applyAlignment="1">
      <alignment horizontal="center" vertical="center"/>
    </xf>
    <xf numFmtId="0" fontId="33" fillId="0" borderId="99" xfId="0" applyFont="1" applyBorder="1" applyAlignment="1">
      <alignment horizontal="left" vertical="center" indent="1"/>
    </xf>
    <xf numFmtId="0" fontId="34" fillId="0" borderId="48" xfId="0" applyFont="1" applyBorder="1" applyAlignment="1">
      <alignment vertical="center"/>
    </xf>
    <xf numFmtId="0" fontId="33" fillId="0" borderId="51" xfId="0" applyFont="1" applyBorder="1" applyAlignment="1">
      <alignment horizontal="left" vertical="center" indent="1"/>
    </xf>
    <xf numFmtId="0" fontId="33" fillId="0" borderId="54" xfId="0" applyFont="1" applyBorder="1" applyAlignment="1">
      <alignment horizontal="left" vertical="center" indent="1"/>
    </xf>
    <xf numFmtId="168" fontId="2" fillId="0" borderId="81" xfId="59" applyNumberFormat="1" applyFont="1" applyFill="1" applyBorder="1" applyAlignment="1">
      <alignment vertical="center"/>
    </xf>
    <xf numFmtId="168" fontId="2" fillId="0" borderId="83" xfId="59" applyNumberFormat="1" applyFont="1" applyFill="1" applyBorder="1" applyAlignment="1">
      <alignment horizontal="center" vertical="center"/>
    </xf>
    <xf numFmtId="168" fontId="2" fillId="0" borderId="85" xfId="59" applyNumberFormat="1" applyFont="1" applyFill="1" applyBorder="1" applyAlignment="1">
      <alignment horizontal="center" vertical="center"/>
    </xf>
    <xf numFmtId="168" fontId="3" fillId="0" borderId="79" xfId="59" applyNumberFormat="1" applyFont="1" applyFill="1" applyBorder="1" applyAlignment="1">
      <alignment horizontal="center" vertical="center"/>
    </xf>
    <xf numFmtId="168" fontId="8" fillId="0" borderId="79" xfId="59" applyNumberFormat="1" applyFont="1" applyFill="1" applyBorder="1" applyAlignment="1">
      <alignment horizontal="center" vertical="center"/>
    </xf>
    <xf numFmtId="168" fontId="8" fillId="0" borderId="87" xfId="59" applyNumberFormat="1" applyFont="1" applyFill="1" applyBorder="1" applyAlignment="1">
      <alignment horizontal="center" vertical="center"/>
    </xf>
    <xf numFmtId="168" fontId="2" fillId="0" borderId="89" xfId="59" applyNumberFormat="1" applyFont="1" applyFill="1" applyBorder="1" applyAlignment="1">
      <alignment vertical="center"/>
    </xf>
    <xf numFmtId="168" fontId="8" fillId="0" borderId="91" xfId="59" applyNumberFormat="1" applyFont="1" applyFill="1" applyBorder="1" applyAlignment="1">
      <alignment horizontal="center" vertical="center"/>
    </xf>
    <xf numFmtId="168" fontId="8" fillId="0" borderId="93" xfId="59" applyNumberFormat="1" applyFont="1" applyFill="1" applyBorder="1" applyAlignment="1">
      <alignment horizontal="center" vertical="center"/>
    </xf>
    <xf numFmtId="168" fontId="35" fillId="0" borderId="49" xfId="59" applyNumberFormat="1" applyFont="1" applyBorder="1" applyAlignment="1">
      <alignment vertical="center"/>
    </xf>
    <xf numFmtId="168" fontId="33" fillId="0" borderId="76" xfId="59" applyNumberFormat="1" applyFont="1" applyBorder="1" applyAlignment="1">
      <alignment horizontal="center" vertical="center"/>
    </xf>
    <xf numFmtId="168" fontId="34" fillId="0" borderId="114" xfId="59" applyNumberFormat="1" applyFont="1" applyBorder="1" applyAlignment="1">
      <alignment horizontal="center" vertical="center"/>
    </xf>
    <xf numFmtId="0" fontId="34" fillId="0" borderId="108" xfId="0" applyFont="1" applyBorder="1" applyAlignment="1">
      <alignment vertical="center"/>
    </xf>
    <xf numFmtId="165" fontId="33" fillId="0" borderId="52" xfId="0" applyNumberFormat="1" applyFont="1" applyBorder="1" applyAlignment="1">
      <alignment horizontal="center" vertical="center"/>
    </xf>
    <xf numFmtId="165" fontId="33" fillId="0" borderId="55" xfId="0" applyNumberFormat="1" applyFont="1" applyBorder="1" applyAlignment="1">
      <alignment horizontal="center" vertical="center"/>
    </xf>
    <xf numFmtId="165" fontId="34" fillId="0" borderId="114" xfId="0" applyNumberFormat="1" applyFont="1" applyBorder="1" applyAlignment="1">
      <alignment horizontal="center" vertical="center"/>
    </xf>
    <xf numFmtId="0" fontId="34" fillId="0" borderId="46" xfId="0" applyFont="1" applyBorder="1" applyAlignment="1">
      <alignment vertical="center"/>
    </xf>
    <xf numFmtId="0" fontId="33" fillId="0" borderId="31" xfId="0" applyFont="1" applyBorder="1" applyAlignment="1">
      <alignment horizontal="left" vertical="center" indent="1"/>
    </xf>
    <xf numFmtId="0" fontId="33" fillId="0" borderId="47" xfId="0" applyFont="1" applyBorder="1" applyAlignment="1">
      <alignment horizontal="left" vertical="center" indent="1"/>
    </xf>
    <xf numFmtId="0" fontId="35" fillId="0" borderId="49" xfId="0" applyFont="1" applyBorder="1" applyAlignment="1">
      <alignment vertical="center"/>
    </xf>
    <xf numFmtId="0" fontId="33" fillId="0" borderId="28"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73" xfId="0" applyFont="1" applyBorder="1" applyAlignment="1">
      <alignment vertical="center"/>
    </xf>
    <xf numFmtId="0" fontId="33" fillId="0" borderId="76" xfId="0" applyFont="1" applyBorder="1" applyAlignment="1">
      <alignment horizontal="center" vertical="center"/>
    </xf>
    <xf numFmtId="3" fontId="2" fillId="0" borderId="50" xfId="0" applyNumberFormat="1" applyFont="1" applyFill="1" applyBorder="1" applyAlignment="1">
      <alignment horizontal="center" vertical="center"/>
    </xf>
    <xf numFmtId="3" fontId="2" fillId="0" borderId="53" xfId="0" applyNumberFormat="1" applyFont="1" applyFill="1" applyBorder="1" applyAlignment="1">
      <alignment horizontal="center" vertical="center"/>
    </xf>
    <xf numFmtId="3" fontId="2" fillId="0" borderId="75" xfId="0" applyNumberFormat="1" applyFont="1" applyFill="1" applyBorder="1" applyAlignment="1">
      <alignment horizontal="center" vertical="center"/>
    </xf>
    <xf numFmtId="3" fontId="3" fillId="0" borderId="44" xfId="0" applyNumberFormat="1" applyFont="1" applyFill="1" applyBorder="1" applyAlignment="1">
      <alignment horizontal="center" vertical="center"/>
    </xf>
    <xf numFmtId="0" fontId="2" fillId="0" borderId="49" xfId="0" applyFont="1" applyFill="1" applyBorder="1" applyAlignment="1">
      <alignment vertical="center"/>
    </xf>
    <xf numFmtId="0" fontId="2" fillId="0" borderId="52" xfId="0" applyFont="1" applyFill="1" applyBorder="1" applyAlignment="1">
      <alignment vertical="center"/>
    </xf>
    <xf numFmtId="0" fontId="2" fillId="0" borderId="74" xfId="0" applyFont="1" applyFill="1" applyBorder="1" applyAlignment="1">
      <alignment vertical="center"/>
    </xf>
    <xf numFmtId="0" fontId="8" fillId="0" borderId="42" xfId="0" applyFont="1" applyFill="1" applyBorder="1" applyAlignment="1">
      <alignment vertical="center" wrapText="1"/>
    </xf>
    <xf numFmtId="0" fontId="2" fillId="0" borderId="76" xfId="0" applyFont="1" applyFill="1" applyBorder="1" applyAlignment="1">
      <alignment vertical="center"/>
    </xf>
    <xf numFmtId="0" fontId="8" fillId="0" borderId="114" xfId="0" applyFont="1" applyFill="1" applyBorder="1" applyAlignment="1">
      <alignment vertical="center" wrapText="1"/>
    </xf>
    <xf numFmtId="3" fontId="8" fillId="0" borderId="35" xfId="0" applyNumberFormat="1" applyFont="1" applyFill="1" applyBorder="1" applyAlignment="1">
      <alignment horizontal="center" vertical="center"/>
    </xf>
    <xf numFmtId="3" fontId="2" fillId="0" borderId="77" xfId="0" applyNumberFormat="1" applyFont="1" applyFill="1" applyBorder="1" applyAlignment="1">
      <alignment horizontal="center" vertical="center"/>
    </xf>
    <xf numFmtId="3" fontId="8" fillId="0" borderId="113" xfId="0" applyNumberFormat="1" applyFont="1" applyFill="1" applyBorder="1" applyAlignment="1">
      <alignment horizontal="center" vertical="center"/>
    </xf>
    <xf numFmtId="0" fontId="3" fillId="0" borderId="28" xfId="0" applyFont="1" applyFill="1" applyBorder="1" applyAlignment="1">
      <alignment vertical="center"/>
    </xf>
    <xf numFmtId="0" fontId="8" fillId="0" borderId="28" xfId="0" applyFont="1" applyFill="1" applyBorder="1" applyAlignment="1">
      <alignment vertical="center" wrapText="1"/>
    </xf>
    <xf numFmtId="3" fontId="8" fillId="0" borderId="44" xfId="0" applyNumberFormat="1" applyFont="1" applyFill="1" applyBorder="1" applyAlignment="1">
      <alignment horizontal="center" vertical="center"/>
    </xf>
    <xf numFmtId="0" fontId="8" fillId="0" borderId="41" xfId="0" applyFont="1" applyFill="1" applyBorder="1" applyAlignment="1">
      <alignment vertical="center" wrapText="1"/>
    </xf>
    <xf numFmtId="3" fontId="8" fillId="0" borderId="34" xfId="0" applyNumberFormat="1" applyFont="1" applyFill="1" applyBorder="1" applyAlignment="1">
      <alignment horizontal="center" vertical="center"/>
    </xf>
    <xf numFmtId="165" fontId="2" fillId="0" borderId="82" xfId="0" applyNumberFormat="1" applyFont="1" applyFill="1" applyBorder="1" applyAlignment="1">
      <alignment horizontal="center" vertical="center"/>
    </xf>
    <xf numFmtId="165" fontId="2" fillId="0" borderId="84" xfId="0" applyNumberFormat="1" applyFont="1" applyFill="1" applyBorder="1" applyAlignment="1">
      <alignment horizontal="center" vertical="center"/>
    </xf>
    <xf numFmtId="165" fontId="2" fillId="0" borderId="86" xfId="0" applyNumberFormat="1" applyFont="1" applyFill="1" applyBorder="1" applyAlignment="1">
      <alignment horizontal="center" vertical="center"/>
    </xf>
    <xf numFmtId="165" fontId="3" fillId="0" borderId="79" xfId="0" applyNumberFormat="1" applyFont="1" applyFill="1" applyBorder="1" applyAlignment="1">
      <alignment horizontal="center" vertical="center"/>
    </xf>
    <xf numFmtId="165" fontId="3" fillId="0" borderId="80" xfId="0" applyNumberFormat="1" applyFont="1" applyFill="1" applyBorder="1" applyAlignment="1">
      <alignment horizontal="center" vertical="center"/>
    </xf>
    <xf numFmtId="165" fontId="8" fillId="0" borderId="79" xfId="0" applyNumberFormat="1" applyFont="1" applyFill="1" applyBorder="1" applyAlignment="1">
      <alignment horizontal="center" vertical="center"/>
    </xf>
    <xf numFmtId="165" fontId="8" fillId="0" borderId="80" xfId="0" applyNumberFormat="1" applyFont="1" applyFill="1" applyBorder="1" applyAlignment="1">
      <alignment horizontal="center" vertical="center"/>
    </xf>
    <xf numFmtId="165" fontId="8" fillId="0" borderId="87" xfId="0" applyNumberFormat="1" applyFont="1" applyFill="1" applyBorder="1" applyAlignment="1">
      <alignment horizontal="center" vertical="center"/>
    </xf>
    <xf numFmtId="165" fontId="8" fillId="0" borderId="88" xfId="0" applyNumberFormat="1" applyFont="1" applyFill="1" applyBorder="1" applyAlignment="1">
      <alignment horizontal="center" vertical="center"/>
    </xf>
    <xf numFmtId="165" fontId="2" fillId="0" borderId="90" xfId="0" applyNumberFormat="1" applyFont="1" applyFill="1" applyBorder="1" applyAlignment="1">
      <alignment horizontal="center" vertical="center"/>
    </xf>
    <xf numFmtId="165" fontId="8" fillId="0" borderId="92" xfId="0" applyNumberFormat="1" applyFont="1" applyFill="1" applyBorder="1" applyAlignment="1">
      <alignment horizontal="center" vertical="center"/>
    </xf>
    <xf numFmtId="165" fontId="8" fillId="0" borderId="94" xfId="0" applyNumberFormat="1" applyFont="1" applyFill="1" applyBorder="1" applyAlignment="1">
      <alignment horizontal="center" vertical="center"/>
    </xf>
    <xf numFmtId="0" fontId="2" fillId="0" borderId="44" xfId="0" applyFont="1" applyFill="1" applyBorder="1" applyAlignment="1">
      <alignment horizontal="center" vertical="center" textRotation="90" wrapText="1"/>
    </xf>
    <xf numFmtId="0" fontId="2" fillId="0" borderId="15" xfId="0" applyFont="1" applyFill="1" applyBorder="1" applyAlignment="1">
      <alignment horizontal="center" vertical="center" textRotation="90" wrapText="1"/>
    </xf>
    <xf numFmtId="0" fontId="2" fillId="0" borderId="45" xfId="0" applyFont="1" applyFill="1" applyBorder="1" applyAlignment="1">
      <alignment horizontal="center" vertical="center" textRotation="90" wrapText="1"/>
    </xf>
    <xf numFmtId="0" fontId="2" fillId="0" borderId="79" xfId="0" applyFont="1" applyFill="1" applyBorder="1" applyAlignment="1">
      <alignment horizontal="center" vertical="center" textRotation="90" wrapText="1"/>
    </xf>
    <xf numFmtId="0" fontId="2" fillId="0" borderId="80" xfId="0" applyFont="1" applyFill="1" applyBorder="1" applyAlignment="1">
      <alignment horizontal="center" vertical="center" textRotation="90" wrapText="1"/>
    </xf>
    <xf numFmtId="165" fontId="3" fillId="0" borderId="82" xfId="0" applyNumberFormat="1" applyFont="1" applyFill="1" applyBorder="1" applyAlignment="1">
      <alignment horizontal="center" vertical="center"/>
    </xf>
    <xf numFmtId="165" fontId="3" fillId="0" borderId="84" xfId="0" applyNumberFormat="1" applyFont="1" applyFill="1" applyBorder="1" applyAlignment="1">
      <alignment horizontal="center" vertical="center"/>
    </xf>
    <xf numFmtId="165" fontId="3" fillId="0" borderId="86" xfId="0" applyNumberFormat="1" applyFont="1" applyFill="1" applyBorder="1" applyAlignment="1">
      <alignment horizontal="center" vertical="center"/>
    </xf>
    <xf numFmtId="165" fontId="3" fillId="0" borderId="90" xfId="0" applyNumberFormat="1" applyFont="1" applyFill="1" applyBorder="1" applyAlignment="1">
      <alignment horizontal="center" vertical="center"/>
    </xf>
    <xf numFmtId="165" fontId="2" fillId="0" borderId="92" xfId="0" applyNumberFormat="1" applyFont="1" applyFill="1" applyBorder="1" applyAlignment="1">
      <alignment horizontal="center" vertical="center"/>
    </xf>
    <xf numFmtId="165" fontId="2" fillId="0" borderId="81" xfId="0" applyNumberFormat="1" applyFont="1" applyFill="1" applyBorder="1" applyAlignment="1">
      <alignment horizontal="center" vertical="center"/>
    </xf>
    <xf numFmtId="165" fontId="2" fillId="0" borderId="91" xfId="0" applyNumberFormat="1" applyFont="1" applyFill="1" applyBorder="1" applyAlignment="1">
      <alignment horizontal="center" vertical="center"/>
    </xf>
    <xf numFmtId="168" fontId="36" fillId="0" borderId="49" xfId="59" applyNumberFormat="1" applyFont="1" applyBorder="1" applyAlignment="1">
      <alignment horizontal="center" vertical="center"/>
    </xf>
    <xf numFmtId="168" fontId="36" fillId="0" borderId="52" xfId="59" applyNumberFormat="1" applyFont="1" applyBorder="1" applyAlignment="1">
      <alignment horizontal="center" vertical="center"/>
    </xf>
    <xf numFmtId="165" fontId="37" fillId="0" borderId="117" xfId="0" applyNumberFormat="1" applyFont="1" applyBorder="1" applyAlignment="1">
      <alignment horizontal="center" vertical="center"/>
    </xf>
    <xf numFmtId="168" fontId="37" fillId="0" borderId="117" xfId="59" applyNumberFormat="1" applyFont="1" applyBorder="1" applyAlignment="1">
      <alignment horizontal="center" vertical="center"/>
    </xf>
    <xf numFmtId="168" fontId="36" fillId="0" borderId="55" xfId="59" applyNumberFormat="1" applyFont="1" applyBorder="1" applyAlignment="1">
      <alignment horizontal="center" vertical="center"/>
    </xf>
    <xf numFmtId="0" fontId="0" fillId="0" borderId="0" xfId="0"/>
    <xf numFmtId="0" fontId="35" fillId="0" borderId="49" xfId="0" applyFont="1" applyBorder="1" applyAlignment="1">
      <alignment vertical="center"/>
    </xf>
    <xf numFmtId="0" fontId="37" fillId="0" borderId="116" xfId="0" applyFont="1" applyBorder="1" applyAlignment="1">
      <alignment vertical="center"/>
    </xf>
    <xf numFmtId="0" fontId="5" fillId="0" borderId="0" xfId="0" applyFont="1" applyBorder="1" applyAlignment="1">
      <alignment horizontal="left" vertical="center" wrapText="1"/>
    </xf>
    <xf numFmtId="0" fontId="36" fillId="0" borderId="28" xfId="0" applyFont="1" applyBorder="1" applyAlignment="1">
      <alignment horizontal="center" vertical="center" wrapText="1"/>
    </xf>
    <xf numFmtId="0" fontId="36" fillId="0" borderId="44" xfId="0" applyFont="1" applyBorder="1" applyAlignment="1">
      <alignment horizontal="center" vertical="center" wrapText="1"/>
    </xf>
    <xf numFmtId="0" fontId="37" fillId="0" borderId="46" xfId="0" applyFont="1" applyBorder="1" applyAlignment="1">
      <alignment vertical="center"/>
    </xf>
    <xf numFmtId="0" fontId="36" fillId="0" borderId="49" xfId="0" applyFont="1" applyBorder="1" applyAlignment="1">
      <alignment horizontal="center" vertical="center"/>
    </xf>
    <xf numFmtId="0" fontId="36" fillId="0" borderId="46" xfId="0" applyFont="1" applyBorder="1" applyAlignment="1">
      <alignment horizontal="center" vertical="center"/>
    </xf>
    <xf numFmtId="0" fontId="36" fillId="0" borderId="31" xfId="0" applyFont="1" applyBorder="1" applyAlignment="1">
      <alignment horizontal="left" vertical="center" indent="1"/>
    </xf>
    <xf numFmtId="165" fontId="36" fillId="0" borderId="52" xfId="0" applyNumberFormat="1" applyFont="1" applyBorder="1" applyAlignment="1">
      <alignment horizontal="center" vertical="center"/>
    </xf>
    <xf numFmtId="0" fontId="36" fillId="0" borderId="47" xfId="0" applyFont="1" applyBorder="1" applyAlignment="1">
      <alignment horizontal="left" vertical="center" indent="1"/>
    </xf>
    <xf numFmtId="165" fontId="36" fillId="0" borderId="55" xfId="0" applyNumberFormat="1" applyFont="1" applyBorder="1" applyAlignment="1">
      <alignment horizontal="center" vertical="center"/>
    </xf>
    <xf numFmtId="0" fontId="0" fillId="0" borderId="0" xfId="0"/>
    <xf numFmtId="0" fontId="2" fillId="0" borderId="0" xfId="0" applyFont="1" applyBorder="1"/>
    <xf numFmtId="0" fontId="2" fillId="0" borderId="17" xfId="0" applyFont="1" applyBorder="1"/>
    <xf numFmtId="0" fontId="3" fillId="0" borderId="16" xfId="0" applyFont="1" applyBorder="1"/>
    <xf numFmtId="0" fontId="3" fillId="0" borderId="108" xfId="0" applyFont="1" applyBorder="1"/>
    <xf numFmtId="0" fontId="2" fillId="0" borderId="50" xfId="0" applyFont="1" applyBorder="1" applyAlignment="1">
      <alignment vertical="center" wrapText="1"/>
    </xf>
    <xf numFmtId="0" fontId="2" fillId="0" borderId="53" xfId="0" applyFont="1" applyBorder="1" applyAlignment="1">
      <alignment vertical="center" wrapText="1"/>
    </xf>
    <xf numFmtId="0" fontId="2" fillId="0" borderId="75" xfId="0" applyFont="1" applyBorder="1" applyAlignment="1">
      <alignment vertical="center" wrapText="1"/>
    </xf>
    <xf numFmtId="0" fontId="3" fillId="0" borderId="44" xfId="0" applyFont="1" applyBorder="1" applyAlignment="1">
      <alignment vertical="center" wrapText="1"/>
    </xf>
    <xf numFmtId="3" fontId="2" fillId="0" borderId="50" xfId="0" applyNumberFormat="1" applyFont="1" applyBorder="1" applyAlignment="1">
      <alignment horizontal="center" vertical="center"/>
    </xf>
    <xf numFmtId="165" fontId="2" fillId="0" borderId="48" xfId="0" applyNumberFormat="1" applyFont="1" applyBorder="1" applyAlignment="1">
      <alignment horizontal="center" vertical="center"/>
    </xf>
    <xf numFmtId="3" fontId="2" fillId="0" borderId="53" xfId="0" applyNumberFormat="1" applyFont="1" applyBorder="1" applyAlignment="1">
      <alignment horizontal="center" vertical="center"/>
    </xf>
    <xf numFmtId="165" fontId="2" fillId="0" borderId="51" xfId="0" applyNumberFormat="1" applyFont="1" applyBorder="1" applyAlignment="1">
      <alignment horizontal="center" vertical="center"/>
    </xf>
    <xf numFmtId="3" fontId="2" fillId="0" borderId="75" xfId="0" applyNumberFormat="1" applyFont="1" applyBorder="1" applyAlignment="1">
      <alignment horizontal="center" vertical="center"/>
    </xf>
    <xf numFmtId="165" fontId="2" fillId="0" borderId="122" xfId="0" applyNumberFormat="1" applyFont="1" applyBorder="1" applyAlignment="1">
      <alignment horizontal="center" vertical="center"/>
    </xf>
    <xf numFmtId="3" fontId="3" fillId="0" borderId="44" xfId="0" applyNumberFormat="1" applyFont="1" applyBorder="1" applyAlignment="1">
      <alignment horizontal="center" vertical="center"/>
    </xf>
    <xf numFmtId="165" fontId="3" fillId="0" borderId="45" xfId="0" applyNumberFormat="1" applyFont="1" applyBorder="1" applyAlignment="1">
      <alignment horizontal="center" vertical="center"/>
    </xf>
    <xf numFmtId="3" fontId="2" fillId="0" borderId="50" xfId="0" applyNumberFormat="1" applyFont="1" applyFill="1" applyBorder="1" applyAlignment="1">
      <alignment horizontal="center" vertical="center"/>
    </xf>
    <xf numFmtId="165" fontId="2" fillId="0" borderId="48" xfId="0" applyNumberFormat="1" applyFont="1" applyFill="1" applyBorder="1" applyAlignment="1">
      <alignment horizontal="center" vertical="center"/>
    </xf>
    <xf numFmtId="3" fontId="2" fillId="0" borderId="53" xfId="0" applyNumberFormat="1" applyFont="1" applyFill="1" applyBorder="1" applyAlignment="1">
      <alignment horizontal="center" vertical="center"/>
    </xf>
    <xf numFmtId="165" fontId="2" fillId="0" borderId="51" xfId="0" applyNumberFormat="1" applyFont="1" applyFill="1" applyBorder="1" applyAlignment="1">
      <alignment horizontal="center" vertical="center"/>
    </xf>
    <xf numFmtId="3" fontId="2" fillId="0" borderId="75" xfId="0" applyNumberFormat="1" applyFont="1" applyFill="1" applyBorder="1" applyAlignment="1">
      <alignment horizontal="center" vertical="center"/>
    </xf>
    <xf numFmtId="165" fontId="2" fillId="0" borderId="122" xfId="0" applyNumberFormat="1" applyFont="1" applyFill="1" applyBorder="1" applyAlignment="1">
      <alignment horizontal="center" vertical="center"/>
    </xf>
    <xf numFmtId="3" fontId="3" fillId="0" borderId="44" xfId="0" applyNumberFormat="1" applyFont="1" applyFill="1" applyBorder="1" applyAlignment="1">
      <alignment horizontal="center" vertical="center"/>
    </xf>
    <xf numFmtId="165" fontId="3" fillId="0" borderId="45" xfId="0" applyNumberFormat="1" applyFont="1" applyFill="1" applyBorder="1" applyAlignment="1">
      <alignment horizontal="center" vertical="center"/>
    </xf>
    <xf numFmtId="3" fontId="3" fillId="0" borderId="113" xfId="0" applyNumberFormat="1" applyFont="1" applyBorder="1" applyAlignment="1">
      <alignment horizontal="center" vertical="center"/>
    </xf>
    <xf numFmtId="165" fontId="3" fillId="0" borderId="118" xfId="0" applyNumberFormat="1" applyFont="1" applyBorder="1" applyAlignment="1">
      <alignment horizontal="center" vertical="center"/>
    </xf>
    <xf numFmtId="0" fontId="33" fillId="0" borderId="108" xfId="0" applyFont="1" applyBorder="1" applyAlignment="1">
      <alignment horizontal="center" vertical="center" wrapText="1"/>
    </xf>
    <xf numFmtId="0" fontId="33" fillId="0" borderId="113" xfId="0" applyFont="1" applyBorder="1" applyAlignment="1">
      <alignment horizontal="center" vertical="center" wrapText="1"/>
    </xf>
    <xf numFmtId="0" fontId="33" fillId="0" borderId="118" xfId="0" applyFont="1" applyBorder="1" applyAlignment="1">
      <alignment horizontal="center" vertical="center" wrapText="1"/>
    </xf>
    <xf numFmtId="9" fontId="0" fillId="0" borderId="0" xfId="1" applyFont="1"/>
    <xf numFmtId="166" fontId="0" fillId="0" borderId="0" xfId="1" applyNumberFormat="1" applyFont="1"/>
    <xf numFmtId="1" fontId="0" fillId="0" borderId="0" xfId="0" applyNumberFormat="1"/>
    <xf numFmtId="0" fontId="8" fillId="0" borderId="0" xfId="0" applyFont="1" applyFill="1" applyBorder="1" applyAlignment="1">
      <alignment horizontal="left" indent="1"/>
    </xf>
    <xf numFmtId="167" fontId="2" fillId="0" borderId="124" xfId="0" applyNumberFormat="1" applyFont="1" applyFill="1" applyBorder="1" applyAlignment="1">
      <alignment horizontal="center"/>
    </xf>
    <xf numFmtId="167" fontId="2" fillId="0" borderId="125" xfId="0" applyNumberFormat="1" applyFont="1" applyFill="1" applyBorder="1" applyAlignment="1">
      <alignment horizontal="center"/>
    </xf>
    <xf numFmtId="167" fontId="3" fillId="0" borderId="126" xfId="0" applyNumberFormat="1" applyFont="1" applyFill="1" applyBorder="1" applyAlignment="1">
      <alignment horizontal="center"/>
    </xf>
    <xf numFmtId="167" fontId="3" fillId="0" borderId="127" xfId="0" applyNumberFormat="1" applyFont="1" applyFill="1" applyBorder="1" applyAlignment="1">
      <alignment horizontal="center"/>
    </xf>
    <xf numFmtId="167" fontId="3" fillId="0" borderId="128" xfId="0" applyNumberFormat="1" applyFont="1" applyFill="1" applyBorder="1" applyAlignment="1">
      <alignment horizontal="center"/>
    </xf>
    <xf numFmtId="167" fontId="3" fillId="0" borderId="129" xfId="0" applyNumberFormat="1" applyFont="1" applyFill="1" applyBorder="1" applyAlignment="1">
      <alignment horizontal="center"/>
    </xf>
    <xf numFmtId="0" fontId="0" fillId="0" borderId="0" xfId="0" applyBorder="1"/>
    <xf numFmtId="165" fontId="2" fillId="0" borderId="34" xfId="0" applyNumberFormat="1" applyFont="1" applyBorder="1" applyAlignment="1">
      <alignment horizontal="center" vertical="center"/>
    </xf>
    <xf numFmtId="165" fontId="3" fillId="0" borderId="130" xfId="0" applyNumberFormat="1" applyFont="1" applyBorder="1" applyAlignment="1">
      <alignment horizontal="center"/>
    </xf>
    <xf numFmtId="165" fontId="2" fillId="0" borderId="131" xfId="0" applyNumberFormat="1" applyFont="1" applyBorder="1" applyAlignment="1">
      <alignment horizontal="center" vertical="center"/>
    </xf>
    <xf numFmtId="165" fontId="3" fillId="0" borderId="15" xfId="0" applyNumberFormat="1" applyFont="1" applyBorder="1" applyAlignment="1">
      <alignment horizontal="center" vertical="center"/>
    </xf>
    <xf numFmtId="165" fontId="2" fillId="0" borderId="46" xfId="0" applyNumberFormat="1" applyFont="1" applyFill="1" applyBorder="1" applyAlignment="1">
      <alignment horizontal="center" vertical="center"/>
    </xf>
    <xf numFmtId="165" fontId="2" fillId="0" borderId="31" xfId="0" applyNumberFormat="1" applyFont="1" applyFill="1" applyBorder="1" applyAlignment="1">
      <alignment horizontal="center" vertical="center"/>
    </xf>
    <xf numFmtId="165" fontId="2" fillId="0" borderId="131"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xf>
    <xf numFmtId="0" fontId="2" fillId="0" borderId="132" xfId="0" applyFont="1" applyFill="1" applyBorder="1" applyAlignment="1">
      <alignment horizontal="center" vertical="center" textRotation="90" wrapText="1"/>
    </xf>
    <xf numFmtId="165" fontId="2" fillId="0" borderId="133" xfId="0" applyNumberFormat="1" applyFont="1" applyFill="1" applyBorder="1" applyAlignment="1">
      <alignment horizontal="center" vertical="center"/>
    </xf>
    <xf numFmtId="165" fontId="2" fillId="0" borderId="134" xfId="0" applyNumberFormat="1" applyFont="1" applyFill="1" applyBorder="1" applyAlignment="1">
      <alignment horizontal="center" vertical="center"/>
    </xf>
    <xf numFmtId="165" fontId="3" fillId="0" borderId="132" xfId="0" applyNumberFormat="1" applyFont="1" applyFill="1" applyBorder="1" applyAlignment="1">
      <alignment horizontal="center" vertical="center"/>
    </xf>
    <xf numFmtId="165" fontId="8" fillId="0" borderId="132" xfId="0" applyNumberFormat="1" applyFont="1" applyFill="1" applyBorder="1" applyAlignment="1">
      <alignment horizontal="center" vertical="center"/>
    </xf>
    <xf numFmtId="165" fontId="8" fillId="0" borderId="135" xfId="0" applyNumberFormat="1" applyFont="1" applyFill="1" applyBorder="1" applyAlignment="1">
      <alignment horizontal="center" vertical="center"/>
    </xf>
    <xf numFmtId="165" fontId="36" fillId="0" borderId="53" xfId="0" applyNumberFormat="1" applyFont="1" applyBorder="1" applyAlignment="1">
      <alignment horizontal="center" vertical="center"/>
    </xf>
    <xf numFmtId="165" fontId="36" fillId="0" borderId="56" xfId="0" applyNumberFormat="1" applyFont="1" applyBorder="1" applyAlignment="1">
      <alignment horizontal="center" vertical="center"/>
    </xf>
    <xf numFmtId="0" fontId="36" fillId="0" borderId="50" xfId="0" applyFont="1" applyBorder="1" applyAlignment="1">
      <alignment horizontal="center" vertical="center"/>
    </xf>
    <xf numFmtId="0" fontId="35" fillId="0" borderId="50" xfId="0" applyFont="1" applyBorder="1" applyAlignment="1">
      <alignment vertical="center"/>
    </xf>
    <xf numFmtId="165" fontId="37" fillId="0" borderId="130" xfId="0" applyNumberFormat="1" applyFont="1" applyBorder="1" applyAlignment="1">
      <alignment horizontal="center" vertical="center"/>
    </xf>
    <xf numFmtId="165" fontId="2" fillId="0" borderId="42" xfId="0" applyNumberFormat="1" applyFont="1" applyBorder="1" applyAlignment="1">
      <alignment horizontal="center"/>
    </xf>
    <xf numFmtId="165" fontId="2" fillId="0" borderId="35" xfId="0" applyNumberFormat="1" applyFont="1" applyBorder="1" applyAlignment="1">
      <alignment horizontal="center"/>
    </xf>
    <xf numFmtId="165" fontId="3" fillId="0" borderId="136" xfId="0" applyNumberFormat="1" applyFont="1" applyBorder="1" applyAlignment="1">
      <alignment horizontal="center" vertical="center"/>
    </xf>
    <xf numFmtId="0" fontId="0" fillId="0" borderId="0" xfId="0" applyBorder="1"/>
    <xf numFmtId="0" fontId="34" fillId="0" borderId="145" xfId="0" applyFont="1" applyBorder="1" applyAlignment="1">
      <alignment horizontal="center" vertical="center"/>
    </xf>
    <xf numFmtId="0" fontId="34" fillId="0" borderId="44" xfId="0" applyFont="1" applyBorder="1" applyAlignment="1">
      <alignment horizontal="center" vertical="center" wrapText="1"/>
    </xf>
    <xf numFmtId="0" fontId="0" fillId="0" borderId="0" xfId="0" applyBorder="1"/>
    <xf numFmtId="165" fontId="34" fillId="0" borderId="53" xfId="0" applyNumberFormat="1" applyFont="1" applyBorder="1" applyAlignment="1">
      <alignment horizontal="center" vertical="center"/>
    </xf>
    <xf numFmtId="165" fontId="34" fillId="0" borderId="56" xfId="0" applyNumberFormat="1" applyFont="1" applyBorder="1" applyAlignment="1">
      <alignment horizontal="center" vertical="center"/>
    </xf>
    <xf numFmtId="165" fontId="34" fillId="0" borderId="214" xfId="0" applyNumberFormat="1" applyFont="1" applyBorder="1" applyAlignment="1">
      <alignment horizontal="center" vertical="center"/>
    </xf>
    <xf numFmtId="0" fontId="34" fillId="0" borderId="77" xfId="0" applyFont="1" applyBorder="1" applyAlignment="1">
      <alignment horizontal="center" vertical="center"/>
    </xf>
    <xf numFmtId="0" fontId="38" fillId="0" borderId="50" xfId="0" applyFont="1" applyBorder="1" applyAlignment="1">
      <alignment vertical="center"/>
    </xf>
    <xf numFmtId="165" fontId="30" fillId="0" borderId="0" xfId="1" applyNumberFormat="1" applyFont="1" applyFill="1" applyBorder="1" applyAlignment="1">
      <alignment horizontal="center"/>
    </xf>
    <xf numFmtId="0" fontId="33" fillId="0" borderId="45" xfId="0" applyFont="1" applyBorder="1" applyAlignment="1">
      <alignment horizontal="center" vertical="center" wrapText="1"/>
    </xf>
    <xf numFmtId="3" fontId="27" fillId="0" borderId="0" xfId="0" applyNumberFormat="1" applyFont="1"/>
    <xf numFmtId="3" fontId="2" fillId="0" borderId="244" xfId="0" applyNumberFormat="1" applyFont="1" applyFill="1" applyBorder="1" applyAlignment="1">
      <alignment horizontal="center" vertical="center" wrapText="1"/>
    </xf>
    <xf numFmtId="0" fontId="39" fillId="0" borderId="0" xfId="0" applyFont="1"/>
    <xf numFmtId="3" fontId="2" fillId="0" borderId="34" xfId="0" applyNumberFormat="1" applyFont="1" applyBorder="1" applyAlignment="1">
      <alignment horizontal="center"/>
    </xf>
    <xf numFmtId="165" fontId="2" fillId="0" borderId="32" xfId="0" applyNumberFormat="1" applyFont="1" applyBorder="1" applyAlignment="1">
      <alignment horizontal="center"/>
    </xf>
    <xf numFmtId="165" fontId="2" fillId="0" borderId="0" xfId="0" applyNumberFormat="1" applyFont="1" applyBorder="1" applyAlignment="1">
      <alignment horizontal="center"/>
    </xf>
    <xf numFmtId="3" fontId="2" fillId="0" borderId="35" xfId="0" applyNumberFormat="1" applyFont="1" applyBorder="1" applyAlignment="1">
      <alignment horizontal="center"/>
    </xf>
    <xf numFmtId="165" fontId="2" fillId="0" borderId="36" xfId="0" applyNumberFormat="1" applyFont="1" applyBorder="1" applyAlignment="1">
      <alignment horizontal="center"/>
    </xf>
    <xf numFmtId="165" fontId="2" fillId="0" borderId="17" xfId="0" applyNumberFormat="1" applyFont="1" applyBorder="1" applyAlignment="1">
      <alignment horizontal="center"/>
    </xf>
    <xf numFmtId="0" fontId="3" fillId="0" borderId="27" xfId="0" applyFont="1" applyBorder="1"/>
    <xf numFmtId="3" fontId="3" fillId="0" borderId="37" xfId="0" applyNumberFormat="1" applyFont="1" applyBorder="1" applyAlignment="1">
      <alignment horizontal="center"/>
    </xf>
    <xf numFmtId="165" fontId="3" fillId="0" borderId="38" xfId="0" applyNumberFormat="1" applyFont="1" applyBorder="1" applyAlignment="1">
      <alignment horizontal="center"/>
    </xf>
    <xf numFmtId="165" fontId="3" fillId="0" borderId="136" xfId="0" applyNumberFormat="1" applyFont="1" applyBorder="1" applyAlignment="1">
      <alignment horizontal="center"/>
    </xf>
    <xf numFmtId="0" fontId="33" fillId="0" borderId="28" xfId="0" applyFont="1" applyBorder="1" applyAlignment="1">
      <alignment horizontal="center" vertical="center" textRotation="90" wrapText="1"/>
    </xf>
    <xf numFmtId="3" fontId="6" fillId="0" borderId="0" xfId="50" applyNumberFormat="1" applyFont="1" applyBorder="1"/>
    <xf numFmtId="165" fontId="34" fillId="0" borderId="120" xfId="0" applyNumberFormat="1" applyFont="1" applyBorder="1" applyAlignment="1">
      <alignment horizontal="center" vertical="center"/>
    </xf>
    <xf numFmtId="165" fontId="34" fillId="0" borderId="252" xfId="0" applyNumberFormat="1" applyFont="1" applyBorder="1" applyAlignment="1">
      <alignment horizontal="center" vertical="center"/>
    </xf>
    <xf numFmtId="165" fontId="33" fillId="0" borderId="250" xfId="0" applyNumberFormat="1" applyFont="1" applyBorder="1" applyAlignment="1">
      <alignment horizontal="center" vertical="center"/>
    </xf>
    <xf numFmtId="165" fontId="33" fillId="0" borderId="249" xfId="0" applyNumberFormat="1" applyFont="1" applyBorder="1" applyAlignment="1">
      <alignment horizontal="center" vertical="center"/>
    </xf>
    <xf numFmtId="0" fontId="35" fillId="0" borderId="251" xfId="0" applyFont="1" applyBorder="1"/>
    <xf numFmtId="0" fontId="34" fillId="0" borderId="251" xfId="0" applyFont="1" applyBorder="1" applyAlignment="1">
      <alignment horizontal="center" vertical="center"/>
    </xf>
    <xf numFmtId="165" fontId="34" fillId="0" borderId="250" xfId="0" applyNumberFormat="1" applyFont="1" applyBorder="1" applyAlignment="1">
      <alignment horizontal="center" vertical="center"/>
    </xf>
    <xf numFmtId="165" fontId="34" fillId="0" borderId="249" xfId="0" applyNumberFormat="1" applyFont="1" applyBorder="1" applyAlignment="1">
      <alignment horizontal="center" vertical="center"/>
    </xf>
    <xf numFmtId="165" fontId="34" fillId="0" borderId="248" xfId="0" applyNumberFormat="1" applyFont="1" applyBorder="1" applyAlignment="1">
      <alignment horizontal="center" vertical="center"/>
    </xf>
    <xf numFmtId="168" fontId="34" fillId="0" borderId="248" xfId="59" applyNumberFormat="1" applyFont="1" applyBorder="1" applyAlignment="1">
      <alignment horizontal="center" vertical="center"/>
    </xf>
    <xf numFmtId="0" fontId="35" fillId="0" borderId="247" xfId="0" applyFont="1" applyBorder="1"/>
    <xf numFmtId="168" fontId="33" fillId="0" borderId="247" xfId="59" applyNumberFormat="1" applyFont="1" applyBorder="1" applyAlignment="1">
      <alignment horizontal="center" vertical="center"/>
    </xf>
    <xf numFmtId="168" fontId="33" fillId="0" borderId="246" xfId="59" applyNumberFormat="1" applyFont="1" applyBorder="1" applyAlignment="1">
      <alignment horizontal="center" vertical="center"/>
    </xf>
    <xf numFmtId="165" fontId="33" fillId="0" borderId="246" xfId="0" applyNumberFormat="1" applyFont="1" applyBorder="1" applyAlignment="1">
      <alignment horizontal="center" vertical="center"/>
    </xf>
    <xf numFmtId="165" fontId="8" fillId="0" borderId="0" xfId="1" applyNumberFormat="1" applyFont="1" applyFill="1" applyBorder="1" applyAlignment="1">
      <alignment horizontal="center"/>
    </xf>
    <xf numFmtId="0" fontId="33" fillId="0" borderId="247" xfId="0" applyFont="1" applyBorder="1" applyAlignment="1">
      <alignment horizontal="center" vertical="center"/>
    </xf>
    <xf numFmtId="165" fontId="0" fillId="0" borderId="0" xfId="0" applyNumberFormat="1"/>
    <xf numFmtId="0" fontId="33" fillId="0" borderId="28" xfId="0"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168" fontId="33" fillId="0" borderId="49" xfId="59" applyNumberFormat="1" applyFont="1" applyBorder="1" applyAlignment="1">
      <alignment horizontal="center" vertical="center"/>
    </xf>
    <xf numFmtId="0" fontId="33" fillId="0" borderId="49" xfId="0" applyFont="1" applyBorder="1" applyAlignment="1">
      <alignment horizontal="center" vertical="center"/>
    </xf>
    <xf numFmtId="0" fontId="33" fillId="0" borderId="50" xfId="0" applyFont="1" applyBorder="1" applyAlignment="1">
      <alignment horizontal="center" vertical="center"/>
    </xf>
    <xf numFmtId="165" fontId="33" fillId="0" borderId="53" xfId="0" applyNumberFormat="1" applyFont="1" applyBorder="1" applyAlignment="1">
      <alignment horizontal="center" vertical="center"/>
    </xf>
    <xf numFmtId="165" fontId="33" fillId="0" borderId="56" xfId="0" applyNumberFormat="1" applyFont="1" applyBorder="1" applyAlignment="1">
      <alignment horizontal="center" vertical="center"/>
    </xf>
    <xf numFmtId="168" fontId="35" fillId="0" borderId="96" xfId="59" applyNumberFormat="1" applyFont="1" applyBorder="1"/>
    <xf numFmtId="0" fontId="35" fillId="0" borderId="96" xfId="0" applyFont="1" applyBorder="1"/>
    <xf numFmtId="0" fontId="35" fillId="0" borderId="145" xfId="0" applyFont="1" applyBorder="1"/>
    <xf numFmtId="0" fontId="34" fillId="0" borderId="253" xfId="0" applyFont="1" applyBorder="1" applyAlignment="1">
      <alignment vertical="center"/>
    </xf>
    <xf numFmtId="168" fontId="34" fillId="0" borderId="254" xfId="59" applyNumberFormat="1" applyFont="1" applyBorder="1" applyAlignment="1">
      <alignment horizontal="center" vertical="center"/>
    </xf>
    <xf numFmtId="165" fontId="34" fillId="0" borderId="254" xfId="0" applyNumberFormat="1" applyFont="1" applyBorder="1" applyAlignment="1">
      <alignment horizontal="center" vertical="center"/>
    </xf>
    <xf numFmtId="165" fontId="34" fillId="0" borderId="255" xfId="0" applyNumberFormat="1" applyFont="1" applyBorder="1" applyAlignment="1">
      <alignment horizontal="center" vertical="center"/>
    </xf>
    <xf numFmtId="0" fontId="34" fillId="0" borderId="136" xfId="0" applyFont="1" applyBorder="1" applyAlignment="1">
      <alignment vertical="center"/>
    </xf>
    <xf numFmtId="0" fontId="37" fillId="0" borderId="136" xfId="0" applyFont="1" applyBorder="1" applyAlignment="1">
      <alignment vertical="center"/>
    </xf>
    <xf numFmtId="168" fontId="37" fillId="0" borderId="254" xfId="59" applyNumberFormat="1" applyFont="1" applyBorder="1" applyAlignment="1">
      <alignment horizontal="center" vertical="center"/>
    </xf>
    <xf numFmtId="165" fontId="37" fillId="0" borderId="254" xfId="0" applyNumberFormat="1" applyFont="1" applyBorder="1" applyAlignment="1">
      <alignment horizontal="center" vertical="center"/>
    </xf>
    <xf numFmtId="165" fontId="37" fillId="0" borderId="255" xfId="0" applyNumberFormat="1" applyFont="1" applyBorder="1" applyAlignment="1">
      <alignment horizontal="center" vertical="center"/>
    </xf>
    <xf numFmtId="167" fontId="2" fillId="0" borderId="245" xfId="0" applyNumberFormat="1" applyFont="1" applyFill="1" applyBorder="1" applyAlignment="1">
      <alignment horizontal="center"/>
    </xf>
    <xf numFmtId="0" fontId="2" fillId="0" borderId="0" xfId="0" applyFont="1" applyAlignment="1">
      <alignment horizontal="justify" vertical="top"/>
    </xf>
    <xf numFmtId="0" fontId="2" fillId="0" borderId="0" xfId="0" applyFont="1" applyAlignment="1">
      <alignment horizontal="justify" vertical="top" wrapText="1"/>
    </xf>
    <xf numFmtId="0" fontId="8" fillId="0" borderId="0" xfId="0" applyFont="1" applyBorder="1" applyAlignment="1">
      <alignment horizontal="justify" vertical="top" wrapText="1"/>
    </xf>
    <xf numFmtId="169" fontId="0" fillId="0" borderId="0" xfId="0" applyNumberFormat="1"/>
    <xf numFmtId="1" fontId="0" fillId="0" borderId="0" xfId="1" applyNumberFormat="1" applyFont="1"/>
    <xf numFmtId="165" fontId="2" fillId="0" borderId="0" xfId="0" applyNumberFormat="1" applyFont="1" applyBorder="1" applyAlignment="1">
      <alignment horizontal="center" vertical="center"/>
    </xf>
    <xf numFmtId="165" fontId="3" fillId="0" borderId="0" xfId="0" applyNumberFormat="1" applyFont="1" applyBorder="1" applyAlignment="1">
      <alignment horizontal="center"/>
    </xf>
    <xf numFmtId="0" fontId="2" fillId="0" borderId="0" xfId="0" applyFont="1" applyAlignment="1">
      <alignment horizontal="justify" vertical="top" wrapText="1"/>
    </xf>
    <xf numFmtId="0" fontId="47" fillId="0" borderId="0" xfId="0" applyFont="1"/>
    <xf numFmtId="0" fontId="5" fillId="0" borderId="0" xfId="0" applyNumberFormat="1" applyFont="1" applyBorder="1" applyAlignment="1">
      <alignment horizontal="left" vertical="center" wrapText="1"/>
    </xf>
    <xf numFmtId="0" fontId="8" fillId="0" borderId="14" xfId="0" applyFont="1" applyBorder="1" applyAlignment="1">
      <alignment horizontal="left" vertical="top" wrapText="1"/>
    </xf>
    <xf numFmtId="0" fontId="2" fillId="0" borderId="0" xfId="0" applyFont="1" applyAlignment="1">
      <alignment horizontal="left" vertical="top" wrapText="1"/>
    </xf>
    <xf numFmtId="0" fontId="6" fillId="0" borderId="0" xfId="0" applyFont="1" applyAlignment="1">
      <alignment horizontal="left" vertical="top" wrapText="1"/>
    </xf>
    <xf numFmtId="0" fontId="8" fillId="0" borderId="0" xfId="0" applyFont="1" applyAlignment="1">
      <alignment horizontal="left" vertical="top" wrapText="1"/>
    </xf>
    <xf numFmtId="0" fontId="3" fillId="0" borderId="24" xfId="0" applyFont="1" applyFill="1" applyBorder="1" applyAlignment="1">
      <alignment horizontal="left"/>
    </xf>
    <xf numFmtId="0" fontId="5" fillId="0" borderId="0" xfId="0" applyFont="1" applyAlignment="1">
      <alignment horizontal="left" vertical="top" wrapText="1"/>
    </xf>
    <xf numFmtId="0" fontId="8" fillId="0" borderId="14" xfId="0" applyFont="1" applyBorder="1" applyAlignment="1">
      <alignment horizontal="justify" vertical="top"/>
    </xf>
    <xf numFmtId="0" fontId="2" fillId="0" borderId="0" xfId="0" applyFont="1" applyAlignment="1">
      <alignment horizontal="justify" vertical="top"/>
    </xf>
    <xf numFmtId="0" fontId="2" fillId="0" borderId="0" xfId="0" applyFont="1" applyAlignment="1">
      <alignment horizontal="justify" vertical="top" wrapText="1"/>
    </xf>
    <xf numFmtId="0" fontId="2" fillId="0" borderId="0" xfId="0" applyFont="1" applyAlignment="1">
      <alignment horizontal="left" vertical="center"/>
    </xf>
    <xf numFmtId="0" fontId="8" fillId="0" borderId="0" xfId="0" applyFont="1" applyAlignment="1">
      <alignment horizontal="left" vertical="center"/>
    </xf>
    <xf numFmtId="0" fontId="30" fillId="0" borderId="0" xfId="0" applyFont="1" applyAlignment="1">
      <alignment horizontal="left" vertical="center"/>
    </xf>
    <xf numFmtId="3" fontId="3" fillId="20" borderId="0" xfId="50" applyNumberFormat="1" applyFont="1" applyFill="1" applyBorder="1" applyAlignment="1">
      <alignment horizontal="center" vertical="center" wrapText="1"/>
    </xf>
    <xf numFmtId="0" fontId="2" fillId="24" borderId="0" xfId="50" applyFont="1" applyFill="1" applyBorder="1" applyAlignment="1">
      <alignment horizontal="center" vertical="center" wrapText="1"/>
    </xf>
    <xf numFmtId="0" fontId="30" fillId="25" borderId="0" xfId="50" applyFont="1" applyFill="1" applyBorder="1" applyAlignment="1">
      <alignment horizontal="center" vertical="center" wrapText="1"/>
    </xf>
    <xf numFmtId="0" fontId="32" fillId="18" borderId="0" xfId="50" applyFont="1" applyFill="1" applyBorder="1" applyAlignment="1">
      <alignment horizontal="center"/>
    </xf>
    <xf numFmtId="0" fontId="32" fillId="19" borderId="0" xfId="50" applyFont="1" applyFill="1" applyBorder="1" applyAlignment="1">
      <alignment horizontal="center"/>
    </xf>
    <xf numFmtId="0" fontId="32" fillId="20" borderId="0" xfId="50" applyFont="1" applyFill="1" applyBorder="1" applyAlignment="1">
      <alignment horizontal="center"/>
    </xf>
    <xf numFmtId="3" fontId="32" fillId="18" borderId="0" xfId="50" applyNumberFormat="1" applyFont="1" applyFill="1" applyBorder="1" applyAlignment="1">
      <alignment horizontal="center" vertical="center" wrapText="1"/>
    </xf>
    <xf numFmtId="3" fontId="3" fillId="18" borderId="0" xfId="50" applyNumberFormat="1" applyFont="1" applyFill="1" applyBorder="1" applyAlignment="1">
      <alignment horizontal="center" vertical="center" wrapText="1"/>
    </xf>
    <xf numFmtId="3" fontId="32" fillId="19" borderId="0" xfId="50" applyNumberFormat="1" applyFont="1" applyFill="1" applyBorder="1" applyAlignment="1">
      <alignment horizontal="center" vertical="center" wrapText="1"/>
    </xf>
    <xf numFmtId="3" fontId="3" fillId="19" borderId="0" xfId="50" applyNumberFormat="1" applyFont="1" applyFill="1" applyBorder="1" applyAlignment="1">
      <alignment horizontal="center" vertical="center" wrapText="1"/>
    </xf>
    <xf numFmtId="3" fontId="32" fillId="20" borderId="0" xfId="50" applyNumberFormat="1" applyFont="1" applyFill="1" applyBorder="1" applyAlignment="1">
      <alignment horizontal="center" vertical="center" wrapText="1"/>
    </xf>
    <xf numFmtId="0" fontId="6" fillId="24" borderId="0" xfId="50" applyFont="1" applyFill="1" applyBorder="1" applyAlignment="1">
      <alignment horizontal="center" vertical="center" wrapText="1"/>
    </xf>
    <xf numFmtId="0" fontId="2" fillId="23" borderId="0" xfId="50" applyFont="1" applyFill="1" applyBorder="1" applyAlignment="1">
      <alignment horizontal="center" vertical="center" wrapText="1"/>
    </xf>
    <xf numFmtId="0" fontId="32" fillId="20" borderId="0" xfId="50" applyFont="1" applyFill="1" applyBorder="1" applyAlignment="1">
      <alignment horizontal="center" vertical="center" wrapText="1"/>
    </xf>
    <xf numFmtId="0" fontId="32" fillId="19" borderId="0" xfId="50" applyFont="1" applyFill="1" applyBorder="1" applyAlignment="1">
      <alignment horizontal="center" vertical="center" wrapText="1"/>
    </xf>
    <xf numFmtId="0" fontId="32" fillId="18" borderId="0" xfId="50" applyFont="1" applyFill="1" applyBorder="1" applyAlignment="1">
      <alignment horizontal="center" vertical="center" wrapText="1"/>
    </xf>
    <xf numFmtId="3" fontId="32" fillId="22" borderId="0" xfId="50" applyNumberFormat="1" applyFont="1" applyFill="1" applyBorder="1" applyAlignment="1">
      <alignment horizontal="center" vertical="center"/>
    </xf>
    <xf numFmtId="0" fontId="6" fillId="22" borderId="0" xfId="50" applyFont="1" applyFill="1" applyBorder="1" applyAlignment="1">
      <alignment horizontal="center" vertical="center" wrapText="1"/>
    </xf>
    <xf numFmtId="3" fontId="32" fillId="21" borderId="0" xfId="50" applyNumberFormat="1" applyFont="1" applyFill="1" applyBorder="1" applyAlignment="1">
      <alignment horizontal="center" vertical="center" wrapText="1"/>
    </xf>
    <xf numFmtId="0" fontId="6" fillId="23" borderId="0" xfId="50" applyFont="1" applyFill="1" applyBorder="1" applyAlignment="1">
      <alignment horizontal="center" vertical="center" wrapText="1"/>
    </xf>
    <xf numFmtId="0" fontId="8" fillId="0" borderId="0" xfId="0" applyFont="1" applyBorder="1" applyAlignment="1">
      <alignment horizontal="justify" vertical="top" wrapText="1"/>
    </xf>
    <xf numFmtId="0" fontId="3" fillId="0" borderId="27" xfId="0" applyFont="1" applyBorder="1" applyAlignment="1">
      <alignment horizontal="left" vertical="top" wrapText="1"/>
    </xf>
    <xf numFmtId="0" fontId="33" fillId="0" borderId="18" xfId="0" applyFont="1" applyBorder="1" applyAlignment="1">
      <alignment vertical="center" wrapText="1"/>
    </xf>
    <xf numFmtId="0" fontId="33" fillId="0" borderId="15" xfId="0" applyFont="1" applyBorder="1" applyAlignment="1">
      <alignment vertical="center" wrapText="1"/>
    </xf>
    <xf numFmtId="0" fontId="33" fillId="0" borderId="43"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39"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18" xfId="0" applyFont="1" applyBorder="1" applyAlignment="1">
      <alignment horizontal="center" vertical="center" wrapText="1"/>
    </xf>
    <xf numFmtId="0" fontId="8" fillId="0" borderId="0" xfId="0" applyFont="1" applyBorder="1" applyAlignment="1">
      <alignment horizontal="left" vertical="top" wrapText="1"/>
    </xf>
    <xf numFmtId="0" fontId="2" fillId="0" borderId="0" xfId="0" applyFont="1" applyAlignment="1">
      <alignment horizontal="left" vertical="center" wrapText="1"/>
    </xf>
    <xf numFmtId="0" fontId="8" fillId="0" borderId="0" xfId="0" applyFont="1" applyBorder="1" applyAlignment="1">
      <alignment horizontal="left" vertical="center" wrapText="1"/>
    </xf>
    <xf numFmtId="0" fontId="5" fillId="0" borderId="0" xfId="0" applyFont="1" applyBorder="1" applyAlignment="1">
      <alignment horizontal="left" vertical="center"/>
    </xf>
    <xf numFmtId="0" fontId="33" fillId="0" borderId="40" xfId="0" applyFont="1" applyBorder="1" applyAlignment="1">
      <alignment vertical="center" wrapText="1"/>
    </xf>
    <xf numFmtId="0" fontId="33" fillId="0" borderId="45" xfId="0" applyFont="1" applyBorder="1" applyAlignment="1">
      <alignment vertical="center" wrapText="1"/>
    </xf>
    <xf numFmtId="0" fontId="43" fillId="0" borderId="69" xfId="0" applyFont="1" applyBorder="1" applyAlignment="1">
      <alignment horizontal="left" vertical="center"/>
    </xf>
    <xf numFmtId="0" fontId="43" fillId="0" borderId="0" xfId="0" applyFont="1" applyBorder="1" applyAlignment="1">
      <alignment horizontal="left" vertical="center"/>
    </xf>
    <xf numFmtId="0" fontId="34" fillId="0" borderId="43" xfId="0" applyFont="1" applyBorder="1" applyAlignment="1">
      <alignment horizontal="center" vertical="center" textRotation="90" wrapText="1"/>
    </xf>
    <xf numFmtId="0" fontId="34" fillId="0" borderId="28" xfId="0" applyFont="1" applyBorder="1" applyAlignment="1">
      <alignment horizontal="center" vertical="center" textRotation="90" wrapText="1"/>
    </xf>
    <xf numFmtId="0" fontId="33" fillId="0" borderId="43" xfId="0" applyFont="1" applyBorder="1" applyAlignment="1">
      <alignment horizontal="center" vertical="center" textRotation="90" wrapText="1"/>
    </xf>
    <xf numFmtId="0" fontId="33" fillId="0" borderId="28" xfId="0" applyFont="1" applyBorder="1" applyAlignment="1">
      <alignment horizontal="center" vertical="center" textRotation="90" wrapText="1"/>
    </xf>
    <xf numFmtId="0" fontId="33" fillId="0" borderId="57" xfId="0" applyFont="1" applyBorder="1" applyAlignment="1">
      <alignment horizontal="left" wrapText="1"/>
    </xf>
    <xf numFmtId="0" fontId="33" fillId="0" borderId="36" xfId="0" applyFont="1" applyBorder="1" applyAlignment="1">
      <alignment horizontal="left" wrapText="1"/>
    </xf>
    <xf numFmtId="0" fontId="33" fillId="0" borderId="57" xfId="0" applyFont="1" applyBorder="1" applyAlignment="1">
      <alignment wrapText="1"/>
    </xf>
    <xf numFmtId="0" fontId="33" fillId="0" borderId="36" xfId="0" applyFont="1" applyBorder="1" applyAlignment="1">
      <alignment wrapText="1"/>
    </xf>
    <xf numFmtId="0" fontId="33" fillId="0" borderId="43" xfId="0" applyFont="1" applyBorder="1" applyAlignment="1">
      <alignment horizontal="center" vertical="center"/>
    </xf>
    <xf numFmtId="0" fontId="2" fillId="0" borderId="0" xfId="0" applyFont="1" applyAlignment="1">
      <alignment horizontal="justify" vertical="center" wrapText="1"/>
    </xf>
    <xf numFmtId="0" fontId="33" fillId="0" borderId="40" xfId="0" applyFont="1" applyBorder="1" applyAlignment="1">
      <alignment vertical="center"/>
    </xf>
    <xf numFmtId="0" fontId="33" fillId="0" borderId="45" xfId="0" applyFont="1" applyBorder="1" applyAlignment="1">
      <alignment vertical="center"/>
    </xf>
    <xf numFmtId="0" fontId="33" fillId="0" borderId="45" xfId="0" applyFont="1" applyBorder="1" applyAlignment="1">
      <alignment horizontal="center" vertical="center" wrapText="1"/>
    </xf>
    <xf numFmtId="0" fontId="8" fillId="0" borderId="0" xfId="0" applyFont="1" applyBorder="1" applyAlignment="1">
      <alignment horizontal="justify" vertical="center" wrapText="1"/>
    </xf>
    <xf numFmtId="0" fontId="34" fillId="0" borderId="15" xfId="0" applyFont="1" applyBorder="1" applyAlignment="1">
      <alignment horizontal="center" vertical="center"/>
    </xf>
    <xf numFmtId="0" fontId="34" fillId="0" borderId="18" xfId="0" applyFont="1" applyBorder="1" applyAlignment="1">
      <alignment horizontal="center" vertical="center"/>
    </xf>
    <xf numFmtId="0" fontId="5" fillId="0" borderId="0" xfId="0" applyFont="1" applyAlignment="1">
      <alignment horizontal="left" vertical="center"/>
    </xf>
    <xf numFmtId="0" fontId="33" fillId="0" borderId="12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23" xfId="0" applyFont="1" applyBorder="1" applyAlignment="1">
      <alignment horizontal="center" vertical="center" wrapText="1"/>
    </xf>
    <xf numFmtId="0" fontId="33" fillId="0" borderId="120" xfId="0" applyFont="1" applyBorder="1" applyAlignment="1">
      <alignment horizontal="center" vertical="center" wrapText="1"/>
    </xf>
    <xf numFmtId="0" fontId="5" fillId="0" borderId="108" xfId="0" applyFont="1" applyBorder="1" applyAlignment="1">
      <alignment horizontal="left" vertical="center" wrapText="1"/>
    </xf>
    <xf numFmtId="0" fontId="5" fillId="0" borderId="232" xfId="0" applyFont="1" applyBorder="1" applyAlignment="1">
      <alignment horizontal="left" vertical="center" wrapText="1"/>
    </xf>
    <xf numFmtId="0" fontId="2" fillId="0" borderId="0" xfId="0" applyFont="1" applyFill="1" applyAlignment="1">
      <alignment horizontal="justify" vertical="center" wrapText="1"/>
    </xf>
    <xf numFmtId="0" fontId="8" fillId="0" borderId="14" xfId="0" applyFont="1" applyFill="1" applyBorder="1" applyAlignment="1">
      <alignment horizontal="justify" vertical="center" wrapText="1"/>
    </xf>
    <xf numFmtId="0" fontId="3" fillId="0" borderId="0" xfId="0" applyFont="1" applyFill="1" applyBorder="1" applyAlignment="1">
      <alignment vertical="top" wrapText="1"/>
    </xf>
    <xf numFmtId="0" fontId="3" fillId="0" borderId="232" xfId="0" applyFont="1" applyFill="1" applyBorder="1" applyAlignment="1">
      <alignment vertical="top" wrapText="1"/>
    </xf>
    <xf numFmtId="0" fontId="3" fillId="0" borderId="16" xfId="0" applyFont="1" applyFill="1" applyBorder="1" applyAlignment="1">
      <alignment vertical="top" wrapText="1"/>
    </xf>
    <xf numFmtId="0" fontId="3" fillId="0" borderId="17" xfId="0" applyFont="1" applyFill="1" applyBorder="1" applyAlignment="1">
      <alignment vertical="top" wrapText="1"/>
    </xf>
    <xf numFmtId="0" fontId="5" fillId="0" borderId="101" xfId="0" applyFont="1" applyFill="1" applyBorder="1" applyAlignment="1">
      <alignment horizontal="left" vertical="top" wrapText="1"/>
    </xf>
    <xf numFmtId="0" fontId="2" fillId="0" borderId="18" xfId="0" applyFont="1" applyFill="1" applyBorder="1" applyAlignment="1">
      <alignment vertical="center" wrapText="1"/>
    </xf>
    <xf numFmtId="0" fontId="2" fillId="0" borderId="15" xfId="0" applyFont="1" applyFill="1" applyBorder="1" applyAlignment="1">
      <alignment vertical="center" wrapText="1"/>
    </xf>
    <xf numFmtId="0" fontId="2" fillId="0" borderId="43" xfId="0" applyFont="1" applyFill="1" applyBorder="1" applyAlignment="1">
      <alignment vertical="center" wrapText="1"/>
    </xf>
    <xf numFmtId="0" fontId="2" fillId="0" borderId="28" xfId="0" applyFont="1" applyFill="1" applyBorder="1" applyAlignment="1">
      <alignment vertical="center" wrapText="1"/>
    </xf>
    <xf numFmtId="0" fontId="33" fillId="0" borderId="18"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5" fillId="0" borderId="0" xfId="0" applyFont="1" applyBorder="1" applyAlignment="1">
      <alignment horizontal="left" vertical="center" wrapText="1"/>
    </xf>
    <xf numFmtId="0" fontId="36" fillId="0" borderId="40" xfId="0" applyFont="1" applyBorder="1" applyAlignment="1">
      <alignment vertical="center"/>
    </xf>
    <xf numFmtId="0" fontId="36" fillId="0" borderId="45" xfId="0" applyFont="1" applyBorder="1" applyAlignment="1">
      <alignment vertical="center"/>
    </xf>
    <xf numFmtId="0" fontId="36" fillId="0" borderId="43" xfId="0" applyFont="1" applyBorder="1" applyAlignment="1">
      <alignment horizontal="center" vertical="center" wrapText="1"/>
    </xf>
    <xf numFmtId="0" fontId="36" fillId="0" borderId="39" xfId="0" applyFont="1" applyBorder="1" applyAlignment="1">
      <alignment horizontal="center" vertical="center" wrapText="1"/>
    </xf>
    <xf numFmtId="0" fontId="37" fillId="0" borderId="15" xfId="0" applyFont="1" applyBorder="1" applyAlignment="1">
      <alignment horizontal="center" vertical="center"/>
    </xf>
    <xf numFmtId="0" fontId="37" fillId="0" borderId="18" xfId="0" applyFont="1" applyBorder="1" applyAlignment="1">
      <alignment horizontal="center" vertical="center"/>
    </xf>
  </cellXfs>
  <cellStyles count="1097">
    <cellStyle name="20 % - Accent1 2" xfId="2"/>
    <cellStyle name="20 % - Accent2 2" xfId="3"/>
    <cellStyle name="20 % - Accent3 2" xfId="4"/>
    <cellStyle name="20 % - Accent4 2" xfId="5"/>
    <cellStyle name="20 % - Accent5 2" xfId="6"/>
    <cellStyle name="20 % - Accent6 2" xfId="7"/>
    <cellStyle name="40 % - Accent1 2" xfId="8"/>
    <cellStyle name="40 % - Accent2 2" xfId="9"/>
    <cellStyle name="40 % - Accent3 2" xfId="10"/>
    <cellStyle name="40 % - Accent4 2" xfId="11"/>
    <cellStyle name="40 % - Accent5 2" xfId="12"/>
    <cellStyle name="40 % - Accent6 2" xfId="13"/>
    <cellStyle name="60 % - Accent1 2" xfId="14"/>
    <cellStyle name="60 % - Accent2 2" xfId="15"/>
    <cellStyle name="60 % - Accent3 2" xfId="16"/>
    <cellStyle name="60 % - Accent4 2" xfId="17"/>
    <cellStyle name="60 % - Accent5 2" xfId="18"/>
    <cellStyle name="60 % - Accent6 2" xfId="19"/>
    <cellStyle name="Accent1 2" xfId="20"/>
    <cellStyle name="Accent2 2" xfId="21"/>
    <cellStyle name="Accent3 2" xfId="22"/>
    <cellStyle name="Accent4 2" xfId="23"/>
    <cellStyle name="Accent5 2" xfId="24"/>
    <cellStyle name="Accent6 2" xfId="25"/>
    <cellStyle name="Avertissement 2" xfId="26"/>
    <cellStyle name="Bon" xfId="27"/>
    <cellStyle name="Calcul 2" xfId="28"/>
    <cellStyle name="Calcul 2 2" xfId="54"/>
    <cellStyle name="Calcul 2 2 10" xfId="98"/>
    <cellStyle name="Calcul 2 2 2" xfId="118"/>
    <cellStyle name="Calcul 2 2 2 2" xfId="700"/>
    <cellStyle name="Calcul 2 2 2 3" xfId="400"/>
    <cellStyle name="Calcul 2 2 3" xfId="141"/>
    <cellStyle name="Calcul 2 2 3 2" xfId="423"/>
    <cellStyle name="Calcul 2 2 4" xfId="166"/>
    <cellStyle name="Calcul 2 2 4 2" xfId="448"/>
    <cellStyle name="Calcul 2 2 5" xfId="199"/>
    <cellStyle name="Calcul 2 2 5 2" xfId="481"/>
    <cellStyle name="Calcul 2 2 6" xfId="220"/>
    <cellStyle name="Calcul 2 2 6 2" xfId="502"/>
    <cellStyle name="Calcul 2 2 7" xfId="265"/>
    <cellStyle name="Calcul 2 2 7 2" xfId="546"/>
    <cellStyle name="Calcul 2 2 8" xfId="297"/>
    <cellStyle name="Calcul 2 2 8 2" xfId="578"/>
    <cellStyle name="Calcul 2 2 9" xfId="314"/>
    <cellStyle name="Calcul 2 2 9 2" xfId="595"/>
    <cellStyle name="Calcul 2 3" xfId="65"/>
    <cellStyle name="Calcul 2 3 2" xfId="129"/>
    <cellStyle name="Calcul 2 3 2 2" xfId="411"/>
    <cellStyle name="Calcul 2 3 3" xfId="170"/>
    <cellStyle name="Calcul 2 3 3 2" xfId="452"/>
    <cellStyle name="Calcul 2 3 4" xfId="190"/>
    <cellStyle name="Calcul 2 3 4 2" xfId="472"/>
    <cellStyle name="Calcul 2 3 5" xfId="229"/>
    <cellStyle name="Calcul 2 3 5 2" xfId="511"/>
    <cellStyle name="Calcul 2 3 6" xfId="269"/>
    <cellStyle name="Calcul 2 3 6 2" xfId="550"/>
    <cellStyle name="Calcul 2 3 7" xfId="286"/>
    <cellStyle name="Calcul 2 3 7 2" xfId="567"/>
    <cellStyle name="Calcul 2 3 8" xfId="306"/>
    <cellStyle name="Calcul 2 3 8 2" xfId="587"/>
    <cellStyle name="Calcul 2 3 9" xfId="340"/>
    <cellStyle name="Calcul 2 4" xfId="64"/>
    <cellStyle name="Calcul 2 4 2" xfId="128"/>
    <cellStyle name="Calcul 2 4 2 2" xfId="410"/>
    <cellStyle name="Calcul 2 4 3" xfId="154"/>
    <cellStyle name="Calcul 2 4 3 2" xfId="436"/>
    <cellStyle name="Calcul 2 4 4" xfId="97"/>
    <cellStyle name="Calcul 2 4 4 2" xfId="380"/>
    <cellStyle name="Calcul 2 4 5" xfId="228"/>
    <cellStyle name="Calcul 2 4 5 2" xfId="510"/>
    <cellStyle name="Calcul 2 4 6" xfId="268"/>
    <cellStyle name="Calcul 2 4 6 2" xfId="549"/>
    <cellStyle name="Calcul 2 4 7" xfId="285"/>
    <cellStyle name="Calcul 2 4 7 2" xfId="566"/>
    <cellStyle name="Calcul 2 4 8" xfId="305"/>
    <cellStyle name="Calcul 2 4 8 2" xfId="586"/>
    <cellStyle name="Calcul 2 4 9" xfId="327"/>
    <cellStyle name="Cellule liée 2" xfId="29"/>
    <cellStyle name="Entrée 2" xfId="30"/>
    <cellStyle name="Entrée 2 2" xfId="55"/>
    <cellStyle name="Entrée 2 2 10" xfId="241"/>
    <cellStyle name="Entrée 2 2 2" xfId="119"/>
    <cellStyle name="Entrée 2 2 2 2" xfId="701"/>
    <cellStyle name="Entrée 2 2 2 3" xfId="401"/>
    <cellStyle name="Entrée 2 2 3" xfId="142"/>
    <cellStyle name="Entrée 2 2 3 2" xfId="424"/>
    <cellStyle name="Entrée 2 2 4" xfId="178"/>
    <cellStyle name="Entrée 2 2 4 2" xfId="460"/>
    <cellStyle name="Entrée 2 2 5" xfId="209"/>
    <cellStyle name="Entrée 2 2 5 2" xfId="491"/>
    <cellStyle name="Entrée 2 2 6" xfId="237"/>
    <cellStyle name="Entrée 2 2 6 2" xfId="519"/>
    <cellStyle name="Entrée 2 2 7" xfId="277"/>
    <cellStyle name="Entrée 2 2 7 2" xfId="558"/>
    <cellStyle name="Entrée 2 2 8" xfId="298"/>
    <cellStyle name="Entrée 2 2 8 2" xfId="579"/>
    <cellStyle name="Entrée 2 2 9" xfId="315"/>
    <cellStyle name="Entrée 2 2 9 2" xfId="596"/>
    <cellStyle name="Entrée 2 3" xfId="67"/>
    <cellStyle name="Entrée 2 3 2" xfId="131"/>
    <cellStyle name="Entrée 2 3 2 2" xfId="413"/>
    <cellStyle name="Entrée 2 3 3" xfId="172"/>
    <cellStyle name="Entrée 2 3 3 2" xfId="454"/>
    <cellStyle name="Entrée 2 3 4" xfId="203"/>
    <cellStyle name="Entrée 2 3 4 2" xfId="485"/>
    <cellStyle name="Entrée 2 3 5" xfId="231"/>
    <cellStyle name="Entrée 2 3 5 2" xfId="513"/>
    <cellStyle name="Entrée 2 3 6" xfId="271"/>
    <cellStyle name="Entrée 2 3 6 2" xfId="552"/>
    <cellStyle name="Entrée 2 3 7" xfId="288"/>
    <cellStyle name="Entrée 2 3 7 2" xfId="569"/>
    <cellStyle name="Entrée 2 3 8" xfId="308"/>
    <cellStyle name="Entrée 2 3 8 2" xfId="589"/>
    <cellStyle name="Entrée 2 3 9" xfId="341"/>
    <cellStyle name="Entrée 2 4" xfId="66"/>
    <cellStyle name="Entrée 2 4 2" xfId="130"/>
    <cellStyle name="Entrée 2 4 2 2" xfId="412"/>
    <cellStyle name="Entrée 2 4 3" xfId="171"/>
    <cellStyle name="Entrée 2 4 3 2" xfId="453"/>
    <cellStyle name="Entrée 2 4 4" xfId="202"/>
    <cellStyle name="Entrée 2 4 4 2" xfId="484"/>
    <cellStyle name="Entrée 2 4 5" xfId="230"/>
    <cellStyle name="Entrée 2 4 5 2" xfId="512"/>
    <cellStyle name="Entrée 2 4 6" xfId="270"/>
    <cellStyle name="Entrée 2 4 6 2" xfId="551"/>
    <cellStyle name="Entrée 2 4 7" xfId="287"/>
    <cellStyle name="Entrée 2 4 7 2" xfId="568"/>
    <cellStyle name="Entrée 2 4 8" xfId="307"/>
    <cellStyle name="Entrée 2 4 8 2" xfId="588"/>
    <cellStyle name="Entrée 2 4 9" xfId="328"/>
    <cellStyle name="Euro" xfId="31"/>
    <cellStyle name="Insatisfaisant 2" xfId="32"/>
    <cellStyle name="Milliers" xfId="59" builtinId="3"/>
    <cellStyle name="Milliers 2" xfId="346"/>
    <cellStyle name="Milliers 3" xfId="353"/>
    <cellStyle name="Motif" xfId="33"/>
    <cellStyle name="Neutre 2" xfId="34"/>
    <cellStyle name="Normal" xfId="0" builtinId="0"/>
    <cellStyle name="Normal 2" xfId="35"/>
    <cellStyle name="Normal_Schema (version 1)" xfId="50"/>
    <cellStyle name="Pourcentage" xfId="1" builtinId="5"/>
    <cellStyle name="Pourcentage 2" xfId="36"/>
    <cellStyle name="Remarque" xfId="37"/>
    <cellStyle name="Remarque 2" xfId="48"/>
    <cellStyle name="Remarque 2 2" xfId="58"/>
    <cellStyle name="Remarque 2 2 10" xfId="335"/>
    <cellStyle name="Remarque 2 2 2" xfId="122"/>
    <cellStyle name="Remarque 2 2 2 2" xfId="704"/>
    <cellStyle name="Remarque 2 2 2 3" xfId="404"/>
    <cellStyle name="Remarque 2 2 3" xfId="145"/>
    <cellStyle name="Remarque 2 2 3 2" xfId="427"/>
    <cellStyle name="Remarque 2 2 4" xfId="181"/>
    <cellStyle name="Remarque 2 2 4 2" xfId="463"/>
    <cellStyle name="Remarque 2 2 5" xfId="212"/>
    <cellStyle name="Remarque 2 2 5 2" xfId="494"/>
    <cellStyle name="Remarque 2 2 6" xfId="240"/>
    <cellStyle name="Remarque 2 2 6 2" xfId="522"/>
    <cellStyle name="Remarque 2 2 7" xfId="280"/>
    <cellStyle name="Remarque 2 2 7 2" xfId="561"/>
    <cellStyle name="Remarque 2 2 8" xfId="300"/>
    <cellStyle name="Remarque 2 2 8 2" xfId="581"/>
    <cellStyle name="Remarque 2 2 9" xfId="318"/>
    <cellStyle name="Remarque 2 2 9 2" xfId="599"/>
    <cellStyle name="Remarque 2 3" xfId="62"/>
    <cellStyle name="Remarque 2 3 2" xfId="126"/>
    <cellStyle name="Remarque 2 3 2 2" xfId="408"/>
    <cellStyle name="Remarque 2 3 3" xfId="79"/>
    <cellStyle name="Remarque 2 3 3 2" xfId="362"/>
    <cellStyle name="Remarque 2 3 4" xfId="165"/>
    <cellStyle name="Remarque 2 3 4 2" xfId="447"/>
    <cellStyle name="Remarque 2 3 5" xfId="226"/>
    <cellStyle name="Remarque 2 3 5 2" xfId="508"/>
    <cellStyle name="Remarque 2 3 6" xfId="187"/>
    <cellStyle name="Remarque 2 3 6 2" xfId="469"/>
    <cellStyle name="Remarque 2 3 7" xfId="283"/>
    <cellStyle name="Remarque 2 3 7 2" xfId="564"/>
    <cellStyle name="Remarque 2 3 8" xfId="320"/>
    <cellStyle name="Remarque 2 3 8 2" xfId="601"/>
    <cellStyle name="Remarque 2 3 9" xfId="338"/>
    <cellStyle name="Remarque 2 4" xfId="70"/>
    <cellStyle name="Remarque 2 4 2" xfId="134"/>
    <cellStyle name="Remarque 2 4 2 2" xfId="416"/>
    <cellStyle name="Remarque 2 4 3" xfId="175"/>
    <cellStyle name="Remarque 2 4 3 2" xfId="457"/>
    <cellStyle name="Remarque 2 4 4" xfId="206"/>
    <cellStyle name="Remarque 2 4 4 2" xfId="488"/>
    <cellStyle name="Remarque 2 4 5" xfId="234"/>
    <cellStyle name="Remarque 2 4 5 2" xfId="516"/>
    <cellStyle name="Remarque 2 4 6" xfId="274"/>
    <cellStyle name="Remarque 2 4 6 2" xfId="555"/>
    <cellStyle name="Remarque 2 4 7" xfId="291"/>
    <cellStyle name="Remarque 2 4 7 2" xfId="572"/>
    <cellStyle name="Remarque 2 4 8" xfId="311"/>
    <cellStyle name="Remarque 2 4 8 2" xfId="592"/>
    <cellStyle name="Remarque 2 4 9" xfId="331"/>
    <cellStyle name="Sortie 2" xfId="38"/>
    <cellStyle name="Sortie 2 2" xfId="56"/>
    <cellStyle name="Sortie 2 2 10" xfId="299"/>
    <cellStyle name="Sortie 2 2 10 2" xfId="864"/>
    <cellStyle name="Sortie 2 2 10 3" xfId="580"/>
    <cellStyle name="Sortie 2 2 11" xfId="316"/>
    <cellStyle name="Sortie 2 2 11 2" xfId="875"/>
    <cellStyle name="Sortie 2 2 11 3" xfId="597"/>
    <cellStyle name="Sortie 2 2 12" xfId="322"/>
    <cellStyle name="Sortie 2 2 12 2" xfId="881"/>
    <cellStyle name="Sortie 2 2 12 3" xfId="603"/>
    <cellStyle name="Sortie 2 2 13" xfId="351"/>
    <cellStyle name="Sortie 2 2 2" xfId="120"/>
    <cellStyle name="Sortie 2 2 2 2" xfId="702"/>
    <cellStyle name="Sortie 2 2 2 3" xfId="402"/>
    <cellStyle name="Sortie 2 2 3" xfId="143"/>
    <cellStyle name="Sortie 2 2 3 2" xfId="723"/>
    <cellStyle name="Sortie 2 2 3 3" xfId="425"/>
    <cellStyle name="Sortie 2 2 4" xfId="179"/>
    <cellStyle name="Sortie 2 2 4 2" xfId="756"/>
    <cellStyle name="Sortie 2 2 4 3" xfId="461"/>
    <cellStyle name="Sortie 2 2 5" xfId="210"/>
    <cellStyle name="Sortie 2 2 5 2" xfId="784"/>
    <cellStyle name="Sortie 2 2 5 3" xfId="492"/>
    <cellStyle name="Sortie 2 2 6" xfId="238"/>
    <cellStyle name="Sortie 2 2 6 2" xfId="810"/>
    <cellStyle name="Sortie 2 2 6 3" xfId="520"/>
    <cellStyle name="Sortie 2 2 7" xfId="200"/>
    <cellStyle name="Sortie 2 2 7 2" xfId="776"/>
    <cellStyle name="Sortie 2 2 7 3" xfId="482"/>
    <cellStyle name="Sortie 2 2 8" xfId="92"/>
    <cellStyle name="Sortie 2 2 8 2" xfId="674"/>
    <cellStyle name="Sortie 2 2 8 3" xfId="375"/>
    <cellStyle name="Sortie 2 2 9" xfId="278"/>
    <cellStyle name="Sortie 2 2 9 2" xfId="848"/>
    <cellStyle name="Sortie 2 2 9 3" xfId="559"/>
    <cellStyle name="Sortie 2 3" xfId="68"/>
    <cellStyle name="Sortie 2 3 10" xfId="309"/>
    <cellStyle name="Sortie 2 3 10 2" xfId="871"/>
    <cellStyle name="Sortie 2 3 10 3" xfId="590"/>
    <cellStyle name="Sortie 2 3 11" xfId="329"/>
    <cellStyle name="Sortie 2 3 11 2" xfId="888"/>
    <cellStyle name="Sortie 2 3 11 3" xfId="608"/>
    <cellStyle name="Sortie 2 3 12" xfId="342"/>
    <cellStyle name="Sortie 2 3 12 2" xfId="899"/>
    <cellStyle name="Sortie 2 3 13" xfId="650"/>
    <cellStyle name="Sortie 2 3 2" xfId="132"/>
    <cellStyle name="Sortie 2 3 2 2" xfId="712"/>
    <cellStyle name="Sortie 2 3 2 3" xfId="414"/>
    <cellStyle name="Sortie 2 3 3" xfId="173"/>
    <cellStyle name="Sortie 2 3 3 2" xfId="750"/>
    <cellStyle name="Sortie 2 3 3 3" xfId="455"/>
    <cellStyle name="Sortie 2 3 4" xfId="204"/>
    <cellStyle name="Sortie 2 3 4 2" xfId="779"/>
    <cellStyle name="Sortie 2 3 4 3" xfId="486"/>
    <cellStyle name="Sortie 2 3 5" xfId="232"/>
    <cellStyle name="Sortie 2 3 5 2" xfId="805"/>
    <cellStyle name="Sortie 2 3 5 3" xfId="514"/>
    <cellStyle name="Sortie 2 3 6" xfId="247"/>
    <cellStyle name="Sortie 2 3 6 2" xfId="819"/>
    <cellStyle name="Sortie 2 3 6 3" xfId="528"/>
    <cellStyle name="Sortie 2 3 7" xfId="258"/>
    <cellStyle name="Sortie 2 3 7 2" xfId="830"/>
    <cellStyle name="Sortie 2 3 7 3" xfId="539"/>
    <cellStyle name="Sortie 2 3 8" xfId="272"/>
    <cellStyle name="Sortie 2 3 8 2" xfId="843"/>
    <cellStyle name="Sortie 2 3 8 3" xfId="553"/>
    <cellStyle name="Sortie 2 3 9" xfId="289"/>
    <cellStyle name="Sortie 2 3 9 2" xfId="857"/>
    <cellStyle name="Sortie 2 3 9 3" xfId="570"/>
    <cellStyle name="Sortie 2 4" xfId="61"/>
    <cellStyle name="Sortie 2 4 10" xfId="302"/>
    <cellStyle name="Sortie 2 4 10 2" xfId="866"/>
    <cellStyle name="Sortie 2 4 10 3" xfId="583"/>
    <cellStyle name="Sortie 2 4 11" xfId="325"/>
    <cellStyle name="Sortie 2 4 11 2" xfId="884"/>
    <cellStyle name="Sortie 2 4 11 3" xfId="606"/>
    <cellStyle name="Sortie 2 4 12" xfId="337"/>
    <cellStyle name="Sortie 2 4 12 2" xfId="895"/>
    <cellStyle name="Sortie 2 4 13" xfId="645"/>
    <cellStyle name="Sortie 2 4 2" xfId="125"/>
    <cellStyle name="Sortie 2 4 2 2" xfId="707"/>
    <cellStyle name="Sortie 2 4 2 3" xfId="407"/>
    <cellStyle name="Sortie 2 4 3" xfId="80"/>
    <cellStyle name="Sortie 2 4 3 2" xfId="662"/>
    <cellStyle name="Sortie 2 4 3 3" xfId="363"/>
    <cellStyle name="Sortie 2 4 4" xfId="96"/>
    <cellStyle name="Sortie 2 4 4 2" xfId="678"/>
    <cellStyle name="Sortie 2 4 4 3" xfId="379"/>
    <cellStyle name="Sortie 2 4 5" xfId="225"/>
    <cellStyle name="Sortie 2 4 5 2" xfId="799"/>
    <cellStyle name="Sortie 2 4 5 3" xfId="507"/>
    <cellStyle name="Sortie 2 4 6" xfId="243"/>
    <cellStyle name="Sortie 2 4 6 2" xfId="815"/>
    <cellStyle name="Sortie 2 4 6 3" xfId="524"/>
    <cellStyle name="Sortie 2 4 7" xfId="255"/>
    <cellStyle name="Sortie 2 4 7 2" xfId="827"/>
    <cellStyle name="Sortie 2 4 7 3" xfId="536"/>
    <cellStyle name="Sortie 2 4 8" xfId="160"/>
    <cellStyle name="Sortie 2 4 8 2" xfId="739"/>
    <cellStyle name="Sortie 2 4 8 3" xfId="442"/>
    <cellStyle name="Sortie 2 4 9" xfId="282"/>
    <cellStyle name="Sortie 2 4 9 2" xfId="852"/>
    <cellStyle name="Sortie 2 4 9 3" xfId="563"/>
    <cellStyle name="Style 1" xfId="39"/>
    <cellStyle name="Texte explicatif 2" xfId="40"/>
    <cellStyle name="Titre 1" xfId="41"/>
    <cellStyle name="Titre 2" xfId="42"/>
    <cellStyle name="Titre 3" xfId="43"/>
    <cellStyle name="Titre 3 10" xfId="81"/>
    <cellStyle name="Titre 3 10 2" xfId="663"/>
    <cellStyle name="Titre 3 10 3" xfId="854"/>
    <cellStyle name="Titre 3 10 4" xfId="1017"/>
    <cellStyle name="Titre 3 10 5" xfId="364"/>
    <cellStyle name="Titre 3 11" xfId="123"/>
    <cellStyle name="Titre 3 11 2" xfId="705"/>
    <cellStyle name="Titre 3 11 3" xfId="619"/>
    <cellStyle name="Titre 3 11 4" xfId="786"/>
    <cellStyle name="Titre 3 11 5" xfId="405"/>
    <cellStyle name="Titre 3 12" xfId="89"/>
    <cellStyle name="Titre 3 12 2" xfId="671"/>
    <cellStyle name="Titre 3 12 3" xfId="869"/>
    <cellStyle name="Titre 3 12 4" xfId="955"/>
    <cellStyle name="Titre 3 12 5" xfId="372"/>
    <cellStyle name="Titre 3 13" xfId="107"/>
    <cellStyle name="Titre 3 13 2" xfId="689"/>
    <cellStyle name="Titre 3 13 3" xfId="633"/>
    <cellStyle name="Titre 3 13 4" xfId="936"/>
    <cellStyle name="Titre 3 13 5" xfId="389"/>
    <cellStyle name="Titre 3 14" xfId="182"/>
    <cellStyle name="Titre 3 14 2" xfId="758"/>
    <cellStyle name="Titre 3 14 3" xfId="937"/>
    <cellStyle name="Titre 3 14 4" xfId="803"/>
    <cellStyle name="Titre 3 14 5" xfId="464"/>
    <cellStyle name="Titre 3 15" xfId="198"/>
    <cellStyle name="Titre 3 15 2" xfId="774"/>
    <cellStyle name="Titre 3 15 3" xfId="950"/>
    <cellStyle name="Titre 3 15 4" xfId="845"/>
    <cellStyle name="Titre 3 15 5" xfId="480"/>
    <cellStyle name="Titre 3 16" xfId="163"/>
    <cellStyle name="Titre 3 16 2" xfId="742"/>
    <cellStyle name="Titre 3 16 3" xfId="926"/>
    <cellStyle name="Titre 3 16 4" xfId="778"/>
    <cellStyle name="Titre 3 16 5" xfId="445"/>
    <cellStyle name="Titre 3 17" xfId="222"/>
    <cellStyle name="Titre 3 17 2" xfId="796"/>
    <cellStyle name="Titre 3 17 3" xfId="969"/>
    <cellStyle name="Titre 3 17 4" xfId="1053"/>
    <cellStyle name="Titre 3 17 5" xfId="504"/>
    <cellStyle name="Titre 3 18" xfId="151"/>
    <cellStyle name="Titre 3 18 2" xfId="730"/>
    <cellStyle name="Titre 3 18 3" xfId="916"/>
    <cellStyle name="Titre 3 18 4" xfId="981"/>
    <cellStyle name="Titre 3 18 5" xfId="433"/>
    <cellStyle name="Titre 3 19" xfId="246"/>
    <cellStyle name="Titre 3 19 2" xfId="818"/>
    <cellStyle name="Titre 3 19 3" xfId="985"/>
    <cellStyle name="Titre 3 19 4" xfId="1062"/>
    <cellStyle name="Titre 3 19 5" xfId="527"/>
    <cellStyle name="Titre 3 2" xfId="49"/>
    <cellStyle name="Titre 3 2 10" xfId="101"/>
    <cellStyle name="Titre 3 2 10 2" xfId="683"/>
    <cellStyle name="Titre 3 2 10 3" xfId="775"/>
    <cellStyle name="Titre 3 2 10 4" xfId="842"/>
    <cellStyle name="Titre 3 2 10 5" xfId="383"/>
    <cellStyle name="Titre 3 2 11" xfId="164"/>
    <cellStyle name="Titre 3 2 11 2" xfId="743"/>
    <cellStyle name="Titre 3 2 11 3" xfId="927"/>
    <cellStyle name="Titre 3 2 11 4" xfId="1041"/>
    <cellStyle name="Titre 3 2 11 5" xfId="446"/>
    <cellStyle name="Titre 3 2 12" xfId="162"/>
    <cellStyle name="Titre 3 2 12 2" xfId="741"/>
    <cellStyle name="Titre 3 2 12 3" xfId="925"/>
    <cellStyle name="Titre 3 2 12 4" xfId="615"/>
    <cellStyle name="Titre 3 2 12 5" xfId="444"/>
    <cellStyle name="Titre 3 2 13" xfId="218"/>
    <cellStyle name="Titre 3 2 13 2" xfId="792"/>
    <cellStyle name="Titre 3 2 13 3" xfId="966"/>
    <cellStyle name="Titre 3 2 13 4" xfId="1050"/>
    <cellStyle name="Titre 3 2 13 5" xfId="500"/>
    <cellStyle name="Titre 3 2 14" xfId="84"/>
    <cellStyle name="Titre 3 2 14 2" xfId="666"/>
    <cellStyle name="Titre 3 2 14 3" xfId="679"/>
    <cellStyle name="Titre 3 2 14 4" xfId="1035"/>
    <cellStyle name="Titre 3 2 14 5" xfId="367"/>
    <cellStyle name="Titre 3 2 15" xfId="217"/>
    <cellStyle name="Titre 3 2 15 2" xfId="791"/>
    <cellStyle name="Titre 3 2 15 3" xfId="965"/>
    <cellStyle name="Titre 3 2 15 4" xfId="1049"/>
    <cellStyle name="Titre 3 2 15 5" xfId="499"/>
    <cellStyle name="Titre 3 2 16" xfId="221"/>
    <cellStyle name="Titre 3 2 16 2" xfId="795"/>
    <cellStyle name="Titre 3 2 16 3" xfId="968"/>
    <cellStyle name="Titre 3 2 16 4" xfId="1052"/>
    <cellStyle name="Titre 3 2 16 5" xfId="503"/>
    <cellStyle name="Titre 3 2 17" xfId="303"/>
    <cellStyle name="Titre 3 2 17 2" xfId="867"/>
    <cellStyle name="Titre 3 2 17 3" xfId="1021"/>
    <cellStyle name="Titre 3 2 17 4" xfId="1083"/>
    <cellStyle name="Titre 3 2 17 5" xfId="584"/>
    <cellStyle name="Titre 3 2 18" xfId="347"/>
    <cellStyle name="Titre 3 2 2" xfId="113"/>
    <cellStyle name="Titre 3 2 2 2" xfId="695"/>
    <cellStyle name="Titre 3 2 2 3" xfId="628"/>
    <cellStyle name="Titre 3 2 2 4" xfId="639"/>
    <cellStyle name="Titre 3 2 2 5" xfId="395"/>
    <cellStyle name="Titre 3 2 3" xfId="75"/>
    <cellStyle name="Titre 3 2 3 2" xfId="657"/>
    <cellStyle name="Titre 3 2 3 3" xfId="813"/>
    <cellStyle name="Titre 3 2 3 4" xfId="958"/>
    <cellStyle name="Titre 3 2 3 5" xfId="358"/>
    <cellStyle name="Titre 3 2 4" xfId="74"/>
    <cellStyle name="Titre 3 2 4 2" xfId="656"/>
    <cellStyle name="Titre 3 2 4 3" xfId="722"/>
    <cellStyle name="Titre 3 2 4 4" xfId="979"/>
    <cellStyle name="Titre 3 2 4 5" xfId="357"/>
    <cellStyle name="Titre 3 2 5" xfId="87"/>
    <cellStyle name="Titre 3 2 5 2" xfId="669"/>
    <cellStyle name="Titre 3 2 5 3" xfId="648"/>
    <cellStyle name="Titre 3 2 5 4" xfId="1002"/>
    <cellStyle name="Titre 3 2 5 5" xfId="370"/>
    <cellStyle name="Titre 3 2 6" xfId="100"/>
    <cellStyle name="Titre 3 2 6 2" xfId="682"/>
    <cellStyle name="Titre 3 2 6 3" xfId="794"/>
    <cellStyle name="Titre 3 2 6 4" xfId="617"/>
    <cellStyle name="Titre 3 2 6 5" xfId="382"/>
    <cellStyle name="Titre 3 2 7" xfId="111"/>
    <cellStyle name="Titre 3 2 7 2" xfId="693"/>
    <cellStyle name="Titre 3 2 7 3" xfId="630"/>
    <cellStyle name="Titre 3 2 7 4" xfId="649"/>
    <cellStyle name="Titre 3 2 7 5" xfId="393"/>
    <cellStyle name="Titre 3 2 8" xfId="155"/>
    <cellStyle name="Titre 3 2 8 2" xfId="734"/>
    <cellStyle name="Titre 3 2 8 3" xfId="919"/>
    <cellStyle name="Titre 3 2 8 4" xfId="1034"/>
    <cellStyle name="Titre 3 2 8 5" xfId="437"/>
    <cellStyle name="Titre 3 2 9" xfId="103"/>
    <cellStyle name="Titre 3 2 9 2" xfId="685"/>
    <cellStyle name="Titre 3 2 9 3" xfId="721"/>
    <cellStyle name="Titre 3 2 9 4" xfId="1018"/>
    <cellStyle name="Titre 3 2 9 5" xfId="385"/>
    <cellStyle name="Titre 3 20" xfId="137"/>
    <cellStyle name="Titre 3 20 2" xfId="717"/>
    <cellStyle name="Titre 3 20 3" xfId="905"/>
    <cellStyle name="Titre 3 20 4" xfId="1000"/>
    <cellStyle name="Titre 3 20 5" xfId="419"/>
    <cellStyle name="Titre 3 3" xfId="51"/>
    <cellStyle name="Titre 3 3 10" xfId="91"/>
    <cellStyle name="Titre 3 3 10 2" xfId="673"/>
    <cellStyle name="Titre 3 3 10 3" xfId="841"/>
    <cellStyle name="Titre 3 3 10 4" xfId="903"/>
    <cellStyle name="Titre 3 3 10 5" xfId="374"/>
    <cellStyle name="Titre 3 3 11" xfId="193"/>
    <cellStyle name="Titre 3 3 11 2" xfId="769"/>
    <cellStyle name="Titre 3 3 11 3" xfId="946"/>
    <cellStyle name="Titre 3 3 11 4" xfId="652"/>
    <cellStyle name="Titre 3 3 11 5" xfId="475"/>
    <cellStyle name="Titre 3 3 12" xfId="244"/>
    <cellStyle name="Titre 3 3 12 2" xfId="816"/>
    <cellStyle name="Titre 3 3 12 3" xfId="983"/>
    <cellStyle name="Titre 3 3 12 4" xfId="1060"/>
    <cellStyle name="Titre 3 3 12 5" xfId="525"/>
    <cellStyle name="Titre 3 3 13" xfId="197"/>
    <cellStyle name="Titre 3 3 13 2" xfId="773"/>
    <cellStyle name="Titre 3 3 13 3" xfId="949"/>
    <cellStyle name="Titre 3 3 13 4" xfId="807"/>
    <cellStyle name="Titre 3 3 13 5" xfId="479"/>
    <cellStyle name="Titre 3 3 14" xfId="195"/>
    <cellStyle name="Titre 3 3 14 2" xfId="771"/>
    <cellStyle name="Titre 3 3 14 3" xfId="948"/>
    <cellStyle name="Titre 3 3 14 4" xfId="752"/>
    <cellStyle name="Titre 3 3 14 5" xfId="477"/>
    <cellStyle name="Titre 3 3 15" xfId="294"/>
    <cellStyle name="Titre 3 3 15 2" xfId="861"/>
    <cellStyle name="Titre 3 3 15 3" xfId="1014"/>
    <cellStyle name="Titre 3 3 15 4" xfId="1080"/>
    <cellStyle name="Titre 3 3 15 5" xfId="575"/>
    <cellStyle name="Titre 3 3 16" xfId="266"/>
    <cellStyle name="Titre 3 3 16 2" xfId="838"/>
    <cellStyle name="Titre 3 3 16 3" xfId="996"/>
    <cellStyle name="Titre 3 3 16 4" xfId="1073"/>
    <cellStyle name="Titre 3 3 16 5" xfId="547"/>
    <cellStyle name="Titre 3 3 17" xfId="214"/>
    <cellStyle name="Titre 3 3 17 2" xfId="788"/>
    <cellStyle name="Titre 3 3 17 3" xfId="962"/>
    <cellStyle name="Titre 3 3 17 4" xfId="1046"/>
    <cellStyle name="Titre 3 3 17 5" xfId="496"/>
    <cellStyle name="Titre 3 3 18" xfId="348"/>
    <cellStyle name="Titre 3 3 2" xfId="115"/>
    <cellStyle name="Titre 3 3 2 2" xfId="697"/>
    <cellStyle name="Titre 3 3 2 3" xfId="626"/>
    <cellStyle name="Titre 3 3 2 4" xfId="640"/>
    <cellStyle name="Titre 3 3 2 5" xfId="397"/>
    <cellStyle name="Titre 3 3 3" xfId="138"/>
    <cellStyle name="Titre 3 3 3 2" xfId="718"/>
    <cellStyle name="Titre 3 3 3 3" xfId="906"/>
    <cellStyle name="Titre 3 3 3 4" xfId="975"/>
    <cellStyle name="Titre 3 3 3 5" xfId="420"/>
    <cellStyle name="Titre 3 3 4" xfId="104"/>
    <cellStyle name="Titre 3 3 4 2" xfId="686"/>
    <cellStyle name="Titre 3 3 4 3" xfId="680"/>
    <cellStyle name="Titre 3 3 4 4" xfId="1005"/>
    <cellStyle name="Titre 3 3 4 5" xfId="386"/>
    <cellStyle name="Titre 3 3 5" xfId="76"/>
    <cellStyle name="Titre 3 3 5 2" xfId="658"/>
    <cellStyle name="Titre 3 3 5 3" xfId="641"/>
    <cellStyle name="Titre 3 3 5 4" xfId="934"/>
    <cellStyle name="Titre 3 3 5 5" xfId="359"/>
    <cellStyle name="Titre 3 3 6" xfId="102"/>
    <cellStyle name="Titre 3 3 6 2" xfId="684"/>
    <cellStyle name="Titre 3 3 6 3" xfId="744"/>
    <cellStyle name="Titre 3 3 6 4" xfId="1027"/>
    <cellStyle name="Titre 3 3 6 5" xfId="384"/>
    <cellStyle name="Titre 3 3 7" xfId="153"/>
    <cellStyle name="Titre 3 3 7 2" xfId="732"/>
    <cellStyle name="Titre 3 3 7 3" xfId="917"/>
    <cellStyle name="Titre 3 3 7 4" xfId="850"/>
    <cellStyle name="Titre 3 3 7 5" xfId="435"/>
    <cellStyle name="Titre 3 3 8" xfId="95"/>
    <cellStyle name="Titre 3 3 8 2" xfId="677"/>
    <cellStyle name="Titre 3 3 8 3" xfId="710"/>
    <cellStyle name="Titre 3 3 8 4" xfId="1007"/>
    <cellStyle name="Titre 3 3 8 5" xfId="378"/>
    <cellStyle name="Titre 3 3 9" xfId="86"/>
    <cellStyle name="Titre 3 3 9 2" xfId="668"/>
    <cellStyle name="Titre 3 3 9 3" xfId="709"/>
    <cellStyle name="Titre 3 3 9 4" xfId="1012"/>
    <cellStyle name="Titre 3 3 9 5" xfId="369"/>
    <cellStyle name="Titre 3 4" xfId="52"/>
    <cellStyle name="Titre 3 4 10" xfId="189"/>
    <cellStyle name="Titre 3 4 10 2" xfId="765"/>
    <cellStyle name="Titre 3 4 10 3" xfId="942"/>
    <cellStyle name="Titre 3 4 10 4" xfId="763"/>
    <cellStyle name="Titre 3 4 10 5" xfId="471"/>
    <cellStyle name="Titre 3 4 11" xfId="106"/>
    <cellStyle name="Titre 3 4 11 2" xfId="688"/>
    <cellStyle name="Titre 3 4 11 3" xfId="634"/>
    <cellStyle name="Titre 3 4 11 4" xfId="960"/>
    <cellStyle name="Titre 3 4 11 5" xfId="388"/>
    <cellStyle name="Titre 3 4 12" xfId="90"/>
    <cellStyle name="Titre 3 4 12 2" xfId="672"/>
    <cellStyle name="Titre 3 4 12 3" xfId="855"/>
    <cellStyle name="Titre 3 4 12 4" xfId="931"/>
    <cellStyle name="Titre 3 4 12 5" xfId="373"/>
    <cellStyle name="Titre 3 4 13" xfId="249"/>
    <cellStyle name="Titre 3 4 13 2" xfId="821"/>
    <cellStyle name="Titre 3 4 13 3" xfId="986"/>
    <cellStyle name="Titre 3 4 13 4" xfId="1063"/>
    <cellStyle name="Titre 3 4 13 5" xfId="530"/>
    <cellStyle name="Titre 3 4 14" xfId="253"/>
    <cellStyle name="Titre 3 4 14 2" xfId="825"/>
    <cellStyle name="Titre 3 4 14 3" xfId="989"/>
    <cellStyle name="Titre 3 4 14 4" xfId="1066"/>
    <cellStyle name="Titre 3 4 14 5" xfId="534"/>
    <cellStyle name="Titre 3 4 15" xfId="156"/>
    <cellStyle name="Titre 3 4 15 2" xfId="735"/>
    <cellStyle name="Titre 3 4 15 3" xfId="920"/>
    <cellStyle name="Titre 3 4 15 4" xfId="1023"/>
    <cellStyle name="Titre 3 4 15 5" xfId="438"/>
    <cellStyle name="Titre 3 4 16" xfId="295"/>
    <cellStyle name="Titre 3 4 16 2" xfId="862"/>
    <cellStyle name="Titre 3 4 16 3" xfId="1015"/>
    <cellStyle name="Titre 3 4 16 4" xfId="1081"/>
    <cellStyle name="Titre 3 4 16 5" xfId="576"/>
    <cellStyle name="Titre 3 4 17" xfId="264"/>
    <cellStyle name="Titre 3 4 17 2" xfId="836"/>
    <cellStyle name="Titre 3 4 17 3" xfId="995"/>
    <cellStyle name="Titre 3 4 17 4" xfId="1072"/>
    <cellStyle name="Titre 3 4 17 5" xfId="545"/>
    <cellStyle name="Titre 3 4 18" xfId="188"/>
    <cellStyle name="Titre 3 4 18 2" xfId="764"/>
    <cellStyle name="Titre 3 4 18 3" xfId="941"/>
    <cellStyle name="Titre 3 4 18 4" xfId="800"/>
    <cellStyle name="Titre 3 4 18 5" xfId="470"/>
    <cellStyle name="Titre 3 4 19" xfId="256"/>
    <cellStyle name="Titre 3 4 19 2" xfId="828"/>
    <cellStyle name="Titre 3 4 19 3" xfId="991"/>
    <cellStyle name="Titre 3 4 19 4" xfId="1068"/>
    <cellStyle name="Titre 3 4 19 5" xfId="537"/>
    <cellStyle name="Titre 3 4 2" xfId="116"/>
    <cellStyle name="Titre 3 4 2 2" xfId="698"/>
    <cellStyle name="Titre 3 4 2 3" xfId="625"/>
    <cellStyle name="Titre 3 4 2 4" xfId="887"/>
    <cellStyle name="Titre 3 4 2 5" xfId="398"/>
    <cellStyle name="Titre 3 4 20" xfId="856"/>
    <cellStyle name="Titre 3 4 21" xfId="349"/>
    <cellStyle name="Titre 3 4 3" xfId="139"/>
    <cellStyle name="Titre 3 4 3 2" xfId="719"/>
    <cellStyle name="Titre 3 4 3 3" xfId="907"/>
    <cellStyle name="Titre 3 4 3 4" xfId="954"/>
    <cellStyle name="Titre 3 4 3 5" xfId="421"/>
    <cellStyle name="Titre 3 4 4" xfId="112"/>
    <cellStyle name="Titre 3 4 4 2" xfId="694"/>
    <cellStyle name="Titre 3 4 4 3" xfId="629"/>
    <cellStyle name="Titre 3 4 4 4" xfId="637"/>
    <cellStyle name="Titre 3 4 4 5" xfId="394"/>
    <cellStyle name="Titre 3 4 5" xfId="149"/>
    <cellStyle name="Titre 3 4 5 2" xfId="728"/>
    <cellStyle name="Titre 3 4 5 3" xfId="914"/>
    <cellStyle name="Titre 3 4 5 4" xfId="908"/>
    <cellStyle name="Titre 3 4 5 5" xfId="431"/>
    <cellStyle name="Titre 3 4 6" xfId="73"/>
    <cellStyle name="Titre 3 4 6 2" xfId="655"/>
    <cellStyle name="Titre 3 4 6 3" xfId="755"/>
    <cellStyle name="Titre 3 4 6 4" xfId="952"/>
    <cellStyle name="Titre 3 4 6 5" xfId="356"/>
    <cellStyle name="Titre 3 4 7" xfId="148"/>
    <cellStyle name="Titre 3 4 7 2" xfId="727"/>
    <cellStyle name="Titre 3 4 7 3" xfId="913"/>
    <cellStyle name="Titre 3 4 7 4" xfId="933"/>
    <cellStyle name="Titre 3 4 7 5" xfId="430"/>
    <cellStyle name="Titre 3 4 8" xfId="99"/>
    <cellStyle name="Titre 3 4 8 2" xfId="681"/>
    <cellStyle name="Titre 3 4 8 3" xfId="837"/>
    <cellStyle name="Titre 3 4 8 4" xfId="886"/>
    <cellStyle name="Titre 3 4 8 5" xfId="381"/>
    <cellStyle name="Titre 3 4 9" xfId="168"/>
    <cellStyle name="Titre 3 4 9 2" xfId="746"/>
    <cellStyle name="Titre 3 4 9 3" xfId="929"/>
    <cellStyle name="Titre 3 4 9 4" xfId="974"/>
    <cellStyle name="Titre 3 4 9 5" xfId="450"/>
    <cellStyle name="Titre 3 5" xfId="57"/>
    <cellStyle name="Titre 3 5 10" xfId="94"/>
    <cellStyle name="Titre 3 5 10 2" xfId="676"/>
    <cellStyle name="Titre 3 5 10 3" xfId="748"/>
    <cellStyle name="Titre 3 5 10 4" xfId="1029"/>
    <cellStyle name="Titre 3 5 10 5" xfId="377"/>
    <cellStyle name="Titre 3 5 11" xfId="239"/>
    <cellStyle name="Titre 3 5 11 2" xfId="811"/>
    <cellStyle name="Titre 3 5 11 3" xfId="980"/>
    <cellStyle name="Titre 3 5 11 4" xfId="1058"/>
    <cellStyle name="Titre 3 5 11 5" xfId="521"/>
    <cellStyle name="Titre 3 5 12" xfId="252"/>
    <cellStyle name="Titre 3 5 12 2" xfId="824"/>
    <cellStyle name="Titre 3 5 12 3" xfId="988"/>
    <cellStyle name="Titre 3 5 12 4" xfId="1065"/>
    <cellStyle name="Titre 3 5 12 5" xfId="533"/>
    <cellStyle name="Titre 3 5 13" xfId="215"/>
    <cellStyle name="Titre 3 5 13 2" xfId="789"/>
    <cellStyle name="Titre 3 5 13 3" xfId="963"/>
    <cellStyle name="Titre 3 5 13 4" xfId="1047"/>
    <cellStyle name="Titre 3 5 13 5" xfId="497"/>
    <cellStyle name="Titre 3 5 14" xfId="93"/>
    <cellStyle name="Titre 3 5 14 2" xfId="675"/>
    <cellStyle name="Titre 3 5 14 3" xfId="766"/>
    <cellStyle name="Titre 3 5 14 4" xfId="1039"/>
    <cellStyle name="Titre 3 5 14 5" xfId="376"/>
    <cellStyle name="Titre 3 5 15" xfId="279"/>
    <cellStyle name="Titre 3 5 15 2" xfId="849"/>
    <cellStyle name="Titre 3 5 15 3" xfId="1004"/>
    <cellStyle name="Titre 3 5 15 4" xfId="1076"/>
    <cellStyle name="Titre 3 5 15 5" xfId="560"/>
    <cellStyle name="Titre 3 5 16" xfId="317"/>
    <cellStyle name="Titre 3 5 16 2" xfId="876"/>
    <cellStyle name="Titre 3 5 16 3" xfId="1026"/>
    <cellStyle name="Titre 3 5 16 4" xfId="1086"/>
    <cellStyle name="Titre 3 5 16 5" xfId="598"/>
    <cellStyle name="Titre 3 5 17" xfId="301"/>
    <cellStyle name="Titre 3 5 17 2" xfId="865"/>
    <cellStyle name="Titre 3 5 17 3" xfId="1019"/>
    <cellStyle name="Titre 3 5 17 4" xfId="1082"/>
    <cellStyle name="Titre 3 5 17 5" xfId="582"/>
    <cellStyle name="Titre 3 5 18" xfId="334"/>
    <cellStyle name="Titre 3 5 18 2" xfId="893"/>
    <cellStyle name="Titre 3 5 18 3" xfId="1037"/>
    <cellStyle name="Titre 3 5 18 4" xfId="1093"/>
    <cellStyle name="Titre 3 5 18 5" xfId="612"/>
    <cellStyle name="Titre 3 5 19" xfId="642"/>
    <cellStyle name="Titre 3 5 2" xfId="121"/>
    <cellStyle name="Titre 3 5 2 2" xfId="703"/>
    <cellStyle name="Titre 3 5 2 3" xfId="621"/>
    <cellStyle name="Titre 3 5 2 4" xfId="1043"/>
    <cellStyle name="Titre 3 5 2 5" xfId="403"/>
    <cellStyle name="Titre 3 5 20" xfId="711"/>
    <cellStyle name="Titre 3 5 21" xfId="1020"/>
    <cellStyle name="Titre 3 5 22" xfId="352"/>
    <cellStyle name="Titre 3 5 3" xfId="144"/>
    <cellStyle name="Titre 3 5 3 2" xfId="724"/>
    <cellStyle name="Titre 3 5 3 3" xfId="910"/>
    <cellStyle name="Titre 3 5 3 4" xfId="1016"/>
    <cellStyle name="Titre 3 5 3 5" xfId="426"/>
    <cellStyle name="Titre 3 5 4" xfId="108"/>
    <cellStyle name="Titre 3 5 4 2" xfId="690"/>
    <cellStyle name="Titre 3 5 4 3" xfId="632"/>
    <cellStyle name="Titre 3 5 4 4" xfId="911"/>
    <cellStyle name="Titre 3 5 4 5" xfId="390"/>
    <cellStyle name="Titre 3 5 5" xfId="85"/>
    <cellStyle name="Titre 3 5 5 2" xfId="667"/>
    <cellStyle name="Titre 3 5 5 3" xfId="733"/>
    <cellStyle name="Titre 3 5 5 4" xfId="1024"/>
    <cellStyle name="Titre 3 5 5 5" xfId="368"/>
    <cellStyle name="Titre 3 5 6" xfId="180"/>
    <cellStyle name="Titre 3 5 6 2" xfId="757"/>
    <cellStyle name="Titre 3 5 6 3" xfId="935"/>
    <cellStyle name="Titre 3 5 6 4" xfId="624"/>
    <cellStyle name="Titre 3 5 6 5" xfId="462"/>
    <cellStyle name="Titre 3 5 7" xfId="88"/>
    <cellStyle name="Titre 3 5 7 2" xfId="670"/>
    <cellStyle name="Titre 3 5 7 3" xfId="898"/>
    <cellStyle name="Titre 3 5 7 4" xfId="977"/>
    <cellStyle name="Titre 3 5 7 5" xfId="371"/>
    <cellStyle name="Titre 3 5 8" xfId="184"/>
    <cellStyle name="Titre 3 5 8 2" xfId="760"/>
    <cellStyle name="Titre 3 5 8 3" xfId="939"/>
    <cellStyle name="Titre 3 5 8 4" xfId="646"/>
    <cellStyle name="Titre 3 5 8 5" xfId="466"/>
    <cellStyle name="Titre 3 5 9" xfId="211"/>
    <cellStyle name="Titre 3 5 9 2" xfId="785"/>
    <cellStyle name="Titre 3 5 9 3" xfId="959"/>
    <cellStyle name="Titre 3 5 9 4" xfId="1044"/>
    <cellStyle name="Titre 3 5 9 5" xfId="493"/>
    <cellStyle name="Titre 3 6" xfId="60"/>
    <cellStyle name="Titre 3 6 10" xfId="224"/>
    <cellStyle name="Titre 3 6 10 2" xfId="798"/>
    <cellStyle name="Titre 3 6 10 3" xfId="971"/>
    <cellStyle name="Titre 3 6 10 4" xfId="1055"/>
    <cellStyle name="Titre 3 6 10 5" xfId="506"/>
    <cellStyle name="Titre 3 6 11" xfId="242"/>
    <cellStyle name="Titre 3 6 11 2" xfId="814"/>
    <cellStyle name="Titre 3 6 11 3" xfId="982"/>
    <cellStyle name="Titre 3 6 11 4" xfId="1059"/>
    <cellStyle name="Titre 3 6 11 5" xfId="523"/>
    <cellStyle name="Titre 3 6 12" xfId="254"/>
    <cellStyle name="Titre 3 6 12 2" xfId="826"/>
    <cellStyle name="Titre 3 6 12 3" xfId="990"/>
    <cellStyle name="Titre 3 6 12 4" xfId="1067"/>
    <cellStyle name="Titre 3 6 12 5" xfId="535"/>
    <cellStyle name="Titre 3 6 13" xfId="219"/>
    <cellStyle name="Titre 3 6 13 2" xfId="793"/>
    <cellStyle name="Titre 3 6 13 3" xfId="967"/>
    <cellStyle name="Titre 3 6 13 4" xfId="1051"/>
    <cellStyle name="Titre 3 6 13 5" xfId="501"/>
    <cellStyle name="Titre 3 6 14" xfId="77"/>
    <cellStyle name="Titre 3 6 14 2" xfId="659"/>
    <cellStyle name="Titre 3 6 14 3" xfId="636"/>
    <cellStyle name="Titre 3 6 14 4" xfId="909"/>
    <cellStyle name="Titre 3 6 14 5" xfId="360"/>
    <cellStyle name="Titre 3 6 15" xfId="281"/>
    <cellStyle name="Titre 3 6 15 2" xfId="851"/>
    <cellStyle name="Titre 3 6 15 3" xfId="1006"/>
    <cellStyle name="Titre 3 6 15 4" xfId="1077"/>
    <cellStyle name="Titre 3 6 15 5" xfId="562"/>
    <cellStyle name="Titre 3 6 16" xfId="319"/>
    <cellStyle name="Titre 3 6 16 2" xfId="878"/>
    <cellStyle name="Titre 3 6 16 3" xfId="1028"/>
    <cellStyle name="Titre 3 6 16 4" xfId="1087"/>
    <cellStyle name="Titre 3 6 16 5" xfId="600"/>
    <cellStyle name="Titre 3 6 17" xfId="324"/>
    <cellStyle name="Titre 3 6 17 2" xfId="883"/>
    <cellStyle name="Titre 3 6 17 3" xfId="1032"/>
    <cellStyle name="Titre 3 6 17 4" xfId="1090"/>
    <cellStyle name="Titre 3 6 17 5" xfId="605"/>
    <cellStyle name="Titre 3 6 18" xfId="336"/>
    <cellStyle name="Titre 3 6 18 2" xfId="894"/>
    <cellStyle name="Titre 3 6 18 3" xfId="1038"/>
    <cellStyle name="Titre 3 6 18 4" xfId="1094"/>
    <cellStyle name="Titre 3 6 18 5" xfId="613"/>
    <cellStyle name="Titre 3 6 19" xfId="644"/>
    <cellStyle name="Titre 3 6 2" xfId="124"/>
    <cellStyle name="Titre 3 6 2 2" xfId="706"/>
    <cellStyle name="Titre 3 6 2 3" xfId="618"/>
    <cellStyle name="Titre 3 6 2 4" xfId="812"/>
    <cellStyle name="Titre 3 6 2 5" xfId="406"/>
    <cellStyle name="Titre 3 6 20" xfId="870"/>
    <cellStyle name="Titre 3 6 21" xfId="1001"/>
    <cellStyle name="Titre 3 6 22" xfId="354"/>
    <cellStyle name="Titre 3 6 3" xfId="147"/>
    <cellStyle name="Titre 3 6 3 2" xfId="726"/>
    <cellStyle name="Titre 3 6 3 3" xfId="912"/>
    <cellStyle name="Titre 3 6 3 4" xfId="957"/>
    <cellStyle name="Titre 3 6 3 5" xfId="429"/>
    <cellStyle name="Titre 3 6 4" xfId="158"/>
    <cellStyle name="Titre 3 6 4 2" xfId="737"/>
    <cellStyle name="Titre 3 6 4 3" xfId="922"/>
    <cellStyle name="Titre 3 6 4 4" xfId="998"/>
    <cellStyle name="Titre 3 6 4 5" xfId="440"/>
    <cellStyle name="Titre 3 6 5" xfId="82"/>
    <cellStyle name="Titre 3 6 5 2" xfId="664"/>
    <cellStyle name="Titre 3 6 5 3" xfId="840"/>
    <cellStyle name="Titre 3 6 5 4" xfId="749"/>
    <cellStyle name="Titre 3 6 5 5" xfId="365"/>
    <cellStyle name="Titre 3 6 6" xfId="183"/>
    <cellStyle name="Titre 3 6 6 2" xfId="759"/>
    <cellStyle name="Titre 3 6 6 3" xfId="938"/>
    <cellStyle name="Titre 3 6 6 4" xfId="877"/>
    <cellStyle name="Titre 3 6 6 5" xfId="465"/>
    <cellStyle name="Titre 3 6 7" xfId="192"/>
    <cellStyle name="Titre 3 6 7 2" xfId="768"/>
    <cellStyle name="Titre 3 6 7 3" xfId="945"/>
    <cellStyle name="Titre 3 6 7 4" xfId="896"/>
    <cellStyle name="Titre 3 6 7 5" xfId="474"/>
    <cellStyle name="Titre 3 6 8" xfId="167"/>
    <cellStyle name="Titre 3 6 8 2" xfId="745"/>
    <cellStyle name="Titre 3 6 8 3" xfId="928"/>
    <cellStyle name="Titre 3 6 8 4" xfId="999"/>
    <cellStyle name="Titre 3 6 8 5" xfId="449"/>
    <cellStyle name="Titre 3 6 9" xfId="213"/>
    <cellStyle name="Titre 3 6 9 2" xfId="787"/>
    <cellStyle name="Titre 3 6 9 3" xfId="961"/>
    <cellStyle name="Titre 3 6 9 4" xfId="1045"/>
    <cellStyle name="Titre 3 6 9 5" xfId="495"/>
    <cellStyle name="Titre 3 7" xfId="63"/>
    <cellStyle name="Titre 3 7 10" xfId="227"/>
    <cellStyle name="Titre 3 7 10 2" xfId="801"/>
    <cellStyle name="Titre 3 7 10 3" xfId="972"/>
    <cellStyle name="Titre 3 7 10 4" xfId="1056"/>
    <cellStyle name="Titre 3 7 10 5" xfId="509"/>
    <cellStyle name="Titre 3 7 11" xfId="245"/>
    <cellStyle name="Titre 3 7 11 2" xfId="817"/>
    <cellStyle name="Titre 3 7 11 3" xfId="984"/>
    <cellStyle name="Titre 3 7 11 4" xfId="1061"/>
    <cellStyle name="Titre 3 7 11 5" xfId="526"/>
    <cellStyle name="Titre 3 7 12" xfId="257"/>
    <cellStyle name="Titre 3 7 12 2" xfId="829"/>
    <cellStyle name="Titre 3 7 12 3" xfId="992"/>
    <cellStyle name="Titre 3 7 12 4" xfId="1069"/>
    <cellStyle name="Titre 3 7 12 5" xfId="538"/>
    <cellStyle name="Titre 3 7 13" xfId="263"/>
    <cellStyle name="Titre 3 7 13 2" xfId="835"/>
    <cellStyle name="Titre 3 7 13 3" xfId="994"/>
    <cellStyle name="Titre 3 7 13 4" xfId="1071"/>
    <cellStyle name="Titre 3 7 13 5" xfId="544"/>
    <cellStyle name="Titre 3 7 14" xfId="114"/>
    <cellStyle name="Titre 3 7 14 2" xfId="696"/>
    <cellStyle name="Titre 3 7 14 3" xfId="627"/>
    <cellStyle name="Titre 3 7 14 4" xfId="643"/>
    <cellStyle name="Titre 3 7 14 5" xfId="396"/>
    <cellStyle name="Titre 3 7 15" xfId="284"/>
    <cellStyle name="Titre 3 7 15 2" xfId="853"/>
    <cellStyle name="Titre 3 7 15 3" xfId="1008"/>
    <cellStyle name="Titre 3 7 15 4" xfId="1078"/>
    <cellStyle name="Titre 3 7 15 5" xfId="565"/>
    <cellStyle name="Titre 3 7 16" xfId="304"/>
    <cellStyle name="Titre 3 7 16 2" xfId="868"/>
    <cellStyle name="Titre 3 7 16 3" xfId="1022"/>
    <cellStyle name="Titre 3 7 16 4" xfId="1084"/>
    <cellStyle name="Titre 3 7 16 5" xfId="585"/>
    <cellStyle name="Titre 3 7 17" xfId="321"/>
    <cellStyle name="Titre 3 7 17 2" xfId="880"/>
    <cellStyle name="Titre 3 7 17 3" xfId="1030"/>
    <cellStyle name="Titre 3 7 17 4" xfId="1088"/>
    <cellStyle name="Titre 3 7 17 5" xfId="602"/>
    <cellStyle name="Titre 3 7 18" xfId="326"/>
    <cellStyle name="Titre 3 7 18 2" xfId="885"/>
    <cellStyle name="Titre 3 7 18 3" xfId="1033"/>
    <cellStyle name="Titre 3 7 18 4" xfId="1091"/>
    <cellStyle name="Titre 3 7 18 5" xfId="607"/>
    <cellStyle name="Titre 3 7 19" xfId="339"/>
    <cellStyle name="Titre 3 7 19 2" xfId="897"/>
    <cellStyle name="Titre 3 7 19 3" xfId="1040"/>
    <cellStyle name="Titre 3 7 19 4" xfId="1095"/>
    <cellStyle name="Titre 3 7 19 5" xfId="614"/>
    <cellStyle name="Titre 3 7 2" xfId="127"/>
    <cellStyle name="Titre 3 7 2 2" xfId="708"/>
    <cellStyle name="Titre 3 7 2 3" xfId="616"/>
    <cellStyle name="Titre 3 7 2 4" xfId="1010"/>
    <cellStyle name="Titre 3 7 2 5" xfId="409"/>
    <cellStyle name="Titre 3 7 20" xfId="647"/>
    <cellStyle name="Titre 3 7 21" xfId="804"/>
    <cellStyle name="Titre 3 7 22" xfId="976"/>
    <cellStyle name="Titre 3 7 23" xfId="355"/>
    <cellStyle name="Titre 3 7 3" xfId="150"/>
    <cellStyle name="Titre 3 7 3 2" xfId="729"/>
    <cellStyle name="Titre 3 7 3 3" xfId="915"/>
    <cellStyle name="Titre 3 7 3 4" xfId="623"/>
    <cellStyle name="Titre 3 7 3 5" xfId="432"/>
    <cellStyle name="Titre 3 7 4" xfId="161"/>
    <cellStyle name="Titre 3 7 4 2" xfId="740"/>
    <cellStyle name="Titre 3 7 4 3" xfId="924"/>
    <cellStyle name="Titre 3 7 4 4" xfId="918"/>
    <cellStyle name="Titre 3 7 4 5" xfId="443"/>
    <cellStyle name="Titre 3 7 5" xfId="78"/>
    <cellStyle name="Titre 3 7 5 2" xfId="660"/>
    <cellStyle name="Titre 3 7 5 3" xfId="635"/>
    <cellStyle name="Titre 3 7 5 4" xfId="622"/>
    <cellStyle name="Titre 3 7 5 5" xfId="361"/>
    <cellStyle name="Titre 3 7 6" xfId="186"/>
    <cellStyle name="Titre 3 7 6 2" xfId="762"/>
    <cellStyle name="Titre 3 7 6 3" xfId="940"/>
    <cellStyle name="Titre 3 7 6 4" xfId="661"/>
    <cellStyle name="Titre 3 7 6 5" xfId="468"/>
    <cellStyle name="Titre 3 7 7" xfId="194"/>
    <cellStyle name="Titre 3 7 7 2" xfId="770"/>
    <cellStyle name="Titre 3 7 7 3" xfId="947"/>
    <cellStyle name="Titre 3 7 7 4" xfId="714"/>
    <cellStyle name="Titre 3 7 7 5" xfId="476"/>
    <cellStyle name="Titre 3 7 8" xfId="159"/>
    <cellStyle name="Titre 3 7 8 2" xfId="738"/>
    <cellStyle name="Titre 3 7 8 3" xfId="923"/>
    <cellStyle name="Titre 3 7 8 4" xfId="973"/>
    <cellStyle name="Titre 3 7 8 5" xfId="441"/>
    <cellStyle name="Titre 3 7 9" xfId="216"/>
    <cellStyle name="Titre 3 7 9 2" xfId="790"/>
    <cellStyle name="Titre 3 7 9 3" xfId="964"/>
    <cellStyle name="Titre 3 7 9 4" xfId="1048"/>
    <cellStyle name="Titre 3 7 9 5" xfId="498"/>
    <cellStyle name="Titre 3 8" xfId="72"/>
    <cellStyle name="Titre 3 8 10" xfId="236"/>
    <cellStyle name="Titre 3 8 10 2" xfId="809"/>
    <cellStyle name="Titre 3 8 10 3" xfId="978"/>
    <cellStyle name="Titre 3 8 10 4" xfId="1057"/>
    <cellStyle name="Titre 3 8 10 5" xfId="518"/>
    <cellStyle name="Titre 3 8 11" xfId="251"/>
    <cellStyle name="Titre 3 8 11 2" xfId="823"/>
    <cellStyle name="Titre 3 8 11 3" xfId="987"/>
    <cellStyle name="Titre 3 8 11 4" xfId="1064"/>
    <cellStyle name="Titre 3 8 11 5" xfId="532"/>
    <cellStyle name="Titre 3 8 12" xfId="261"/>
    <cellStyle name="Titre 3 8 12 2" xfId="833"/>
    <cellStyle name="Titre 3 8 12 3" xfId="993"/>
    <cellStyle name="Titre 3 8 12 4" xfId="1070"/>
    <cellStyle name="Titre 3 8 12 5" xfId="542"/>
    <cellStyle name="Titre 3 8 13" xfId="267"/>
    <cellStyle name="Titre 3 8 13 2" xfId="839"/>
    <cellStyle name="Titre 3 8 13 3" xfId="997"/>
    <cellStyle name="Titre 3 8 13 4" xfId="1074"/>
    <cellStyle name="Titre 3 8 13 5" xfId="548"/>
    <cellStyle name="Titre 3 8 14" xfId="276"/>
    <cellStyle name="Titre 3 8 14 2" xfId="847"/>
    <cellStyle name="Titre 3 8 14 3" xfId="1003"/>
    <cellStyle name="Titre 3 8 14 4" xfId="1075"/>
    <cellStyle name="Titre 3 8 14 5" xfId="557"/>
    <cellStyle name="Titre 3 8 15" xfId="293"/>
    <cellStyle name="Titre 3 8 15 2" xfId="860"/>
    <cellStyle name="Titre 3 8 15 3" xfId="1013"/>
    <cellStyle name="Titre 3 8 15 4" xfId="1079"/>
    <cellStyle name="Titre 3 8 15 5" xfId="574"/>
    <cellStyle name="Titre 3 8 16" xfId="313"/>
    <cellStyle name="Titre 3 8 16 2" xfId="874"/>
    <cellStyle name="Titre 3 8 16 3" xfId="1025"/>
    <cellStyle name="Titre 3 8 16 4" xfId="1085"/>
    <cellStyle name="Titre 3 8 16 5" xfId="594"/>
    <cellStyle name="Titre 3 8 17" xfId="323"/>
    <cellStyle name="Titre 3 8 17 2" xfId="882"/>
    <cellStyle name="Titre 3 8 17 3" xfId="1031"/>
    <cellStyle name="Titre 3 8 17 4" xfId="1089"/>
    <cellStyle name="Titre 3 8 17 5" xfId="604"/>
    <cellStyle name="Titre 3 8 18" xfId="333"/>
    <cellStyle name="Titre 3 8 18 2" xfId="892"/>
    <cellStyle name="Titre 3 8 18 3" xfId="1036"/>
    <cellStyle name="Titre 3 8 18 4" xfId="1092"/>
    <cellStyle name="Titre 3 8 18 5" xfId="611"/>
    <cellStyle name="Titre 3 8 19" xfId="345"/>
    <cellStyle name="Titre 3 8 19 2" xfId="902"/>
    <cellStyle name="Titre 3 8 19 3" xfId="1042"/>
    <cellStyle name="Titre 3 8 19 4" xfId="1096"/>
    <cellStyle name="Titre 3 8 2" xfId="136"/>
    <cellStyle name="Titre 3 8 2 2" xfId="716"/>
    <cellStyle name="Titre 3 8 2 3" xfId="904"/>
    <cellStyle name="Titre 3 8 2 4" xfId="1011"/>
    <cellStyle name="Titre 3 8 2 5" xfId="418"/>
    <cellStyle name="Titre 3 8 20" xfId="654"/>
    <cellStyle name="Titre 3 8 21" xfId="783"/>
    <cellStyle name="Titre 3 8 22" xfId="802"/>
    <cellStyle name="Titre 3 8 3" xfId="157"/>
    <cellStyle name="Titre 3 8 3 2" xfId="736"/>
    <cellStyle name="Titre 3 8 3 3" xfId="921"/>
    <cellStyle name="Titre 3 8 3 4" xfId="1009"/>
    <cellStyle name="Titre 3 8 3 5" xfId="439"/>
    <cellStyle name="Titre 3 8 4" xfId="169"/>
    <cellStyle name="Titre 3 8 4 2" xfId="747"/>
    <cellStyle name="Titre 3 8 4 3" xfId="930"/>
    <cellStyle name="Titre 3 8 4 4" xfId="943"/>
    <cellStyle name="Titre 3 8 4 5" xfId="451"/>
    <cellStyle name="Titre 3 8 5" xfId="177"/>
    <cellStyle name="Titre 3 8 5 2" xfId="754"/>
    <cellStyle name="Titre 3 8 5 3" xfId="932"/>
    <cellStyle name="Titre 3 8 5 4" xfId="951"/>
    <cellStyle name="Titre 3 8 5 5" xfId="459"/>
    <cellStyle name="Titre 3 8 6" xfId="191"/>
    <cellStyle name="Titre 3 8 6 2" xfId="767"/>
    <cellStyle name="Titre 3 8 6 3" xfId="944"/>
    <cellStyle name="Titre 3 8 6 4" xfId="879"/>
    <cellStyle name="Titre 3 8 6 5" xfId="473"/>
    <cellStyle name="Titre 3 8 7" xfId="201"/>
    <cellStyle name="Titre 3 8 7 2" xfId="777"/>
    <cellStyle name="Titre 3 8 7 3" xfId="953"/>
    <cellStyle name="Titre 3 8 7 4" xfId="890"/>
    <cellStyle name="Titre 3 8 7 5" xfId="483"/>
    <cellStyle name="Titre 3 8 8" xfId="208"/>
    <cellStyle name="Titre 3 8 8 2" xfId="782"/>
    <cellStyle name="Titre 3 8 8 3" xfId="956"/>
    <cellStyle name="Titre 3 8 8 4" xfId="638"/>
    <cellStyle name="Titre 3 8 8 5" xfId="490"/>
    <cellStyle name="Titre 3 8 9" xfId="223"/>
    <cellStyle name="Titre 3 8 9 2" xfId="797"/>
    <cellStyle name="Titre 3 8 9 3" xfId="970"/>
    <cellStyle name="Titre 3 8 9 4" xfId="1054"/>
    <cellStyle name="Titre 3 8 9 5" xfId="505"/>
    <cellStyle name="Titre 3 9" xfId="109"/>
    <cellStyle name="Titre 3 9 2" xfId="691"/>
    <cellStyle name="Titre 3 9 3" xfId="631"/>
    <cellStyle name="Titre 3 9 4" xfId="620"/>
    <cellStyle name="Titre 3 9 5" xfId="391"/>
    <cellStyle name="Titre 4" xfId="44"/>
    <cellStyle name="Titre " xfId="45"/>
    <cellStyle name="Total 2" xfId="46"/>
    <cellStyle name="Total 2 2" xfId="53"/>
    <cellStyle name="Total 2 2 10" xfId="296"/>
    <cellStyle name="Total 2 2 10 2" xfId="863"/>
    <cellStyle name="Total 2 2 10 3" xfId="577"/>
    <cellStyle name="Total 2 2 11" xfId="262"/>
    <cellStyle name="Total 2 2 11 2" xfId="834"/>
    <cellStyle name="Total 2 2 11 3" xfId="543"/>
    <cellStyle name="Total 2 2 12" xfId="196"/>
    <cellStyle name="Total 2 2 12 2" xfId="772"/>
    <cellStyle name="Total 2 2 12 3" xfId="478"/>
    <cellStyle name="Total 2 2 13" xfId="350"/>
    <cellStyle name="Total 2 2 2" xfId="117"/>
    <cellStyle name="Total 2 2 2 2" xfId="699"/>
    <cellStyle name="Total 2 2 2 3" xfId="399"/>
    <cellStyle name="Total 2 2 3" xfId="140"/>
    <cellStyle name="Total 2 2 3 2" xfId="720"/>
    <cellStyle name="Total 2 2 3 3" xfId="422"/>
    <cellStyle name="Total 2 2 4" xfId="105"/>
    <cellStyle name="Total 2 2 4 2" xfId="687"/>
    <cellStyle name="Total 2 2 4 3" xfId="387"/>
    <cellStyle name="Total 2 2 5" xfId="152"/>
    <cellStyle name="Total 2 2 5 2" xfId="731"/>
    <cellStyle name="Total 2 2 5 3" xfId="434"/>
    <cellStyle name="Total 2 2 6" xfId="83"/>
    <cellStyle name="Total 2 2 6 2" xfId="665"/>
    <cellStyle name="Total 2 2 6 3" xfId="366"/>
    <cellStyle name="Total 2 2 7" xfId="110"/>
    <cellStyle name="Total 2 2 7 2" xfId="692"/>
    <cellStyle name="Total 2 2 7 3" xfId="392"/>
    <cellStyle name="Total 2 2 8" xfId="185"/>
    <cellStyle name="Total 2 2 8 2" xfId="761"/>
    <cellStyle name="Total 2 2 8 3" xfId="467"/>
    <cellStyle name="Total 2 2 9" xfId="146"/>
    <cellStyle name="Total 2 2 9 2" xfId="725"/>
    <cellStyle name="Total 2 2 9 3" xfId="428"/>
    <cellStyle name="Total 2 3" xfId="69"/>
    <cellStyle name="Total 2 3 10" xfId="310"/>
    <cellStyle name="Total 2 3 10 2" xfId="872"/>
    <cellStyle name="Total 2 3 10 3" xfId="591"/>
    <cellStyle name="Total 2 3 11" xfId="330"/>
    <cellStyle name="Total 2 3 11 2" xfId="889"/>
    <cellStyle name="Total 2 3 11 3" xfId="609"/>
    <cellStyle name="Total 2 3 12" xfId="343"/>
    <cellStyle name="Total 2 3 12 2" xfId="900"/>
    <cellStyle name="Total 2 3 13" xfId="651"/>
    <cellStyle name="Total 2 3 2" xfId="133"/>
    <cellStyle name="Total 2 3 2 2" xfId="713"/>
    <cellStyle name="Total 2 3 2 3" xfId="415"/>
    <cellStyle name="Total 2 3 3" xfId="174"/>
    <cellStyle name="Total 2 3 3 2" xfId="751"/>
    <cellStyle name="Total 2 3 3 3" xfId="456"/>
    <cellStyle name="Total 2 3 4" xfId="205"/>
    <cellStyle name="Total 2 3 4 2" xfId="780"/>
    <cellStyle name="Total 2 3 4 3" xfId="487"/>
    <cellStyle name="Total 2 3 5" xfId="233"/>
    <cellStyle name="Total 2 3 5 2" xfId="806"/>
    <cellStyle name="Total 2 3 5 3" xfId="515"/>
    <cellStyle name="Total 2 3 6" xfId="248"/>
    <cellStyle name="Total 2 3 6 2" xfId="820"/>
    <cellStyle name="Total 2 3 6 3" xfId="529"/>
    <cellStyle name="Total 2 3 7" xfId="259"/>
    <cellStyle name="Total 2 3 7 2" xfId="831"/>
    <cellStyle name="Total 2 3 7 3" xfId="540"/>
    <cellStyle name="Total 2 3 8" xfId="273"/>
    <cellStyle name="Total 2 3 8 2" xfId="844"/>
    <cellStyle name="Total 2 3 8 3" xfId="554"/>
    <cellStyle name="Total 2 3 9" xfId="290"/>
    <cellStyle name="Total 2 3 9 2" xfId="858"/>
    <cellStyle name="Total 2 3 9 3" xfId="571"/>
    <cellStyle name="Total 2 4" xfId="71"/>
    <cellStyle name="Total 2 4 10" xfId="312"/>
    <cellStyle name="Total 2 4 10 2" xfId="873"/>
    <cellStyle name="Total 2 4 10 3" xfId="593"/>
    <cellStyle name="Total 2 4 11" xfId="332"/>
    <cellStyle name="Total 2 4 11 2" xfId="891"/>
    <cellStyle name="Total 2 4 11 3" xfId="610"/>
    <cellStyle name="Total 2 4 12" xfId="344"/>
    <cellStyle name="Total 2 4 12 2" xfId="901"/>
    <cellStyle name="Total 2 4 13" xfId="653"/>
    <cellStyle name="Total 2 4 2" xfId="135"/>
    <cellStyle name="Total 2 4 2 2" xfId="715"/>
    <cellStyle name="Total 2 4 2 3" xfId="417"/>
    <cellStyle name="Total 2 4 3" xfId="176"/>
    <cellStyle name="Total 2 4 3 2" xfId="753"/>
    <cellStyle name="Total 2 4 3 3" xfId="458"/>
    <cellStyle name="Total 2 4 4" xfId="207"/>
    <cellStyle name="Total 2 4 4 2" xfId="781"/>
    <cellStyle name="Total 2 4 4 3" xfId="489"/>
    <cellStyle name="Total 2 4 5" xfId="235"/>
    <cellStyle name="Total 2 4 5 2" xfId="808"/>
    <cellStyle name="Total 2 4 5 3" xfId="517"/>
    <cellStyle name="Total 2 4 6" xfId="250"/>
    <cellStyle name="Total 2 4 6 2" xfId="822"/>
    <cellStyle name="Total 2 4 6 3" xfId="531"/>
    <cellStyle name="Total 2 4 7" xfId="260"/>
    <cellStyle name="Total 2 4 7 2" xfId="832"/>
    <cellStyle name="Total 2 4 7 3" xfId="541"/>
    <cellStyle name="Total 2 4 8" xfId="275"/>
    <cellStyle name="Total 2 4 8 2" xfId="846"/>
    <cellStyle name="Total 2 4 8 3" xfId="556"/>
    <cellStyle name="Total 2 4 9" xfId="292"/>
    <cellStyle name="Total 2 4 9 2" xfId="859"/>
    <cellStyle name="Total 2 4 9 3" xfId="573"/>
    <cellStyle name="Vérification de cellule"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latin typeface="Times New Roman" panose="02020603050405020304" pitchFamily="18" charset="0"/>
                <a:cs typeface="Times New Roman" panose="02020603050405020304" pitchFamily="18" charset="0"/>
              </a:rPr>
              <a:t>Répartition des actes de mobilité en 2018 selon leur composition</a:t>
            </a:r>
          </a:p>
        </c:rich>
      </c:tx>
      <c:layout>
        <c:manualLayout>
          <c:xMode val="edge"/>
          <c:yMode val="edge"/>
          <c:x val="0.38434615393666843"/>
          <c:y val="2.72456327878664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'source FT 4.6-2'!$H$22</c:f>
              <c:strCache>
                <c:ptCount val="1"/>
                <c:pt idx="0">
                  <c:v>Mobilité simple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4.6-2'!$G$23:$G$26</c:f>
              <c:strCache>
                <c:ptCount val="4"/>
                <c:pt idx="0">
                  <c:v>Changement d'employeur</c:v>
                </c:pt>
                <c:pt idx="1">
                  <c:v>Changement de zone d'emploi</c:v>
                </c:pt>
                <c:pt idx="2">
                  <c:v>Changement de statut ou de situation d'emploi</c:v>
                </c:pt>
                <c:pt idx="3">
                  <c:v>Total</c:v>
                </c:pt>
              </c:strCache>
            </c:strRef>
          </c:cat>
          <c:val>
            <c:numRef>
              <c:f>'source FT 4.6-2'!$H$23:$H$26</c:f>
              <c:numCache>
                <c:formatCode>0</c:formatCode>
                <c:ptCount val="4"/>
                <c:pt idx="0">
                  <c:v>44.590911177990471</c:v>
                </c:pt>
                <c:pt idx="1">
                  <c:v>51.179234008526464</c:v>
                </c:pt>
                <c:pt idx="2">
                  <c:v>66.443776280431095</c:v>
                </c:pt>
                <c:pt idx="3">
                  <c:v>70.919612890883315</c:v>
                </c:pt>
              </c:numCache>
            </c:numRef>
          </c:val>
        </c:ser>
        <c:ser>
          <c:idx val="1"/>
          <c:order val="1"/>
          <c:tx>
            <c:strRef>
              <c:f>'source FT 4.6-2'!$I$22</c:f>
              <c:strCache>
                <c:ptCount val="1"/>
                <c:pt idx="0">
                  <c:v>Double mobilité</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4.6-2'!$G$23:$G$26</c:f>
              <c:strCache>
                <c:ptCount val="4"/>
                <c:pt idx="0">
                  <c:v>Changement d'employeur</c:v>
                </c:pt>
                <c:pt idx="1">
                  <c:v>Changement de zone d'emploi</c:v>
                </c:pt>
                <c:pt idx="2">
                  <c:v>Changement de statut ou de situation d'emploi</c:v>
                </c:pt>
                <c:pt idx="3">
                  <c:v>Total</c:v>
                </c:pt>
              </c:strCache>
            </c:strRef>
          </c:cat>
          <c:val>
            <c:numRef>
              <c:f>'source FT 4.6-2'!$I$23:$I$26</c:f>
              <c:numCache>
                <c:formatCode>0</c:formatCode>
                <c:ptCount val="4"/>
                <c:pt idx="0">
                  <c:v>45.305945260029468</c:v>
                </c:pt>
                <c:pt idx="1">
                  <c:v>38.302181159199847</c:v>
                </c:pt>
                <c:pt idx="2">
                  <c:v>19.746909107506575</c:v>
                </c:pt>
                <c:pt idx="3">
                  <c:v>24.047303170318862</c:v>
                </c:pt>
              </c:numCache>
            </c:numRef>
          </c:val>
        </c:ser>
        <c:ser>
          <c:idx val="2"/>
          <c:order val="2"/>
          <c:tx>
            <c:strRef>
              <c:f>'source FT 4.6-2'!$J$22</c:f>
              <c:strCache>
                <c:ptCount val="1"/>
                <c:pt idx="0">
                  <c:v>Triple mobilité</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4.6-2'!$G$23:$G$26</c:f>
              <c:strCache>
                <c:ptCount val="4"/>
                <c:pt idx="0">
                  <c:v>Changement d'employeur</c:v>
                </c:pt>
                <c:pt idx="1">
                  <c:v>Changement de zone d'emploi</c:v>
                </c:pt>
                <c:pt idx="2">
                  <c:v>Changement de statut ou de situation d'emploi</c:v>
                </c:pt>
                <c:pt idx="3">
                  <c:v>Total</c:v>
                </c:pt>
              </c:strCache>
            </c:strRef>
          </c:cat>
          <c:val>
            <c:numRef>
              <c:f>'source FT 4.6-2'!$J$23:$J$26</c:f>
              <c:numCache>
                <c:formatCode>0</c:formatCode>
                <c:ptCount val="4"/>
                <c:pt idx="0">
                  <c:v>10.103143561980056</c:v>
                </c:pt>
                <c:pt idx="1">
                  <c:v>10.518584832273682</c:v>
                </c:pt>
                <c:pt idx="2">
                  <c:v>13.809314612062327</c:v>
                </c:pt>
                <c:pt idx="3">
                  <c:v>5.0330839387978328</c:v>
                </c:pt>
              </c:numCache>
            </c:numRef>
          </c:val>
        </c:ser>
        <c:dLbls>
          <c:showLegendKey val="0"/>
          <c:showVal val="0"/>
          <c:showCatName val="0"/>
          <c:showSerName val="0"/>
          <c:showPercent val="0"/>
          <c:showBubbleSize val="0"/>
        </c:dLbls>
        <c:gapWidth val="150"/>
        <c:overlap val="100"/>
        <c:axId val="147119000"/>
        <c:axId val="147122528"/>
      </c:barChart>
      <c:catAx>
        <c:axId val="147119000"/>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122528"/>
        <c:crosses val="autoZero"/>
        <c:auto val="1"/>
        <c:lblAlgn val="ctr"/>
        <c:lblOffset val="100"/>
        <c:noMultiLvlLbl val="0"/>
      </c:catAx>
      <c:valAx>
        <c:axId val="147122528"/>
        <c:scaling>
          <c:orientation val="minMax"/>
        </c:scaling>
        <c:delete val="0"/>
        <c:axPos val="b"/>
        <c:majorGridlines>
          <c:spPr>
            <a:ln w="9525" cap="flat" cmpd="sng" algn="ctr">
              <a:noFill/>
              <a:round/>
            </a:ln>
            <a:effectLst/>
          </c:spPr>
        </c:majorGridlines>
        <c:numFmt formatCode="0%" sourceLinked="1"/>
        <c:majorTickMark val="out"/>
        <c:minorTickMark val="none"/>
        <c:tickLblPos val="nextTo"/>
        <c:spPr>
          <a:noFill/>
          <a:ln>
            <a:solidFill>
              <a:srgbClr xmlns:mc="http://schemas.openxmlformats.org/markup-compatibility/2006" xmlns:a14="http://schemas.microsoft.com/office/drawing/2010/main" val="000000" mc:Ignorable="a14" a14:legacySpreadsheetColorIndex="64"/>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119000"/>
        <c:crosses val="autoZero"/>
        <c:crossBetween val="between"/>
      </c:valAx>
      <c:spPr>
        <a:noFill/>
        <a:ln>
          <a:noFill/>
        </a:ln>
        <a:effectLst/>
      </c:spPr>
    </c:plotArea>
    <c:legend>
      <c:legendPos val="b"/>
      <c:layout>
        <c:manualLayout>
          <c:xMode val="edge"/>
          <c:yMode val="edge"/>
          <c:x val="0.30220600598229158"/>
          <c:y val="0.92209411649867878"/>
          <c:w val="0.46366590687362108"/>
          <c:h val="5.7471658910421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Proposition</a:t>
            </a:r>
            <a:r>
              <a:rPr lang="fr-FR" baseline="0"/>
              <a:t> fusion</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8990111415480239"/>
          <c:y val="0.10238785369220152"/>
          <c:w val="0.57299020149782365"/>
          <c:h val="0.6292926427674802"/>
        </c:manualLayout>
      </c:layout>
      <c:barChart>
        <c:barDir val="bar"/>
        <c:grouping val="stacked"/>
        <c:varyColors val="0"/>
        <c:ser>
          <c:idx val="0"/>
          <c:order val="0"/>
          <c:tx>
            <c:strRef>
              <c:f>'source FT 4.6-4'!$L$4</c:f>
              <c:strCache>
                <c:ptCount val="1"/>
                <c:pt idx="0">
                  <c:v>Changement d'employeur seul</c:v>
                </c:pt>
              </c:strCache>
            </c:strRef>
          </c:tx>
          <c:spPr>
            <a:solidFill>
              <a:schemeClr val="accent5"/>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4.6-4'!$M$3:$O$3</c:f>
              <c:strCache>
                <c:ptCount val="3"/>
                <c:pt idx="0">
                  <c:v>Mobilité inter-employeur</c:v>
                </c:pt>
                <c:pt idx="1">
                  <c:v>Mobilité géographique</c:v>
                </c:pt>
                <c:pt idx="2">
                  <c:v>Changement de statut ou de situation d'emploi</c:v>
                </c:pt>
              </c:strCache>
            </c:strRef>
          </c:cat>
          <c:val>
            <c:numRef>
              <c:f>'source FT 4.6-4'!$M$4:$O$4</c:f>
              <c:numCache>
                <c:formatCode>#,##0</c:formatCode>
                <c:ptCount val="3"/>
                <c:pt idx="0">
                  <c:v>44.590911177990471</c:v>
                </c:pt>
              </c:numCache>
            </c:numRef>
          </c:val>
        </c:ser>
        <c:ser>
          <c:idx val="1"/>
          <c:order val="1"/>
          <c:tx>
            <c:strRef>
              <c:f>'source FT 4.6-4'!$L$5</c:f>
              <c:strCache>
                <c:ptCount val="1"/>
                <c:pt idx="0">
                  <c:v>Changement de zone d'emploi seul</c:v>
                </c:pt>
              </c:strCache>
            </c:strRef>
          </c:tx>
          <c:spPr>
            <a:solidFill>
              <a:schemeClr val="accent2"/>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4.6-4'!$M$3:$O$3</c:f>
              <c:strCache>
                <c:ptCount val="3"/>
                <c:pt idx="0">
                  <c:v>Mobilité inter-employeur</c:v>
                </c:pt>
                <c:pt idx="1">
                  <c:v>Mobilité géographique</c:v>
                </c:pt>
                <c:pt idx="2">
                  <c:v>Changement de statut ou de situation d'emploi</c:v>
                </c:pt>
              </c:strCache>
            </c:strRef>
          </c:cat>
          <c:val>
            <c:numRef>
              <c:f>'source FT 4.6-4'!$M$5:$O$5</c:f>
              <c:numCache>
                <c:formatCode>0</c:formatCode>
                <c:ptCount val="3"/>
                <c:pt idx="1">
                  <c:v>51.179234008526464</c:v>
                </c:pt>
              </c:numCache>
            </c:numRef>
          </c:val>
        </c:ser>
        <c:ser>
          <c:idx val="2"/>
          <c:order val="2"/>
          <c:tx>
            <c:strRef>
              <c:f>'source FT 4.6-4'!$L$6</c:f>
              <c:strCache>
                <c:ptCount val="1"/>
                <c:pt idx="0">
                  <c:v>Changement de statut seul</c:v>
                </c:pt>
              </c:strCache>
            </c:strRef>
          </c:tx>
          <c:spPr>
            <a:solidFill>
              <a:schemeClr val="accent3"/>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4.6-4'!$M$3:$O$3</c:f>
              <c:strCache>
                <c:ptCount val="3"/>
                <c:pt idx="0">
                  <c:v>Mobilité inter-employeur</c:v>
                </c:pt>
                <c:pt idx="1">
                  <c:v>Mobilité géographique</c:v>
                </c:pt>
                <c:pt idx="2">
                  <c:v>Changement de statut ou de situation d'emploi</c:v>
                </c:pt>
              </c:strCache>
            </c:strRef>
          </c:cat>
          <c:val>
            <c:numRef>
              <c:f>'source FT 4.6-4'!$M$6:$O$6</c:f>
              <c:numCache>
                <c:formatCode>General</c:formatCode>
                <c:ptCount val="3"/>
                <c:pt idx="2" formatCode="0">
                  <c:v>66.443776280431095</c:v>
                </c:pt>
              </c:numCache>
            </c:numRef>
          </c:val>
        </c:ser>
        <c:ser>
          <c:idx val="3"/>
          <c:order val="3"/>
          <c:tx>
            <c:strRef>
              <c:f>'source FT 4.6-4'!$L$7</c:f>
              <c:strCache>
                <c:ptCount val="1"/>
                <c:pt idx="0">
                  <c:v>Changement d'employeur + zone d'emploi</c:v>
                </c:pt>
              </c:strCache>
            </c:strRef>
          </c:tx>
          <c:spPr>
            <a:pattFill prst="lgCheck">
              <a:fgClr>
                <a:schemeClr val="accent5"/>
              </a:fgClr>
              <a:bgClr>
                <a:schemeClr val="accent2"/>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4.6-4'!$M$3:$O$3</c:f>
              <c:strCache>
                <c:ptCount val="3"/>
                <c:pt idx="0">
                  <c:v>Mobilité inter-employeur</c:v>
                </c:pt>
                <c:pt idx="1">
                  <c:v>Mobilité géographique</c:v>
                </c:pt>
                <c:pt idx="2">
                  <c:v>Changement de statut ou de situation d'emploi</c:v>
                </c:pt>
              </c:strCache>
            </c:strRef>
          </c:cat>
          <c:val>
            <c:numRef>
              <c:f>'source FT 4.6-4'!$M$7:$O$7</c:f>
              <c:numCache>
                <c:formatCode>0</c:formatCode>
                <c:ptCount val="3"/>
                <c:pt idx="0">
                  <c:v>33.824075736009249</c:v>
                </c:pt>
                <c:pt idx="1">
                  <c:v>35.214921753792801</c:v>
                </c:pt>
              </c:numCache>
            </c:numRef>
          </c:val>
        </c:ser>
        <c:ser>
          <c:idx val="4"/>
          <c:order val="4"/>
          <c:tx>
            <c:strRef>
              <c:f>'source FT 4.6-4'!$L$8</c:f>
              <c:strCache>
                <c:ptCount val="1"/>
                <c:pt idx="0">
                  <c:v>Changement d'employeur + statut</c:v>
                </c:pt>
              </c:strCache>
            </c:strRef>
          </c:tx>
          <c:spPr>
            <a:pattFill prst="lgCheck">
              <a:fgClr>
                <a:schemeClr val="accent5"/>
              </a:fgClr>
              <a:bgClr>
                <a:schemeClr val="accent3"/>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4.6-4'!$M$3:$O$3</c:f>
              <c:strCache>
                <c:ptCount val="3"/>
                <c:pt idx="0">
                  <c:v>Mobilité inter-employeur</c:v>
                </c:pt>
                <c:pt idx="1">
                  <c:v>Mobilité géographique</c:v>
                </c:pt>
                <c:pt idx="2">
                  <c:v>Changement de statut ou de situation d'emploi</c:v>
                </c:pt>
              </c:strCache>
            </c:strRef>
          </c:cat>
          <c:val>
            <c:numRef>
              <c:f>'source FT 4.6-4'!$M$8:$O$8</c:f>
              <c:numCache>
                <c:formatCode>0</c:formatCode>
                <c:ptCount val="3"/>
                <c:pt idx="0">
                  <c:v>11.481869524020219</c:v>
                </c:pt>
                <c:pt idx="2">
                  <c:v>15.693803381011337</c:v>
                </c:pt>
              </c:numCache>
            </c:numRef>
          </c:val>
        </c:ser>
        <c:ser>
          <c:idx val="5"/>
          <c:order val="5"/>
          <c:tx>
            <c:strRef>
              <c:f>'source FT 4.6-4'!$L$9</c:f>
              <c:strCache>
                <c:ptCount val="1"/>
                <c:pt idx="0">
                  <c:v>Changement de zone d'emploi + statut</c:v>
                </c:pt>
              </c:strCache>
            </c:strRef>
          </c:tx>
          <c:spPr>
            <a:pattFill prst="lgCheck">
              <a:fgClr>
                <a:schemeClr val="accent2"/>
              </a:fgClr>
              <a:bgClr>
                <a:schemeClr val="accent3"/>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4.6-4'!$M$3:$O$3</c:f>
              <c:strCache>
                <c:ptCount val="3"/>
                <c:pt idx="0">
                  <c:v>Mobilité inter-employeur</c:v>
                </c:pt>
                <c:pt idx="1">
                  <c:v>Mobilité géographique</c:v>
                </c:pt>
                <c:pt idx="2">
                  <c:v>Changement de statut ou de situation d'emploi</c:v>
                </c:pt>
              </c:strCache>
            </c:strRef>
          </c:cat>
          <c:val>
            <c:numRef>
              <c:f>'source FT 4.6-4'!$M$9:$O$9</c:f>
              <c:numCache>
                <c:formatCode>0</c:formatCode>
                <c:ptCount val="3"/>
                <c:pt idx="1">
                  <c:v>3.0872594054070497</c:v>
                </c:pt>
                <c:pt idx="2">
                  <c:v>4.0531057264952386</c:v>
                </c:pt>
              </c:numCache>
            </c:numRef>
          </c:val>
        </c:ser>
        <c:ser>
          <c:idx val="6"/>
          <c:order val="6"/>
          <c:tx>
            <c:strRef>
              <c:f>'source FT 4.6-4'!$L$10</c:f>
              <c:strCache>
                <c:ptCount val="1"/>
                <c:pt idx="0">
                  <c:v>Changement d'employeur + zone d'emploi + statut</c:v>
                </c:pt>
              </c:strCache>
            </c:strRef>
          </c:tx>
          <c:spPr>
            <a:solidFill>
              <a:schemeClr val="bg1"/>
            </a:solidFill>
            <a:ln cmpd="sng">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4.6-4'!$M$3:$O$3</c:f>
              <c:strCache>
                <c:ptCount val="3"/>
                <c:pt idx="0">
                  <c:v>Mobilité inter-employeur</c:v>
                </c:pt>
                <c:pt idx="1">
                  <c:v>Mobilité géographique</c:v>
                </c:pt>
                <c:pt idx="2">
                  <c:v>Changement de statut ou de situation d'emploi</c:v>
                </c:pt>
              </c:strCache>
            </c:strRef>
          </c:cat>
          <c:val>
            <c:numRef>
              <c:f>'source FT 4.6-4'!$M$10:$O$10</c:f>
              <c:numCache>
                <c:formatCode>0</c:formatCode>
                <c:ptCount val="3"/>
                <c:pt idx="0">
                  <c:v>10.103143561980056</c:v>
                </c:pt>
                <c:pt idx="1">
                  <c:v>10.518584832273682</c:v>
                </c:pt>
                <c:pt idx="2">
                  <c:v>13.809314612062327</c:v>
                </c:pt>
              </c:numCache>
            </c:numRef>
          </c:val>
        </c:ser>
        <c:dLbls>
          <c:showLegendKey val="0"/>
          <c:showVal val="0"/>
          <c:showCatName val="0"/>
          <c:showSerName val="0"/>
          <c:showPercent val="0"/>
          <c:showBubbleSize val="0"/>
        </c:dLbls>
        <c:gapWidth val="150"/>
        <c:overlap val="100"/>
        <c:axId val="147120568"/>
        <c:axId val="147120960"/>
      </c:barChart>
      <c:catAx>
        <c:axId val="147120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120960"/>
        <c:crosses val="autoZero"/>
        <c:auto val="1"/>
        <c:lblAlgn val="ctr"/>
        <c:lblOffset val="100"/>
        <c:noMultiLvlLbl val="0"/>
      </c:catAx>
      <c:valAx>
        <c:axId val="1471209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120568"/>
        <c:crosses val="autoZero"/>
        <c:crossBetween val="between"/>
      </c:valAx>
      <c:spPr>
        <a:noFill/>
        <a:ln>
          <a:noFill/>
        </a:ln>
        <a:effectLst/>
      </c:spPr>
    </c:plotArea>
    <c:legend>
      <c:legendPos val="b"/>
      <c:layout>
        <c:manualLayout>
          <c:xMode val="edge"/>
          <c:yMode val="edge"/>
          <c:x val="2.1933740341739654E-2"/>
          <c:y val="0.82802062785630048"/>
          <c:w val="0.96275832135647632"/>
          <c:h val="0.17002418175988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'source FT 4.6-7'!$A$2</c:f>
              <c:strCache>
                <c:ptCount val="1"/>
                <c:pt idx="0">
                  <c:v>2015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4.6-7'!$B$1:$E$1</c:f>
              <c:strCache>
                <c:ptCount val="4"/>
                <c:pt idx="0">
                  <c:v>Taux de Mobilité</c:v>
                </c:pt>
                <c:pt idx="1">
                  <c:v>Changement d'employeur</c:v>
                </c:pt>
                <c:pt idx="2">
                  <c:v>Changement de zone d'emploi</c:v>
                </c:pt>
                <c:pt idx="3">
                  <c:v>Changement de statut ou de situation d'emploi</c:v>
                </c:pt>
              </c:strCache>
            </c:strRef>
          </c:cat>
          <c:val>
            <c:numRef>
              <c:f>'source FT 4.6-7'!$B$2:$E$2</c:f>
              <c:numCache>
                <c:formatCode>0.0</c:formatCode>
                <c:ptCount val="4"/>
                <c:pt idx="0">
                  <c:v>8.762100307739539</c:v>
                </c:pt>
                <c:pt idx="1">
                  <c:v>4.33</c:v>
                </c:pt>
                <c:pt idx="2">
                  <c:v>4.1900000000000004</c:v>
                </c:pt>
                <c:pt idx="3">
                  <c:v>2.9</c:v>
                </c:pt>
              </c:numCache>
            </c:numRef>
          </c:val>
        </c:ser>
        <c:ser>
          <c:idx val="1"/>
          <c:order val="1"/>
          <c:tx>
            <c:strRef>
              <c:f>'source FT 4.6-7'!$A$3</c:f>
              <c:strCache>
                <c:ptCount val="1"/>
                <c:pt idx="0">
                  <c:v>2016</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4.6-7'!$B$1:$E$1</c:f>
              <c:strCache>
                <c:ptCount val="4"/>
                <c:pt idx="0">
                  <c:v>Taux de Mobilité</c:v>
                </c:pt>
                <c:pt idx="1">
                  <c:v>Changement d'employeur</c:v>
                </c:pt>
                <c:pt idx="2">
                  <c:v>Changement de zone d'emploi</c:v>
                </c:pt>
                <c:pt idx="3">
                  <c:v>Changement de statut ou de situation d'emploi</c:v>
                </c:pt>
              </c:strCache>
            </c:strRef>
          </c:cat>
          <c:val>
            <c:numRef>
              <c:f>'source FT 4.6-7'!$B$3:$E$3</c:f>
              <c:numCache>
                <c:formatCode>0.0</c:formatCode>
                <c:ptCount val="4"/>
                <c:pt idx="0">
                  <c:v>10.044374016081269</c:v>
                </c:pt>
                <c:pt idx="1">
                  <c:v>5.71</c:v>
                </c:pt>
                <c:pt idx="2">
                  <c:v>4.3600000000000003</c:v>
                </c:pt>
                <c:pt idx="3">
                  <c:v>3</c:v>
                </c:pt>
              </c:numCache>
            </c:numRef>
          </c:val>
        </c:ser>
        <c:ser>
          <c:idx val="2"/>
          <c:order val="2"/>
          <c:tx>
            <c:strRef>
              <c:f>'source FT 4.6-7'!$A$4</c:f>
              <c:strCache>
                <c:ptCount val="1"/>
                <c:pt idx="0">
                  <c:v>2017</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4.6-7'!$B$1:$E$1</c:f>
              <c:strCache>
                <c:ptCount val="4"/>
                <c:pt idx="0">
                  <c:v>Taux de Mobilité</c:v>
                </c:pt>
                <c:pt idx="1">
                  <c:v>Changement d'employeur</c:v>
                </c:pt>
                <c:pt idx="2">
                  <c:v>Changement de zone d'emploi</c:v>
                </c:pt>
                <c:pt idx="3">
                  <c:v>Changement de statut ou de situation d'emploi</c:v>
                </c:pt>
              </c:strCache>
            </c:strRef>
          </c:cat>
          <c:val>
            <c:numRef>
              <c:f>'source FT 4.6-7'!$B$4:$E$4</c:f>
              <c:numCache>
                <c:formatCode>0.0</c:formatCode>
                <c:ptCount val="4"/>
                <c:pt idx="0">
                  <c:v>9.9478774513812702</c:v>
                </c:pt>
                <c:pt idx="1">
                  <c:v>5.63</c:v>
                </c:pt>
                <c:pt idx="2">
                  <c:v>4.24</c:v>
                </c:pt>
                <c:pt idx="3">
                  <c:v>3.18</c:v>
                </c:pt>
              </c:numCache>
            </c:numRef>
          </c:val>
        </c:ser>
        <c:ser>
          <c:idx val="3"/>
          <c:order val="3"/>
          <c:tx>
            <c:strRef>
              <c:f>'source FT 4.6-7'!$A$5</c:f>
              <c:strCache>
                <c:ptCount val="1"/>
                <c:pt idx="0">
                  <c:v>2018</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4.6-7'!$B$1:$E$1</c:f>
              <c:strCache>
                <c:ptCount val="4"/>
                <c:pt idx="0">
                  <c:v>Taux de Mobilité</c:v>
                </c:pt>
                <c:pt idx="1">
                  <c:v>Changement d'employeur</c:v>
                </c:pt>
                <c:pt idx="2">
                  <c:v>Changement de zone d'emploi</c:v>
                </c:pt>
                <c:pt idx="3">
                  <c:v>Changement de statut ou de situation d'emploi</c:v>
                </c:pt>
              </c:strCache>
            </c:strRef>
          </c:cat>
          <c:val>
            <c:numRef>
              <c:f>'source FT 4.6-7'!$B$5:$E$5</c:f>
              <c:numCache>
                <c:formatCode>0.0</c:formatCode>
                <c:ptCount val="4"/>
                <c:pt idx="0">
                  <c:v>9.068870712517489</c:v>
                </c:pt>
                <c:pt idx="1">
                  <c:v>4.5199999999999996</c:v>
                </c:pt>
                <c:pt idx="2">
                  <c:v>4.34</c:v>
                </c:pt>
                <c:pt idx="3">
                  <c:v>3.31</c:v>
                </c:pt>
              </c:numCache>
            </c:numRef>
          </c:val>
        </c:ser>
        <c:dLbls>
          <c:dLblPos val="outEnd"/>
          <c:showLegendKey val="0"/>
          <c:showVal val="1"/>
          <c:showCatName val="0"/>
          <c:showSerName val="0"/>
          <c:showPercent val="0"/>
          <c:showBubbleSize val="0"/>
        </c:dLbls>
        <c:gapWidth val="219"/>
        <c:axId val="147121352"/>
        <c:axId val="147123312"/>
      </c:barChart>
      <c:catAx>
        <c:axId val="1471213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47123312"/>
        <c:crosses val="autoZero"/>
        <c:auto val="1"/>
        <c:lblAlgn val="ctr"/>
        <c:lblOffset val="100"/>
        <c:noMultiLvlLbl val="0"/>
      </c:catAx>
      <c:valAx>
        <c:axId val="147123312"/>
        <c:scaling>
          <c:orientation val="minMax"/>
          <c:max val="11"/>
          <c:min val="0"/>
        </c:scaling>
        <c:delete val="0"/>
        <c:axPos val="l"/>
        <c:majorGridlines>
          <c:spPr>
            <a:ln w="9525" cap="flat" cmpd="sng" algn="ctr">
              <a:noFill/>
              <a:round/>
            </a:ln>
            <a:effectLst/>
          </c:spPr>
        </c:majorGridlines>
        <c:numFmt formatCode="0.0" sourceLinked="1"/>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121352"/>
        <c:crosses val="autoZero"/>
        <c:crossBetween val="between"/>
        <c:majorUnit val="1"/>
      </c:valAx>
      <c:spPr>
        <a:noFill/>
        <a:ln>
          <a:noFill/>
        </a:ln>
        <a:effectLst/>
      </c:spPr>
    </c:plotArea>
    <c:legend>
      <c:legendPos val="b"/>
      <c:layout>
        <c:manualLayout>
          <c:xMode val="edge"/>
          <c:yMode val="edge"/>
          <c:x val="0.25693416447944006"/>
          <c:y val="0.89409667541557303"/>
          <c:w val="0.50002034120734906"/>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83820</xdr:colOff>
      <xdr:row>2</xdr:row>
      <xdr:rowOff>7620</xdr:rowOff>
    </xdr:from>
    <xdr:to>
      <xdr:col>10</xdr:col>
      <xdr:colOff>112394</xdr:colOff>
      <xdr:row>21</xdr:row>
      <xdr:rowOff>117158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xdr:colOff>
      <xdr:row>1</xdr:row>
      <xdr:rowOff>114300</xdr:rowOff>
    </xdr:from>
    <xdr:to>
      <xdr:col>9</xdr:col>
      <xdr:colOff>419100</xdr:colOff>
      <xdr:row>20</xdr:row>
      <xdr:rowOff>91440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438149</xdr:colOff>
      <xdr:row>3</xdr:row>
      <xdr:rowOff>48583</xdr:rowOff>
    </xdr:from>
    <xdr:to>
      <xdr:col>2</xdr:col>
      <xdr:colOff>757148</xdr:colOff>
      <xdr:row>10</xdr:row>
      <xdr:rowOff>171450</xdr:rowOff>
    </xdr:to>
    <xdr:grpSp>
      <xdr:nvGrpSpPr>
        <xdr:cNvPr id="2" name="Group 29"/>
        <xdr:cNvGrpSpPr>
          <a:grpSpLocks/>
        </xdr:cNvGrpSpPr>
      </xdr:nvGrpSpPr>
      <xdr:grpSpPr bwMode="auto">
        <a:xfrm>
          <a:off x="438149" y="620083"/>
          <a:ext cx="1842999" cy="1456367"/>
          <a:chOff x="47" y="110"/>
          <a:chExt cx="176" cy="170"/>
        </a:xfrm>
      </xdr:grpSpPr>
      <xdr:sp macro="" textlink="">
        <xdr:nvSpPr>
          <xdr:cNvPr id="3" name="Line 30"/>
          <xdr:cNvSpPr>
            <a:spLocks noChangeShapeType="1"/>
          </xdr:cNvSpPr>
        </xdr:nvSpPr>
        <xdr:spPr bwMode="auto">
          <a:xfrm>
            <a:off x="48" y="111"/>
            <a:ext cx="0" cy="169"/>
          </a:xfrm>
          <a:prstGeom prst="line">
            <a:avLst/>
          </a:prstGeom>
          <a:noFill/>
          <a:ln w="19050" cap="flat"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31"/>
          <xdr:cNvSpPr>
            <a:spLocks noChangeShapeType="1"/>
          </xdr:cNvSpPr>
        </xdr:nvSpPr>
        <xdr:spPr bwMode="auto">
          <a:xfrm>
            <a:off x="47" y="280"/>
            <a:ext cx="33"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 name="Line 32"/>
          <xdr:cNvSpPr>
            <a:spLocks noChangeShapeType="1"/>
          </xdr:cNvSpPr>
        </xdr:nvSpPr>
        <xdr:spPr bwMode="auto">
          <a:xfrm flipH="1">
            <a:off x="47" y="110"/>
            <a:ext cx="176" cy="1"/>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409575</xdr:colOff>
      <xdr:row>5</xdr:row>
      <xdr:rowOff>0</xdr:rowOff>
    </xdr:from>
    <xdr:to>
      <xdr:col>7</xdr:col>
      <xdr:colOff>447675</xdr:colOff>
      <xdr:row>7</xdr:row>
      <xdr:rowOff>0</xdr:rowOff>
    </xdr:to>
    <xdr:grpSp>
      <xdr:nvGrpSpPr>
        <xdr:cNvPr id="8" name="Group 1"/>
        <xdr:cNvGrpSpPr>
          <a:grpSpLocks/>
        </xdr:cNvGrpSpPr>
      </xdr:nvGrpSpPr>
      <xdr:grpSpPr bwMode="auto">
        <a:xfrm>
          <a:off x="2695575" y="952500"/>
          <a:ext cx="2038350" cy="381000"/>
          <a:chOff x="244" y="138"/>
          <a:chExt cx="199" cy="35"/>
        </a:xfrm>
      </xdr:grpSpPr>
      <xdr:sp macro="" textlink="">
        <xdr:nvSpPr>
          <xdr:cNvPr id="9" name="Line 2"/>
          <xdr:cNvSpPr>
            <a:spLocks noChangeShapeType="1"/>
          </xdr:cNvSpPr>
        </xdr:nvSpPr>
        <xdr:spPr bwMode="auto">
          <a:xfrm>
            <a:off x="244" y="156"/>
            <a:ext cx="199"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3"/>
          <xdr:cNvSpPr>
            <a:spLocks noChangeShapeType="1"/>
          </xdr:cNvSpPr>
        </xdr:nvSpPr>
        <xdr:spPr bwMode="auto">
          <a:xfrm>
            <a:off x="340" y="138"/>
            <a:ext cx="0" cy="1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4"/>
          <xdr:cNvSpPr>
            <a:spLocks noChangeShapeType="1"/>
          </xdr:cNvSpPr>
        </xdr:nvSpPr>
        <xdr:spPr bwMode="auto">
          <a:xfrm>
            <a:off x="442" y="156"/>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Line 5"/>
          <xdr:cNvSpPr>
            <a:spLocks noChangeShapeType="1"/>
          </xdr:cNvSpPr>
        </xdr:nvSpPr>
        <xdr:spPr bwMode="auto">
          <a:xfrm>
            <a:off x="244" y="155"/>
            <a:ext cx="0" cy="1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Line 6"/>
          <xdr:cNvSpPr>
            <a:spLocks noChangeShapeType="1"/>
          </xdr:cNvSpPr>
        </xdr:nvSpPr>
        <xdr:spPr bwMode="auto">
          <a:xfrm>
            <a:off x="340" y="156"/>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409575</xdr:colOff>
      <xdr:row>4</xdr:row>
      <xdr:rowOff>180975</xdr:rowOff>
    </xdr:from>
    <xdr:to>
      <xdr:col>13</xdr:col>
      <xdr:colOff>447675</xdr:colOff>
      <xdr:row>7</xdr:row>
      <xdr:rowOff>0</xdr:rowOff>
    </xdr:to>
    <xdr:grpSp>
      <xdr:nvGrpSpPr>
        <xdr:cNvPr id="14" name="Group 7"/>
        <xdr:cNvGrpSpPr>
          <a:grpSpLocks/>
        </xdr:cNvGrpSpPr>
      </xdr:nvGrpSpPr>
      <xdr:grpSpPr bwMode="auto">
        <a:xfrm>
          <a:off x="5695950" y="942975"/>
          <a:ext cx="2133600" cy="390525"/>
          <a:chOff x="547" y="138"/>
          <a:chExt cx="202" cy="36"/>
        </a:xfrm>
      </xdr:grpSpPr>
      <xdr:sp macro="" textlink="">
        <xdr:nvSpPr>
          <xdr:cNvPr id="15" name="Line 8"/>
          <xdr:cNvSpPr>
            <a:spLocks noChangeShapeType="1"/>
          </xdr:cNvSpPr>
        </xdr:nvSpPr>
        <xdr:spPr bwMode="auto">
          <a:xfrm>
            <a:off x="547" y="157"/>
            <a:ext cx="202"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9"/>
          <xdr:cNvSpPr>
            <a:spLocks noChangeShapeType="1"/>
          </xdr:cNvSpPr>
        </xdr:nvSpPr>
        <xdr:spPr bwMode="auto">
          <a:xfrm>
            <a:off x="644" y="138"/>
            <a:ext cx="0" cy="1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0"/>
          <xdr:cNvSpPr>
            <a:spLocks noChangeShapeType="1"/>
          </xdr:cNvSpPr>
        </xdr:nvSpPr>
        <xdr:spPr bwMode="auto">
          <a:xfrm>
            <a:off x="748"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Line 11"/>
          <xdr:cNvSpPr>
            <a:spLocks noChangeShapeType="1"/>
          </xdr:cNvSpPr>
        </xdr:nvSpPr>
        <xdr:spPr bwMode="auto">
          <a:xfrm>
            <a:off x="548"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Line 12"/>
          <xdr:cNvSpPr>
            <a:spLocks noChangeShapeType="1"/>
          </xdr:cNvSpPr>
        </xdr:nvSpPr>
        <xdr:spPr bwMode="auto">
          <a:xfrm>
            <a:off x="644"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15</xdr:col>
      <xdr:colOff>361950</xdr:colOff>
      <xdr:row>5</xdr:row>
      <xdr:rowOff>0</xdr:rowOff>
    </xdr:from>
    <xdr:to>
      <xdr:col>19</xdr:col>
      <xdr:colOff>409575</xdr:colOff>
      <xdr:row>7</xdr:row>
      <xdr:rowOff>9525</xdr:rowOff>
    </xdr:to>
    <xdr:grpSp>
      <xdr:nvGrpSpPr>
        <xdr:cNvPr id="25" name="Group 7"/>
        <xdr:cNvGrpSpPr>
          <a:grpSpLocks/>
        </xdr:cNvGrpSpPr>
      </xdr:nvGrpSpPr>
      <xdr:grpSpPr bwMode="auto">
        <a:xfrm>
          <a:off x="8705850" y="952500"/>
          <a:ext cx="2238375" cy="390525"/>
          <a:chOff x="547" y="138"/>
          <a:chExt cx="202" cy="36"/>
        </a:xfrm>
      </xdr:grpSpPr>
      <xdr:sp macro="" textlink="">
        <xdr:nvSpPr>
          <xdr:cNvPr id="26" name="Line 8"/>
          <xdr:cNvSpPr>
            <a:spLocks noChangeShapeType="1"/>
          </xdr:cNvSpPr>
        </xdr:nvSpPr>
        <xdr:spPr bwMode="auto">
          <a:xfrm>
            <a:off x="547" y="157"/>
            <a:ext cx="202"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9"/>
          <xdr:cNvSpPr>
            <a:spLocks noChangeShapeType="1"/>
          </xdr:cNvSpPr>
        </xdr:nvSpPr>
        <xdr:spPr bwMode="auto">
          <a:xfrm>
            <a:off x="644" y="138"/>
            <a:ext cx="0" cy="1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10"/>
          <xdr:cNvSpPr>
            <a:spLocks noChangeShapeType="1"/>
          </xdr:cNvSpPr>
        </xdr:nvSpPr>
        <xdr:spPr bwMode="auto">
          <a:xfrm>
            <a:off x="748"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9" name="Line 11"/>
          <xdr:cNvSpPr>
            <a:spLocks noChangeShapeType="1"/>
          </xdr:cNvSpPr>
        </xdr:nvSpPr>
        <xdr:spPr bwMode="auto">
          <a:xfrm>
            <a:off x="548"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0" name="Line 12"/>
          <xdr:cNvSpPr>
            <a:spLocks noChangeShapeType="1"/>
          </xdr:cNvSpPr>
        </xdr:nvSpPr>
        <xdr:spPr bwMode="auto">
          <a:xfrm>
            <a:off x="644"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47625</xdr:colOff>
      <xdr:row>2</xdr:row>
      <xdr:rowOff>180975</xdr:rowOff>
    </xdr:from>
    <xdr:to>
      <xdr:col>8</xdr:col>
      <xdr:colOff>209550</xdr:colOff>
      <xdr:row>3</xdr:row>
      <xdr:rowOff>180975</xdr:rowOff>
    </xdr:to>
    <xdr:sp macro="" textlink="">
      <xdr:nvSpPr>
        <xdr:cNvPr id="33" name="WordArt 23"/>
        <xdr:cNvSpPr>
          <a:spLocks noChangeArrowheads="1" noChangeShapeType="1" noTextEdit="1"/>
        </xdr:cNvSpPr>
      </xdr:nvSpPr>
      <xdr:spPr bwMode="auto">
        <a:xfrm>
          <a:off x="4991100" y="561975"/>
          <a:ext cx="161925" cy="1905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14</xdr:col>
      <xdr:colOff>47625</xdr:colOff>
      <xdr:row>2</xdr:row>
      <xdr:rowOff>180975</xdr:rowOff>
    </xdr:from>
    <xdr:to>
      <xdr:col>15</xdr:col>
      <xdr:colOff>9525</xdr:colOff>
      <xdr:row>3</xdr:row>
      <xdr:rowOff>180975</xdr:rowOff>
    </xdr:to>
    <xdr:sp macro="" textlink="">
      <xdr:nvSpPr>
        <xdr:cNvPr id="34" name="WordArt 23"/>
        <xdr:cNvSpPr>
          <a:spLocks noChangeArrowheads="1" noChangeShapeType="1" noTextEdit="1"/>
        </xdr:cNvSpPr>
      </xdr:nvSpPr>
      <xdr:spPr bwMode="auto">
        <a:xfrm>
          <a:off x="7915275" y="561975"/>
          <a:ext cx="161925" cy="1905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4</xdr:col>
      <xdr:colOff>19051</xdr:colOff>
      <xdr:row>15</xdr:row>
      <xdr:rowOff>9525</xdr:rowOff>
    </xdr:from>
    <xdr:to>
      <xdr:col>4</xdr:col>
      <xdr:colOff>142875</xdr:colOff>
      <xdr:row>15</xdr:row>
      <xdr:rowOff>123825</xdr:rowOff>
    </xdr:to>
    <xdr:sp macro="" textlink="">
      <xdr:nvSpPr>
        <xdr:cNvPr id="35" name="WordArt 23"/>
        <xdr:cNvSpPr>
          <a:spLocks noChangeArrowheads="1" noChangeShapeType="1" noTextEdit="1"/>
        </xdr:cNvSpPr>
      </xdr:nvSpPr>
      <xdr:spPr bwMode="auto">
        <a:xfrm>
          <a:off x="3067051" y="2867025"/>
          <a:ext cx="123824"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6</xdr:col>
      <xdr:colOff>47625</xdr:colOff>
      <xdr:row>15</xdr:row>
      <xdr:rowOff>9525</xdr:rowOff>
    </xdr:from>
    <xdr:to>
      <xdr:col>6</xdr:col>
      <xdr:colOff>133350</xdr:colOff>
      <xdr:row>15</xdr:row>
      <xdr:rowOff>123825</xdr:rowOff>
    </xdr:to>
    <xdr:sp macro="" textlink="">
      <xdr:nvSpPr>
        <xdr:cNvPr id="36" name="WordArt 23"/>
        <xdr:cNvSpPr>
          <a:spLocks noChangeArrowheads="1" noChangeShapeType="1" noTextEdit="1"/>
        </xdr:cNvSpPr>
      </xdr:nvSpPr>
      <xdr:spPr bwMode="auto">
        <a:xfrm>
          <a:off x="4038600" y="2867025"/>
          <a:ext cx="85725"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8</xdr:col>
      <xdr:colOff>76201</xdr:colOff>
      <xdr:row>15</xdr:row>
      <xdr:rowOff>9525</xdr:rowOff>
    </xdr:from>
    <xdr:to>
      <xdr:col>8</xdr:col>
      <xdr:colOff>152401</xdr:colOff>
      <xdr:row>15</xdr:row>
      <xdr:rowOff>142875</xdr:rowOff>
    </xdr:to>
    <xdr:sp macro="" textlink="">
      <xdr:nvSpPr>
        <xdr:cNvPr id="37" name="WordArt 23"/>
        <xdr:cNvSpPr>
          <a:spLocks noChangeArrowheads="1" noChangeShapeType="1" noTextEdit="1"/>
        </xdr:cNvSpPr>
      </xdr:nvSpPr>
      <xdr:spPr bwMode="auto">
        <a:xfrm>
          <a:off x="5019676" y="2867025"/>
          <a:ext cx="76200" cy="1333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8</xdr:col>
      <xdr:colOff>38101</xdr:colOff>
      <xdr:row>18</xdr:row>
      <xdr:rowOff>0</xdr:rowOff>
    </xdr:from>
    <xdr:to>
      <xdr:col>8</xdr:col>
      <xdr:colOff>171451</xdr:colOff>
      <xdr:row>18</xdr:row>
      <xdr:rowOff>95250</xdr:rowOff>
    </xdr:to>
    <xdr:sp macro="" textlink="">
      <xdr:nvSpPr>
        <xdr:cNvPr id="38" name="WordArt 23"/>
        <xdr:cNvSpPr>
          <a:spLocks noChangeArrowheads="1" noChangeShapeType="1" noTextEdit="1"/>
        </xdr:cNvSpPr>
      </xdr:nvSpPr>
      <xdr:spPr bwMode="auto">
        <a:xfrm>
          <a:off x="4981576" y="3429000"/>
          <a:ext cx="133350" cy="952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10</xdr:col>
      <xdr:colOff>66674</xdr:colOff>
      <xdr:row>15</xdr:row>
      <xdr:rowOff>38099</xdr:rowOff>
    </xdr:from>
    <xdr:to>
      <xdr:col>10</xdr:col>
      <xdr:colOff>142875</xdr:colOff>
      <xdr:row>15</xdr:row>
      <xdr:rowOff>161924</xdr:rowOff>
    </xdr:to>
    <xdr:sp macro="" textlink="">
      <xdr:nvSpPr>
        <xdr:cNvPr id="39" name="WordArt 23"/>
        <xdr:cNvSpPr>
          <a:spLocks noChangeArrowheads="1" noChangeShapeType="1" noTextEdit="1"/>
        </xdr:cNvSpPr>
      </xdr:nvSpPr>
      <xdr:spPr bwMode="auto">
        <a:xfrm>
          <a:off x="6010274" y="2895599"/>
          <a:ext cx="76201" cy="1238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12</xdr:col>
      <xdr:colOff>38100</xdr:colOff>
      <xdr:row>14</xdr:row>
      <xdr:rowOff>171451</xdr:rowOff>
    </xdr:from>
    <xdr:to>
      <xdr:col>12</xdr:col>
      <xdr:colOff>123825</xdr:colOff>
      <xdr:row>15</xdr:row>
      <xdr:rowOff>85725</xdr:rowOff>
    </xdr:to>
    <xdr:sp macro="" textlink="">
      <xdr:nvSpPr>
        <xdr:cNvPr id="40" name="WordArt 23"/>
        <xdr:cNvSpPr>
          <a:spLocks noChangeArrowheads="1" noChangeShapeType="1" noTextEdit="1"/>
        </xdr:cNvSpPr>
      </xdr:nvSpPr>
      <xdr:spPr bwMode="auto">
        <a:xfrm>
          <a:off x="6972300" y="2838451"/>
          <a:ext cx="85725" cy="104774"/>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14</xdr:col>
      <xdr:colOff>66676</xdr:colOff>
      <xdr:row>15</xdr:row>
      <xdr:rowOff>28575</xdr:rowOff>
    </xdr:from>
    <xdr:to>
      <xdr:col>14</xdr:col>
      <xdr:colOff>161926</xdr:colOff>
      <xdr:row>15</xdr:row>
      <xdr:rowOff>142875</xdr:rowOff>
    </xdr:to>
    <xdr:sp macro="" textlink="">
      <xdr:nvSpPr>
        <xdr:cNvPr id="41" name="WordArt 23"/>
        <xdr:cNvSpPr>
          <a:spLocks noChangeArrowheads="1" noChangeShapeType="1" noTextEdit="1"/>
        </xdr:cNvSpPr>
      </xdr:nvSpPr>
      <xdr:spPr bwMode="auto">
        <a:xfrm>
          <a:off x="7934326" y="2886075"/>
          <a:ext cx="9525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16</xdr:col>
      <xdr:colOff>28575</xdr:colOff>
      <xdr:row>15</xdr:row>
      <xdr:rowOff>28575</xdr:rowOff>
    </xdr:from>
    <xdr:to>
      <xdr:col>16</xdr:col>
      <xdr:colOff>161924</xdr:colOff>
      <xdr:row>15</xdr:row>
      <xdr:rowOff>142875</xdr:rowOff>
    </xdr:to>
    <xdr:sp macro="" textlink="">
      <xdr:nvSpPr>
        <xdr:cNvPr id="42" name="WordArt 23"/>
        <xdr:cNvSpPr>
          <a:spLocks noChangeArrowheads="1" noChangeShapeType="1" noTextEdit="1"/>
        </xdr:cNvSpPr>
      </xdr:nvSpPr>
      <xdr:spPr bwMode="auto">
        <a:xfrm>
          <a:off x="8858250" y="2886075"/>
          <a:ext cx="133349"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18</xdr:col>
      <xdr:colOff>57151</xdr:colOff>
      <xdr:row>15</xdr:row>
      <xdr:rowOff>38100</xdr:rowOff>
    </xdr:from>
    <xdr:to>
      <xdr:col>18</xdr:col>
      <xdr:colOff>190501</xdr:colOff>
      <xdr:row>15</xdr:row>
      <xdr:rowOff>123825</xdr:rowOff>
    </xdr:to>
    <xdr:sp macro="" textlink="">
      <xdr:nvSpPr>
        <xdr:cNvPr id="43" name="WordArt 23"/>
        <xdr:cNvSpPr>
          <a:spLocks noChangeArrowheads="1" noChangeShapeType="1" noTextEdit="1"/>
        </xdr:cNvSpPr>
      </xdr:nvSpPr>
      <xdr:spPr bwMode="auto">
        <a:xfrm>
          <a:off x="9877426" y="2895600"/>
          <a:ext cx="133350" cy="857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10</xdr:col>
      <xdr:colOff>57150</xdr:colOff>
      <xdr:row>18</xdr:row>
      <xdr:rowOff>28575</xdr:rowOff>
    </xdr:from>
    <xdr:to>
      <xdr:col>10</xdr:col>
      <xdr:colOff>161925</xdr:colOff>
      <xdr:row>18</xdr:row>
      <xdr:rowOff>123825</xdr:rowOff>
    </xdr:to>
    <xdr:sp macro="" textlink="">
      <xdr:nvSpPr>
        <xdr:cNvPr id="44" name="WordArt 23"/>
        <xdr:cNvSpPr>
          <a:spLocks noChangeArrowheads="1" noChangeShapeType="1" noTextEdit="1"/>
        </xdr:cNvSpPr>
      </xdr:nvSpPr>
      <xdr:spPr bwMode="auto">
        <a:xfrm>
          <a:off x="6000750" y="3457575"/>
          <a:ext cx="104775" cy="952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14</xdr:col>
      <xdr:colOff>38101</xdr:colOff>
      <xdr:row>18</xdr:row>
      <xdr:rowOff>0</xdr:rowOff>
    </xdr:from>
    <xdr:to>
      <xdr:col>14</xdr:col>
      <xdr:colOff>142875</xdr:colOff>
      <xdr:row>18</xdr:row>
      <xdr:rowOff>95250</xdr:rowOff>
    </xdr:to>
    <xdr:sp macro="" textlink="">
      <xdr:nvSpPr>
        <xdr:cNvPr id="45" name="WordArt 23"/>
        <xdr:cNvSpPr>
          <a:spLocks noChangeArrowheads="1" noChangeShapeType="1" noTextEdit="1"/>
        </xdr:cNvSpPr>
      </xdr:nvSpPr>
      <xdr:spPr bwMode="auto">
        <a:xfrm>
          <a:off x="7905751" y="3429000"/>
          <a:ext cx="104774" cy="952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16</xdr:col>
      <xdr:colOff>57151</xdr:colOff>
      <xdr:row>18</xdr:row>
      <xdr:rowOff>0</xdr:rowOff>
    </xdr:from>
    <xdr:to>
      <xdr:col>16</xdr:col>
      <xdr:colOff>161925</xdr:colOff>
      <xdr:row>18</xdr:row>
      <xdr:rowOff>85725</xdr:rowOff>
    </xdr:to>
    <xdr:sp macro="" textlink="">
      <xdr:nvSpPr>
        <xdr:cNvPr id="46" name="WordArt 23"/>
        <xdr:cNvSpPr>
          <a:spLocks noChangeArrowheads="1" noChangeShapeType="1" noTextEdit="1"/>
        </xdr:cNvSpPr>
      </xdr:nvSpPr>
      <xdr:spPr bwMode="auto">
        <a:xfrm>
          <a:off x="8886826" y="3429000"/>
          <a:ext cx="104774" cy="857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8</xdr:col>
      <xdr:colOff>38101</xdr:colOff>
      <xdr:row>22</xdr:row>
      <xdr:rowOff>28576</xdr:rowOff>
    </xdr:from>
    <xdr:to>
      <xdr:col>8</xdr:col>
      <xdr:colOff>171450</xdr:colOff>
      <xdr:row>22</xdr:row>
      <xdr:rowOff>123826</xdr:rowOff>
    </xdr:to>
    <xdr:sp macro="" textlink="">
      <xdr:nvSpPr>
        <xdr:cNvPr id="47" name="WordArt 23"/>
        <xdr:cNvSpPr>
          <a:spLocks noChangeArrowheads="1" noChangeShapeType="1" noTextEdit="1"/>
        </xdr:cNvSpPr>
      </xdr:nvSpPr>
      <xdr:spPr bwMode="auto">
        <a:xfrm>
          <a:off x="4981576" y="4219576"/>
          <a:ext cx="133349" cy="952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14</xdr:col>
      <xdr:colOff>76201</xdr:colOff>
      <xdr:row>22</xdr:row>
      <xdr:rowOff>19050</xdr:rowOff>
    </xdr:from>
    <xdr:to>
      <xdr:col>14</xdr:col>
      <xdr:colOff>190501</xdr:colOff>
      <xdr:row>22</xdr:row>
      <xdr:rowOff>142875</xdr:rowOff>
    </xdr:to>
    <xdr:sp macro="" textlink="">
      <xdr:nvSpPr>
        <xdr:cNvPr id="48" name="WordArt 23"/>
        <xdr:cNvSpPr>
          <a:spLocks noChangeArrowheads="1" noChangeShapeType="1" noTextEdit="1"/>
        </xdr:cNvSpPr>
      </xdr:nvSpPr>
      <xdr:spPr bwMode="auto">
        <a:xfrm>
          <a:off x="7943851" y="4210050"/>
          <a:ext cx="114300" cy="1238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2</xdr:col>
      <xdr:colOff>400050</xdr:colOff>
      <xdr:row>15</xdr:row>
      <xdr:rowOff>104775</xdr:rowOff>
    </xdr:from>
    <xdr:to>
      <xdr:col>2</xdr:col>
      <xdr:colOff>466725</xdr:colOff>
      <xdr:row>16</xdr:row>
      <xdr:rowOff>9525</xdr:rowOff>
    </xdr:to>
    <xdr:sp macro="" textlink="">
      <xdr:nvSpPr>
        <xdr:cNvPr id="49" name="WordArt 50"/>
        <xdr:cNvSpPr>
          <a:spLocks noChangeArrowheads="1" noChangeShapeType="1" noTextEdit="1"/>
        </xdr:cNvSpPr>
      </xdr:nvSpPr>
      <xdr:spPr bwMode="auto">
        <a:xfrm>
          <a:off x="1924050" y="2962275"/>
          <a:ext cx="66675" cy="95250"/>
        </a:xfrm>
        <a:prstGeom prst="rect">
          <a:avLst/>
        </a:prstGeom>
        <a:extLst>
          <a:ext uri="{AF507438-7753-43E0-B8FC-AC1667EBCBE1}">
            <a14:hiddenEffects xmlns:a14="http://schemas.microsoft.com/office/drawing/2010/main">
              <a:effectLst/>
            </a14:hiddenEffects>
          </a:ext>
        </a:extLst>
      </xdr:spPr>
      <xdr:txBody>
        <a:bodyPr wrap="none" fromWordArt="1" anchor="ctr">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2</xdr:col>
      <xdr:colOff>371475</xdr:colOff>
      <xdr:row>17</xdr:row>
      <xdr:rowOff>171450</xdr:rowOff>
    </xdr:from>
    <xdr:to>
      <xdr:col>2</xdr:col>
      <xdr:colOff>438150</xdr:colOff>
      <xdr:row>17</xdr:row>
      <xdr:rowOff>266700</xdr:rowOff>
    </xdr:to>
    <xdr:sp macro="" textlink="">
      <xdr:nvSpPr>
        <xdr:cNvPr id="50" name="WordArt 50"/>
        <xdr:cNvSpPr>
          <a:spLocks noChangeArrowheads="1" noChangeShapeType="1" noTextEdit="1"/>
        </xdr:cNvSpPr>
      </xdr:nvSpPr>
      <xdr:spPr bwMode="auto">
        <a:xfrm>
          <a:off x="1895475" y="3409950"/>
          <a:ext cx="66675" cy="95250"/>
        </a:xfrm>
        <a:prstGeom prst="rect">
          <a:avLst/>
        </a:prstGeom>
        <a:extLst>
          <a:ext uri="{AF507438-7753-43E0-B8FC-AC1667EBCBE1}">
            <a14:hiddenEffects xmlns:a14="http://schemas.microsoft.com/office/drawing/2010/main">
              <a:effectLst/>
            </a14:hiddenEffects>
          </a:ext>
        </a:extLst>
      </xdr:spPr>
      <xdr:txBody>
        <a:bodyPr wrap="none" fromWordArt="1" anchor="ctr">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editAs="oneCell">
    <xdr:from>
      <xdr:col>0</xdr:col>
      <xdr:colOff>354330</xdr:colOff>
      <xdr:row>10</xdr:row>
      <xdr:rowOff>163832</xdr:rowOff>
    </xdr:from>
    <xdr:to>
      <xdr:col>3</xdr:col>
      <xdr:colOff>1905</xdr:colOff>
      <xdr:row>23</xdr:row>
      <xdr:rowOff>0</xdr:rowOff>
    </xdr:to>
    <xdr:pic>
      <xdr:nvPicPr>
        <xdr:cNvPr id="60" name="Image 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 y="1992632"/>
          <a:ext cx="2013585" cy="2289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321945</xdr:colOff>
      <xdr:row>22</xdr:row>
      <xdr:rowOff>62865</xdr:rowOff>
    </xdr:from>
    <xdr:to>
      <xdr:col>2</xdr:col>
      <xdr:colOff>493395</xdr:colOff>
      <xdr:row>23</xdr:row>
      <xdr:rowOff>51435</xdr:rowOff>
    </xdr:to>
    <xdr:pic>
      <xdr:nvPicPr>
        <xdr:cNvPr id="66" name="Image 6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6905" y="4162425"/>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2</xdr:row>
      <xdr:rowOff>161925</xdr:rowOff>
    </xdr:from>
    <xdr:to>
      <xdr:col>2</xdr:col>
      <xdr:colOff>476250</xdr:colOff>
      <xdr:row>3</xdr:row>
      <xdr:rowOff>142875</xdr:rowOff>
    </xdr:to>
    <xdr:pic>
      <xdr:nvPicPr>
        <xdr:cNvPr id="67" name="Image 6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800" y="542925"/>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323849</xdr:colOff>
      <xdr:row>1</xdr:row>
      <xdr:rowOff>19050</xdr:rowOff>
    </xdr:from>
    <xdr:to>
      <xdr:col>10</xdr:col>
      <xdr:colOff>581024</xdr:colOff>
      <xdr:row>18</xdr:row>
      <xdr:rowOff>19050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533400</xdr:colOff>
      <xdr:row>1</xdr:row>
      <xdr:rowOff>104774</xdr:rowOff>
    </xdr:from>
    <xdr:to>
      <xdr:col>4</xdr:col>
      <xdr:colOff>228600</xdr:colOff>
      <xdr:row>2</xdr:row>
      <xdr:rowOff>114299</xdr:rowOff>
    </xdr:to>
    <xdr:sp macro="" textlink="">
      <xdr:nvSpPr>
        <xdr:cNvPr id="3" name="ZoneTexte 2"/>
        <xdr:cNvSpPr txBox="1"/>
      </xdr:nvSpPr>
      <xdr:spPr>
        <a:xfrm>
          <a:off x="2819400" y="295274"/>
          <a:ext cx="4572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En %</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0.0494</cdr:x>
      <cdr:y>0.0162</cdr:y>
    </cdr:from>
    <cdr:to>
      <cdr:x>0.11925</cdr:x>
      <cdr:y>0.07788</cdr:y>
    </cdr:to>
    <cdr:sp macro="" textlink="">
      <cdr:nvSpPr>
        <cdr:cNvPr id="2" name="ZoneTexte 1"/>
        <cdr:cNvSpPr txBox="1"/>
      </cdr:nvSpPr>
      <cdr:spPr>
        <a:xfrm xmlns:a="http://schemas.openxmlformats.org/drawingml/2006/main">
          <a:off x="276226" y="49531"/>
          <a:ext cx="390525" cy="188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GAFP-dessi\dessi\dessi\Travaux%20B3%20par%20th&#232;mes\&#160;1%20%20%20%20Emploi%20public\02%20-%20Rapport%20annuel\RA%202019-2020\02%20-%20Fiches%20th&#233;matiques\FT%204\Resultat_sas\FT%204.6_5_doc%20de%20travai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4.6-5-2"/>
      <sheetName val="Figure 4.6-5-1"/>
      <sheetName val="Figure 4.6-5-2 2"/>
      <sheetName val="Figure 4.6-5-3"/>
      <sheetName val="Figure 4.6-5-4"/>
    </sheetNames>
    <sheetDataSet>
      <sheetData sheetId="0"/>
      <sheetData sheetId="1">
        <row r="7">
          <cell r="B7">
            <v>2162557</v>
          </cell>
          <cell r="C7">
            <v>3913</v>
          </cell>
          <cell r="D7">
            <v>11547</v>
          </cell>
          <cell r="E7">
            <v>2178017</v>
          </cell>
        </row>
        <row r="8">
          <cell r="B8">
            <v>4689</v>
          </cell>
          <cell r="C8">
            <v>1161631</v>
          </cell>
          <cell r="D8">
            <v>5735</v>
          </cell>
          <cell r="E8">
            <v>1172055</v>
          </cell>
        </row>
        <row r="9">
          <cell r="B9">
            <v>10128</v>
          </cell>
          <cell r="C9">
            <v>5556</v>
          </cell>
          <cell r="D9">
            <v>1936977</v>
          </cell>
          <cell r="E9">
            <v>1952661</v>
          </cell>
        </row>
      </sheetData>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Normal="100" workbookViewId="0">
      <selection sqref="A1:E1"/>
    </sheetView>
  </sheetViews>
  <sheetFormatPr baseColWidth="10" defaultRowHeight="15" x14ac:dyDescent="0.25"/>
  <cols>
    <col min="1" max="1" width="43" bestFit="1" customWidth="1"/>
    <col min="2" max="5" width="7.85546875" bestFit="1" customWidth="1"/>
  </cols>
  <sheetData>
    <row r="1" spans="1:5" ht="15.75" thickBot="1" x14ac:dyDescent="0.3">
      <c r="A1" s="400" t="s">
        <v>148</v>
      </c>
      <c r="B1" s="400"/>
      <c r="C1" s="400"/>
      <c r="D1" s="400"/>
      <c r="E1" s="400"/>
    </row>
    <row r="2" spans="1:5" x14ac:dyDescent="0.25">
      <c r="A2" s="19"/>
      <c r="B2" s="20">
        <v>2015</v>
      </c>
      <c r="C2" s="20">
        <v>2016</v>
      </c>
      <c r="D2" s="20">
        <v>2017</v>
      </c>
      <c r="E2" s="20">
        <v>2018</v>
      </c>
    </row>
    <row r="3" spans="1:5" x14ac:dyDescent="0.25">
      <c r="A3" s="13" t="s">
        <v>0</v>
      </c>
      <c r="B3" s="16">
        <v>5302861</v>
      </c>
      <c r="C3" s="16">
        <v>5304642</v>
      </c>
      <c r="D3" s="16">
        <v>5319195</v>
      </c>
      <c r="E3" s="16">
        <v>5302733</v>
      </c>
    </row>
    <row r="4" spans="1:5" x14ac:dyDescent="0.25">
      <c r="A4" s="8" t="s">
        <v>1</v>
      </c>
      <c r="B4" s="9">
        <v>464642</v>
      </c>
      <c r="C4" s="9">
        <v>532822</v>
      </c>
      <c r="D4" s="9">
        <v>528436</v>
      </c>
      <c r="E4" s="9">
        <v>480898</v>
      </c>
    </row>
    <row r="5" spans="1:5" x14ac:dyDescent="0.25">
      <c r="A5" s="10" t="s">
        <v>2</v>
      </c>
      <c r="B5" s="23">
        <v>8.762100307739539</v>
      </c>
      <c r="C5" s="23">
        <v>10.044447862834099</v>
      </c>
      <c r="D5" s="23">
        <v>9.9345107671367554</v>
      </c>
      <c r="E5" s="23">
        <v>9.068870712517489</v>
      </c>
    </row>
    <row r="6" spans="1:5" s="264" customFormat="1" x14ac:dyDescent="0.25">
      <c r="A6" s="297" t="s">
        <v>146</v>
      </c>
      <c r="B6" s="336">
        <v>7.4755306616560375</v>
      </c>
      <c r="C6" s="336">
        <v>7.5</v>
      </c>
      <c r="D6" s="336">
        <v>7.6210404017901201</v>
      </c>
      <c r="E6" s="367">
        <v>8.0041555929744153</v>
      </c>
    </row>
    <row r="7" spans="1:5" x14ac:dyDescent="0.25">
      <c r="A7" s="17" t="s">
        <v>3</v>
      </c>
      <c r="B7" s="21"/>
      <c r="C7" s="22"/>
      <c r="D7" s="22"/>
      <c r="E7" s="22"/>
    </row>
    <row r="8" spans="1:5" x14ac:dyDescent="0.25">
      <c r="A8" s="12" t="s">
        <v>4</v>
      </c>
      <c r="B8" s="53">
        <v>49.419337898855467</v>
      </c>
      <c r="C8" s="53">
        <v>56.874528454155424</v>
      </c>
      <c r="D8" s="53">
        <v>56.487824447993709</v>
      </c>
      <c r="E8" s="53">
        <v>49.817009012306144</v>
      </c>
    </row>
    <row r="9" spans="1:5" x14ac:dyDescent="0.25">
      <c r="A9" s="12" t="s">
        <v>5</v>
      </c>
      <c r="B9" s="53">
        <v>47.798089712079403</v>
      </c>
      <c r="C9" s="53">
        <v>43.449970158889833</v>
      </c>
      <c r="D9" s="53">
        <v>42.669310947777973</v>
      </c>
      <c r="E9" s="53">
        <v>47.849440005988797</v>
      </c>
    </row>
    <row r="10" spans="1:5" x14ac:dyDescent="0.25">
      <c r="A10" s="18" t="s">
        <v>6</v>
      </c>
      <c r="B10" s="54">
        <v>33.13734014574662</v>
      </c>
      <c r="C10" s="54">
        <v>29.840547124555666</v>
      </c>
      <c r="D10" s="54">
        <v>32.038695319773822</v>
      </c>
      <c r="E10" s="54">
        <v>36.447022029619589</v>
      </c>
    </row>
    <row r="11" spans="1:5" x14ac:dyDescent="0.25">
      <c r="A11" s="13" t="s">
        <v>7</v>
      </c>
      <c r="B11" s="16">
        <v>605683</v>
      </c>
      <c r="C11" s="16">
        <v>693548</v>
      </c>
      <c r="D11" s="16">
        <v>693286</v>
      </c>
      <c r="E11" s="16">
        <v>644949</v>
      </c>
    </row>
    <row r="12" spans="1:5" x14ac:dyDescent="0.25">
      <c r="A12" s="10" t="s">
        <v>8</v>
      </c>
      <c r="B12" s="11">
        <v>1.3035476775668149</v>
      </c>
      <c r="C12" s="11">
        <v>1.3016504573760093</v>
      </c>
      <c r="D12" s="11">
        <v>1.311958307155455</v>
      </c>
      <c r="E12" s="11">
        <v>1.3411347104791453</v>
      </c>
    </row>
    <row r="13" spans="1:5" ht="15.75" thickBot="1" x14ac:dyDescent="0.3">
      <c r="A13" s="14" t="s">
        <v>9</v>
      </c>
      <c r="B13" s="15">
        <v>0.1142181550676135</v>
      </c>
      <c r="C13" s="15">
        <v>0.13074360154747483</v>
      </c>
      <c r="D13" s="15">
        <v>0.13033663928470379</v>
      </c>
      <c r="E13" s="15">
        <v>0.12162577297404942</v>
      </c>
    </row>
    <row r="14" spans="1:5" ht="24" customHeight="1" x14ac:dyDescent="0.25">
      <c r="A14" s="401" t="s">
        <v>255</v>
      </c>
      <c r="B14" s="401"/>
      <c r="C14" s="401"/>
      <c r="D14" s="401"/>
      <c r="E14" s="401"/>
    </row>
    <row r="15" spans="1:5" ht="25.5" customHeight="1" x14ac:dyDescent="0.25">
      <c r="A15" s="402" t="s">
        <v>233</v>
      </c>
      <c r="B15" s="402"/>
      <c r="C15" s="402"/>
      <c r="D15" s="402"/>
      <c r="E15" s="402"/>
    </row>
    <row r="16" spans="1:5" ht="34.5" customHeight="1" x14ac:dyDescent="0.25">
      <c r="A16" s="403" t="s">
        <v>246</v>
      </c>
      <c r="B16" s="403"/>
      <c r="C16" s="403"/>
      <c r="D16" s="403"/>
      <c r="E16" s="403"/>
    </row>
  </sheetData>
  <mergeCells count="4">
    <mergeCell ref="A1:E1"/>
    <mergeCell ref="A14:E14"/>
    <mergeCell ref="A15:E15"/>
    <mergeCell ref="A16:E16"/>
  </mergeCells>
  <pageMargins left="0.7" right="0.7" top="0.75" bottom="0.75" header="0.3" footer="0.3"/>
  <pageSetup paperSize="9" orientation="portrait" verticalDpi="597"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20" sqref="E20"/>
    </sheetView>
  </sheetViews>
  <sheetFormatPr baseColWidth="10" defaultRowHeight="15" x14ac:dyDescent="0.25"/>
  <cols>
    <col min="1" max="1" width="4.42578125" bestFit="1" customWidth="1"/>
    <col min="2" max="2" width="12.7109375" style="67" bestFit="1" customWidth="1"/>
    <col min="3" max="3" width="19.140625" bestFit="1" customWidth="1"/>
    <col min="4" max="4" width="22.5703125" bestFit="1" customWidth="1"/>
    <col min="5" max="5" width="34.5703125" bestFit="1" customWidth="1"/>
  </cols>
  <sheetData>
    <row r="1" spans="1:5" x14ac:dyDescent="0.25">
      <c r="A1" s="85"/>
      <c r="B1" s="85" t="s">
        <v>99</v>
      </c>
      <c r="C1" s="85" t="s">
        <v>14</v>
      </c>
      <c r="D1" s="85" t="s">
        <v>15</v>
      </c>
      <c r="E1" s="85" t="s">
        <v>16</v>
      </c>
    </row>
    <row r="2" spans="1:5" x14ac:dyDescent="0.25">
      <c r="A2" s="85">
        <v>2015</v>
      </c>
      <c r="B2" s="142">
        <v>8.762100307739539</v>
      </c>
      <c r="C2" s="84">
        <v>4.33</v>
      </c>
      <c r="D2" s="84">
        <v>4.1900000000000004</v>
      </c>
      <c r="E2" s="84">
        <v>2.9</v>
      </c>
    </row>
    <row r="3" spans="1:5" x14ac:dyDescent="0.25">
      <c r="A3" s="85">
        <v>2016</v>
      </c>
      <c r="B3" s="142">
        <v>10.044374016081269</v>
      </c>
      <c r="C3" s="84">
        <v>5.71</v>
      </c>
      <c r="D3" s="84">
        <v>4.3600000000000003</v>
      </c>
      <c r="E3" s="84">
        <v>3</v>
      </c>
    </row>
    <row r="4" spans="1:5" x14ac:dyDescent="0.25">
      <c r="A4" s="85">
        <v>2017</v>
      </c>
      <c r="B4" s="142">
        <v>9.9478774513812702</v>
      </c>
      <c r="C4" s="84">
        <v>5.63</v>
      </c>
      <c r="D4" s="84">
        <v>4.24</v>
      </c>
      <c r="E4" s="84">
        <v>3.18</v>
      </c>
    </row>
    <row r="5" spans="1:5" x14ac:dyDescent="0.25">
      <c r="A5" s="85">
        <v>2018</v>
      </c>
      <c r="B5" s="142">
        <v>9.068870712517489</v>
      </c>
      <c r="C5" s="84">
        <v>4.5199999999999996</v>
      </c>
      <c r="D5" s="84">
        <v>4.34</v>
      </c>
      <c r="E5" s="84">
        <v>3.31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election activeCell="A10" sqref="A10:J10"/>
    </sheetView>
  </sheetViews>
  <sheetFormatPr baseColWidth="10" defaultRowHeight="26.25" customHeight="1" x14ac:dyDescent="0.25"/>
  <sheetData>
    <row r="1" spans="1:10" ht="26.25" customHeight="1" thickBot="1" x14ac:dyDescent="0.3">
      <c r="A1" s="445" t="s">
        <v>252</v>
      </c>
      <c r="B1" s="445"/>
      <c r="C1" s="445"/>
      <c r="D1" s="445"/>
      <c r="E1" s="445"/>
      <c r="F1" s="445"/>
      <c r="G1" s="445"/>
      <c r="H1" s="445"/>
      <c r="I1" s="445"/>
      <c r="J1" s="445"/>
    </row>
    <row r="2" spans="1:10" ht="34.5" customHeight="1" x14ac:dyDescent="0.25">
      <c r="A2" s="446" t="s">
        <v>174</v>
      </c>
      <c r="B2" s="437" t="s">
        <v>169</v>
      </c>
      <c r="C2" s="437" t="s">
        <v>175</v>
      </c>
      <c r="D2" s="437" t="s">
        <v>67</v>
      </c>
      <c r="E2" s="437"/>
      <c r="F2" s="437"/>
      <c r="G2" s="437" t="s">
        <v>68</v>
      </c>
      <c r="H2" s="437"/>
      <c r="I2" s="437"/>
      <c r="J2" s="439"/>
    </row>
    <row r="3" spans="1:10" ht="27" customHeight="1" x14ac:dyDescent="0.25">
      <c r="A3" s="447"/>
      <c r="B3" s="438"/>
      <c r="C3" s="438"/>
      <c r="D3" s="91" t="s">
        <v>69</v>
      </c>
      <c r="E3" s="89" t="s">
        <v>253</v>
      </c>
      <c r="F3" s="92" t="s">
        <v>70</v>
      </c>
      <c r="G3" s="104" t="s">
        <v>71</v>
      </c>
      <c r="H3" s="89" t="s">
        <v>72</v>
      </c>
      <c r="I3" s="89" t="s">
        <v>73</v>
      </c>
      <c r="J3" s="89" t="s">
        <v>13</v>
      </c>
    </row>
    <row r="4" spans="1:10" ht="15" x14ac:dyDescent="0.25">
      <c r="A4" s="95" t="s">
        <v>71</v>
      </c>
      <c r="B4" s="144">
        <v>2178017</v>
      </c>
      <c r="C4" s="144">
        <v>92424</v>
      </c>
      <c r="D4" s="105">
        <v>4.2434930489523266</v>
      </c>
      <c r="E4" s="101">
        <v>3.5336730613213763</v>
      </c>
      <c r="F4" s="102">
        <v>0.70981998763095056</v>
      </c>
      <c r="G4" s="106"/>
      <c r="H4" s="96">
        <v>74.689521345407499</v>
      </c>
      <c r="I4" s="96">
        <v>25.310478654592494</v>
      </c>
      <c r="J4" s="96">
        <v>100</v>
      </c>
    </row>
    <row r="5" spans="1:10" ht="15" x14ac:dyDescent="0.25">
      <c r="A5" s="97" t="s">
        <v>72</v>
      </c>
      <c r="B5" s="145">
        <v>1952661</v>
      </c>
      <c r="C5" s="145">
        <v>89402</v>
      </c>
      <c r="D5" s="107">
        <v>4.5784700979842379</v>
      </c>
      <c r="E5" s="143">
        <v>3.7778703010916894</v>
      </c>
      <c r="F5" s="103">
        <v>0.80059979689254823</v>
      </c>
      <c r="G5" s="98">
        <v>64.459796584148918</v>
      </c>
      <c r="H5" s="108"/>
      <c r="I5" s="98">
        <v>35.540203415851082</v>
      </c>
      <c r="J5" s="98">
        <v>100</v>
      </c>
    </row>
    <row r="6" spans="1:10" ht="15" x14ac:dyDescent="0.25">
      <c r="A6" s="99" t="s">
        <v>73</v>
      </c>
      <c r="B6" s="146">
        <v>1172055</v>
      </c>
      <c r="C6" s="146">
        <v>57743</v>
      </c>
      <c r="D6" s="109">
        <v>4.9266459338512272</v>
      </c>
      <c r="E6" s="110">
        <v>4.0372678756543001</v>
      </c>
      <c r="F6" s="111">
        <v>0.88937805819692772</v>
      </c>
      <c r="G6" s="100">
        <v>44.982732156561781</v>
      </c>
      <c r="H6" s="100">
        <v>55.017267843438219</v>
      </c>
      <c r="I6" s="112"/>
      <c r="J6" s="98">
        <v>100</v>
      </c>
    </row>
    <row r="7" spans="1:10" ht="15.75" thickBot="1" x14ac:dyDescent="0.3">
      <c r="A7" s="86" t="s">
        <v>13</v>
      </c>
      <c r="B7" s="90">
        <v>5302733</v>
      </c>
      <c r="C7" s="90">
        <v>239569</v>
      </c>
      <c r="D7" s="93">
        <v>4.5178401401692296</v>
      </c>
      <c r="E7" s="87">
        <v>3.734904246546074</v>
      </c>
      <c r="F7" s="94">
        <v>0.7829358936231563</v>
      </c>
      <c r="G7" s="88">
        <v>35.566153623816746</v>
      </c>
      <c r="H7" s="88">
        <v>41.626321747717803</v>
      </c>
      <c r="I7" s="88">
        <v>22.807524628465448</v>
      </c>
      <c r="J7" s="88">
        <v>100</v>
      </c>
    </row>
    <row r="8" spans="1:10" ht="26.25" customHeight="1" x14ac:dyDescent="0.25">
      <c r="A8" s="444" t="s">
        <v>254</v>
      </c>
      <c r="B8" s="444"/>
      <c r="C8" s="444"/>
      <c r="D8" s="444"/>
      <c r="E8" s="444"/>
      <c r="F8" s="444"/>
      <c r="G8" s="444"/>
      <c r="H8" s="444"/>
      <c r="I8" s="444"/>
      <c r="J8" s="444"/>
    </row>
    <row r="9" spans="1:10" ht="26.25" customHeight="1" x14ac:dyDescent="0.25">
      <c r="A9" s="443" t="s">
        <v>172</v>
      </c>
      <c r="B9" s="443"/>
      <c r="C9" s="443"/>
      <c r="D9" s="443"/>
      <c r="E9" s="443"/>
      <c r="F9" s="443"/>
      <c r="G9" s="443"/>
      <c r="H9" s="443"/>
      <c r="I9" s="443"/>
      <c r="J9" s="443"/>
    </row>
    <row r="10" spans="1:10" ht="26.25" customHeight="1" x14ac:dyDescent="0.25">
      <c r="A10" s="409" t="s">
        <v>176</v>
      </c>
      <c r="B10" s="409"/>
      <c r="C10" s="409"/>
      <c r="D10" s="409"/>
      <c r="E10" s="409"/>
      <c r="F10" s="409"/>
      <c r="G10" s="409"/>
      <c r="H10" s="409"/>
      <c r="I10" s="409"/>
      <c r="J10" s="409"/>
    </row>
  </sheetData>
  <mergeCells count="9">
    <mergeCell ref="A10:J10"/>
    <mergeCell ref="A9:J9"/>
    <mergeCell ref="A8:J8"/>
    <mergeCell ref="A1:J1"/>
    <mergeCell ref="A2:A3"/>
    <mergeCell ref="B2:B3"/>
    <mergeCell ref="C2:C3"/>
    <mergeCell ref="D2:F2"/>
    <mergeCell ref="G2:J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pane xSplit="1" ySplit="3" topLeftCell="B4" activePane="bottomRight" state="frozen"/>
      <selection pane="topRight" activeCell="B1" sqref="B1"/>
      <selection pane="bottomLeft" activeCell="A4" sqref="A4"/>
      <selection pane="bottomRight" activeCell="D4" sqref="D4"/>
    </sheetView>
  </sheetViews>
  <sheetFormatPr baseColWidth="10" defaultRowHeight="15" x14ac:dyDescent="0.25"/>
  <cols>
    <col min="1" max="1" width="40.7109375" bestFit="1" customWidth="1"/>
    <col min="14" max="14" width="11.42578125" style="264"/>
  </cols>
  <sheetData>
    <row r="1" spans="1:14" ht="45" customHeight="1" thickBot="1" x14ac:dyDescent="0.3">
      <c r="A1" s="448" t="s">
        <v>196</v>
      </c>
      <c r="B1" s="449"/>
      <c r="C1" s="449"/>
      <c r="D1" s="449"/>
      <c r="E1" s="449"/>
      <c r="F1" s="449"/>
      <c r="G1" s="449"/>
      <c r="H1" s="449"/>
      <c r="I1" s="449"/>
      <c r="J1" s="449"/>
      <c r="K1" s="449"/>
      <c r="L1" s="449"/>
      <c r="M1" s="449"/>
      <c r="N1" s="396"/>
    </row>
    <row r="2" spans="1:14" ht="24.75" customHeight="1" x14ac:dyDescent="0.25">
      <c r="A2" s="454" t="s">
        <v>256</v>
      </c>
      <c r="B2" s="452" t="s">
        <v>178</v>
      </c>
      <c r="C2" s="452" t="s">
        <v>175</v>
      </c>
      <c r="D2" s="450" t="s">
        <v>67</v>
      </c>
      <c r="E2" s="437" t="s">
        <v>75</v>
      </c>
      <c r="F2" s="437"/>
      <c r="G2" s="437"/>
      <c r="H2" s="437" t="s">
        <v>258</v>
      </c>
      <c r="I2" s="437"/>
      <c r="J2" s="437"/>
      <c r="K2" s="437"/>
      <c r="L2" s="437" t="s">
        <v>76</v>
      </c>
      <c r="M2" s="439"/>
      <c r="N2" s="396"/>
    </row>
    <row r="3" spans="1:14" ht="67.5" customHeight="1" x14ac:dyDescent="0.25">
      <c r="A3" s="455"/>
      <c r="B3" s="453"/>
      <c r="C3" s="453"/>
      <c r="D3" s="451"/>
      <c r="E3" s="113" t="s">
        <v>77</v>
      </c>
      <c r="F3" s="113" t="s">
        <v>78</v>
      </c>
      <c r="G3" s="113" t="s">
        <v>79</v>
      </c>
      <c r="H3" s="113" t="s">
        <v>80</v>
      </c>
      <c r="I3" s="113" t="s">
        <v>81</v>
      </c>
      <c r="J3" s="113" t="s">
        <v>82</v>
      </c>
      <c r="K3" s="113" t="s">
        <v>83</v>
      </c>
      <c r="L3" s="113" t="s">
        <v>84</v>
      </c>
      <c r="M3" s="122" t="s">
        <v>85</v>
      </c>
      <c r="N3" s="396"/>
    </row>
    <row r="4" spans="1:14" x14ac:dyDescent="0.25">
      <c r="A4" s="114" t="s">
        <v>152</v>
      </c>
      <c r="B4" s="116">
        <v>3181</v>
      </c>
      <c r="C4" s="116">
        <v>134</v>
      </c>
      <c r="D4" s="126">
        <v>4.2125117887456769</v>
      </c>
      <c r="E4" s="117">
        <v>1.4925373134328357</v>
      </c>
      <c r="F4" s="117">
        <v>57.462686567164177</v>
      </c>
      <c r="G4" s="117">
        <v>17.910447761194028</v>
      </c>
      <c r="H4" s="117">
        <v>0.74626865671641784</v>
      </c>
      <c r="I4" s="117">
        <v>5.2238805970149249</v>
      </c>
      <c r="J4" s="117">
        <v>0</v>
      </c>
      <c r="K4" s="117">
        <v>2.9850746268656714</v>
      </c>
      <c r="L4" s="117">
        <v>11.940298507462686</v>
      </c>
      <c r="M4" s="305">
        <v>2.2388059701492535</v>
      </c>
      <c r="N4" s="396"/>
    </row>
    <row r="5" spans="1:14" x14ac:dyDescent="0.25">
      <c r="A5" s="115" t="s">
        <v>153</v>
      </c>
      <c r="B5" s="116">
        <v>44448</v>
      </c>
      <c r="C5" s="116">
        <v>2806</v>
      </c>
      <c r="D5" s="126">
        <v>6.3129949604031674</v>
      </c>
      <c r="E5" s="117">
        <v>7.8403421240199567</v>
      </c>
      <c r="F5" s="117">
        <v>31.682109764789736</v>
      </c>
      <c r="G5" s="117">
        <v>5.4882394868139697</v>
      </c>
      <c r="H5" s="117">
        <v>14.255167498218105</v>
      </c>
      <c r="I5" s="117">
        <v>7.056307911617961</v>
      </c>
      <c r="J5" s="117">
        <v>2.6015680684248039</v>
      </c>
      <c r="K5" s="117">
        <v>13.898788310762653</v>
      </c>
      <c r="L5" s="117">
        <v>15.217391304347828</v>
      </c>
      <c r="M5" s="305">
        <v>1.9600855310049892</v>
      </c>
      <c r="N5" s="396"/>
    </row>
    <row r="6" spans="1:14" x14ac:dyDescent="0.25">
      <c r="A6" s="115" t="s">
        <v>154</v>
      </c>
      <c r="B6" s="116">
        <v>150898</v>
      </c>
      <c r="C6" s="116">
        <v>2570</v>
      </c>
      <c r="D6" s="126">
        <v>1.7031372185184694</v>
      </c>
      <c r="E6" s="117">
        <v>2.6070038910505837</v>
      </c>
      <c r="F6" s="117">
        <v>24.552529182879375</v>
      </c>
      <c r="G6" s="117">
        <v>7.7042801556420235</v>
      </c>
      <c r="H6" s="117">
        <v>3.813229571984436</v>
      </c>
      <c r="I6" s="117">
        <v>30.155642023346303</v>
      </c>
      <c r="J6" s="117">
        <v>15.603112840466926</v>
      </c>
      <c r="K6" s="117">
        <v>5.56420233463035</v>
      </c>
      <c r="L6" s="117">
        <v>7.5875486381322954</v>
      </c>
      <c r="M6" s="305">
        <v>2.4124513618677046</v>
      </c>
      <c r="N6" s="396"/>
    </row>
    <row r="7" spans="1:14" x14ac:dyDescent="0.25">
      <c r="A7" s="115" t="s">
        <v>86</v>
      </c>
      <c r="B7" s="116">
        <v>25441</v>
      </c>
      <c r="C7" s="116">
        <v>1077</v>
      </c>
      <c r="D7" s="126">
        <v>4.2333241617860926</v>
      </c>
      <c r="E7" s="117">
        <v>6.8709377901578454</v>
      </c>
      <c r="F7" s="117">
        <v>13.27762302692665</v>
      </c>
      <c r="G7" s="117">
        <v>4.2711234911792015</v>
      </c>
      <c r="H7" s="117">
        <v>16.15598885793872</v>
      </c>
      <c r="I7" s="117">
        <v>12.627669452181985</v>
      </c>
      <c r="J7" s="117">
        <v>9.9350046425255343</v>
      </c>
      <c r="K7" s="117">
        <v>11.792014856081709</v>
      </c>
      <c r="L7" s="117">
        <v>23.398328690807798</v>
      </c>
      <c r="M7" s="305">
        <v>1.6713091922005572</v>
      </c>
      <c r="N7" s="396"/>
    </row>
    <row r="8" spans="1:14" x14ac:dyDescent="0.25">
      <c r="A8" s="115" t="s">
        <v>155</v>
      </c>
      <c r="B8" s="116">
        <v>68571</v>
      </c>
      <c r="C8" s="116">
        <v>1228</v>
      </c>
      <c r="D8" s="126">
        <v>1.7908445261116215</v>
      </c>
      <c r="E8" s="117">
        <v>3.4201954397394139</v>
      </c>
      <c r="F8" s="117">
        <v>34.609120521172635</v>
      </c>
      <c r="G8" s="117">
        <v>8.8762214983713346</v>
      </c>
      <c r="H8" s="117">
        <v>4.5602605863192185</v>
      </c>
      <c r="I8" s="117">
        <v>9.5276872964169375</v>
      </c>
      <c r="J8" s="117">
        <v>1.1400651465798046</v>
      </c>
      <c r="K8" s="117">
        <v>13.436482084690555</v>
      </c>
      <c r="L8" s="117">
        <v>10.830618892508143</v>
      </c>
      <c r="M8" s="305">
        <v>13.599348534201955</v>
      </c>
      <c r="N8" s="396"/>
    </row>
    <row r="9" spans="1:14" x14ac:dyDescent="0.25">
      <c r="A9" s="115" t="s">
        <v>159</v>
      </c>
      <c r="B9" s="116">
        <v>71174</v>
      </c>
      <c r="C9" s="116">
        <v>2562</v>
      </c>
      <c r="D9" s="126">
        <v>3.599629078034114</v>
      </c>
      <c r="E9" s="117">
        <v>8.0796252927400474</v>
      </c>
      <c r="F9" s="117">
        <v>42.740046838407494</v>
      </c>
      <c r="G9" s="117">
        <v>4.918032786885246</v>
      </c>
      <c r="H9" s="117">
        <v>13.505074160811867</v>
      </c>
      <c r="I9" s="117">
        <v>5.7767369242779081</v>
      </c>
      <c r="J9" s="117">
        <v>1.444184231069477</v>
      </c>
      <c r="K9" s="117">
        <v>4.6057767369242786</v>
      </c>
      <c r="L9" s="117">
        <v>17.330210772833723</v>
      </c>
      <c r="M9" s="305">
        <v>1.600312256049961</v>
      </c>
      <c r="N9" s="396"/>
    </row>
    <row r="10" spans="1:14" ht="17.25" customHeight="1" x14ac:dyDescent="0.25">
      <c r="A10" s="128" t="s">
        <v>158</v>
      </c>
      <c r="B10" s="129">
        <v>1426252</v>
      </c>
      <c r="C10" s="129">
        <v>70994</v>
      </c>
      <c r="D10" s="126">
        <v>4.9776617315874052</v>
      </c>
      <c r="E10" s="117">
        <v>5.2539651238132796</v>
      </c>
      <c r="F10" s="117">
        <v>1.6761979885624136</v>
      </c>
      <c r="G10" s="117">
        <v>0.51412795447502613</v>
      </c>
      <c r="H10" s="117">
        <v>27.013550440882327</v>
      </c>
      <c r="I10" s="117">
        <v>2.6213482829534893</v>
      </c>
      <c r="J10" s="117">
        <v>48.495647519508687</v>
      </c>
      <c r="K10" s="117">
        <v>1.5945009437417248</v>
      </c>
      <c r="L10" s="117">
        <v>9.1810575541595068</v>
      </c>
      <c r="M10" s="305">
        <v>3.6496041919035411</v>
      </c>
      <c r="N10" s="396"/>
    </row>
    <row r="11" spans="1:14" x14ac:dyDescent="0.25">
      <c r="A11" s="115" t="s">
        <v>257</v>
      </c>
      <c r="B11" s="116">
        <v>191312</v>
      </c>
      <c r="C11" s="116">
        <v>4803</v>
      </c>
      <c r="D11" s="126">
        <v>2.5105586685623482</v>
      </c>
      <c r="E11" s="117">
        <v>2.1653133458255258</v>
      </c>
      <c r="F11" s="117">
        <v>31.126379346241933</v>
      </c>
      <c r="G11" s="117">
        <v>7.453674786591713</v>
      </c>
      <c r="H11" s="117">
        <v>2.0820320632937745</v>
      </c>
      <c r="I11" s="117">
        <v>1.4782427649385801</v>
      </c>
      <c r="J11" s="117">
        <v>8.3281282531750989E-2</v>
      </c>
      <c r="K11" s="117">
        <v>0.56214865708931916</v>
      </c>
      <c r="L11" s="117">
        <v>52.675411201332501</v>
      </c>
      <c r="M11" s="305">
        <v>2.3735165521549031</v>
      </c>
      <c r="N11" s="396"/>
    </row>
    <row r="12" spans="1:14" x14ac:dyDescent="0.25">
      <c r="A12" s="115" t="s">
        <v>157</v>
      </c>
      <c r="B12" s="118">
        <v>86362</v>
      </c>
      <c r="C12" s="118">
        <v>1861</v>
      </c>
      <c r="D12" s="126">
        <v>2.1548829346240241</v>
      </c>
      <c r="E12" s="117">
        <v>3.0628694250403008</v>
      </c>
      <c r="F12" s="117">
        <v>49.91939817302525</v>
      </c>
      <c r="G12" s="117">
        <v>14.400859752821063</v>
      </c>
      <c r="H12" s="117">
        <v>3.0091348737238044</v>
      </c>
      <c r="I12" s="117">
        <v>0.64481461579795807</v>
      </c>
      <c r="J12" s="117">
        <v>0</v>
      </c>
      <c r="K12" s="117">
        <v>0.42987641053197206</v>
      </c>
      <c r="L12" s="117">
        <v>22.031166039763566</v>
      </c>
      <c r="M12" s="305">
        <v>6.5018807092960778</v>
      </c>
      <c r="N12" s="396"/>
    </row>
    <row r="13" spans="1:14" x14ac:dyDescent="0.25">
      <c r="A13" s="119" t="s">
        <v>87</v>
      </c>
      <c r="B13" s="118">
        <v>12323</v>
      </c>
      <c r="C13" s="118">
        <v>1258</v>
      </c>
      <c r="D13" s="126">
        <v>10.208553112066866</v>
      </c>
      <c r="E13" s="117">
        <v>0.23847376788553257</v>
      </c>
      <c r="F13" s="117">
        <v>76.947535771065176</v>
      </c>
      <c r="G13" s="117">
        <v>10.651828298887123</v>
      </c>
      <c r="H13" s="117">
        <v>0.39745627980922094</v>
      </c>
      <c r="I13" s="117">
        <v>2.1462639109697932</v>
      </c>
      <c r="J13" s="117">
        <v>7.9491255961844198E-2</v>
      </c>
      <c r="K13" s="117">
        <v>0.47694753577106513</v>
      </c>
      <c r="L13" s="117">
        <v>8.0286168521462642</v>
      </c>
      <c r="M13" s="305">
        <v>1.0333863275039745</v>
      </c>
      <c r="N13" s="396"/>
    </row>
    <row r="14" spans="1:14" x14ac:dyDescent="0.25">
      <c r="A14" s="120" t="s">
        <v>156</v>
      </c>
      <c r="B14" s="121">
        <v>98055</v>
      </c>
      <c r="C14" s="121">
        <v>3131</v>
      </c>
      <c r="D14" s="127">
        <v>3.193105909948498</v>
      </c>
      <c r="E14" s="324">
        <v>3.8007026509102522</v>
      </c>
      <c r="F14" s="324">
        <v>15.075055892686043</v>
      </c>
      <c r="G14" s="324">
        <v>3.225806451612903</v>
      </c>
      <c r="H14" s="324">
        <v>5.1101884381986586</v>
      </c>
      <c r="I14" s="324">
        <v>11.178537208559565</v>
      </c>
      <c r="J14" s="324">
        <v>13.861386138613863</v>
      </c>
      <c r="K14" s="324">
        <v>7.856914723730438</v>
      </c>
      <c r="L14" s="324">
        <v>16.640051101884382</v>
      </c>
      <c r="M14" s="325">
        <v>23.251357393803897</v>
      </c>
      <c r="N14" s="343"/>
    </row>
    <row r="15" spans="1:14" ht="15.75" thickBot="1" x14ac:dyDescent="0.3">
      <c r="A15" s="123" t="s">
        <v>88</v>
      </c>
      <c r="B15" s="124">
        <v>2178017</v>
      </c>
      <c r="C15" s="124">
        <v>92424</v>
      </c>
      <c r="D15" s="125">
        <v>4.2434930489523266</v>
      </c>
      <c r="E15" s="125">
        <v>5.0041114861940619</v>
      </c>
      <c r="F15" s="125">
        <v>8.9954990045875522</v>
      </c>
      <c r="G15" s="125">
        <v>2.0373496061629015</v>
      </c>
      <c r="H15" s="125">
        <v>22.260451830693327</v>
      </c>
      <c r="I15" s="125">
        <v>4.0054531290573872</v>
      </c>
      <c r="J15" s="125">
        <v>38.40993681294902</v>
      </c>
      <c r="K15" s="125">
        <v>2.5599411408292219</v>
      </c>
      <c r="L15" s="125">
        <v>12.493508179693585</v>
      </c>
      <c r="M15" s="306">
        <v>4.2337488098329441</v>
      </c>
      <c r="N15" s="397"/>
    </row>
    <row r="16" spans="1:14" ht="15" customHeight="1" x14ac:dyDescent="0.25">
      <c r="A16" s="433" t="s">
        <v>254</v>
      </c>
      <c r="B16" s="433"/>
      <c r="C16" s="433"/>
      <c r="D16" s="433"/>
      <c r="E16" s="433"/>
      <c r="F16" s="433"/>
      <c r="G16" s="433"/>
      <c r="H16" s="433"/>
      <c r="I16" s="433"/>
      <c r="J16" s="433"/>
      <c r="K16" s="433"/>
      <c r="L16" s="433"/>
      <c r="M16" s="433"/>
      <c r="N16" s="393"/>
    </row>
    <row r="17" spans="1:14" ht="15" customHeight="1" x14ac:dyDescent="0.25">
      <c r="A17" s="409" t="s">
        <v>197</v>
      </c>
      <c r="B17" s="409"/>
      <c r="C17" s="409"/>
      <c r="D17" s="409"/>
      <c r="E17" s="409"/>
      <c r="F17" s="409"/>
      <c r="G17" s="409"/>
      <c r="H17" s="409"/>
      <c r="I17" s="409"/>
      <c r="J17" s="409"/>
      <c r="K17" s="409"/>
      <c r="L17" s="409"/>
      <c r="M17" s="409"/>
      <c r="N17" s="392"/>
    </row>
    <row r="18" spans="1:14" ht="15" customHeight="1" x14ac:dyDescent="0.25">
      <c r="A18" s="408" t="s">
        <v>149</v>
      </c>
      <c r="B18" s="408"/>
      <c r="C18" s="408"/>
      <c r="D18" s="408"/>
      <c r="E18" s="408"/>
      <c r="F18" s="408"/>
      <c r="G18" s="408"/>
      <c r="H18" s="408"/>
      <c r="I18" s="408"/>
      <c r="J18" s="408"/>
      <c r="K18" s="408"/>
      <c r="L18" s="408"/>
      <c r="M18" s="408"/>
      <c r="N18" s="391"/>
    </row>
    <row r="19" spans="1:14" ht="28.5" customHeight="1" x14ac:dyDescent="0.25">
      <c r="A19" s="409" t="s">
        <v>259</v>
      </c>
      <c r="B19" s="409"/>
      <c r="C19" s="409"/>
      <c r="D19" s="409"/>
      <c r="E19" s="409"/>
      <c r="F19" s="409"/>
      <c r="G19" s="409"/>
      <c r="H19" s="409"/>
      <c r="I19" s="409"/>
      <c r="J19" s="409"/>
      <c r="K19" s="409"/>
      <c r="L19" s="409"/>
      <c r="M19" s="409"/>
      <c r="N19" s="392"/>
    </row>
    <row r="20" spans="1:14" ht="21" customHeight="1" x14ac:dyDescent="0.25">
      <c r="A20" s="402"/>
      <c r="B20" s="402"/>
      <c r="C20" s="402"/>
      <c r="D20" s="402"/>
      <c r="E20" s="402"/>
      <c r="F20" s="402"/>
      <c r="G20" s="402"/>
      <c r="H20" s="402"/>
      <c r="I20" s="402"/>
      <c r="J20" s="402"/>
      <c r="K20" s="402"/>
      <c r="L20" s="402"/>
      <c r="M20" s="402"/>
    </row>
    <row r="21" spans="1:14" x14ac:dyDescent="0.25">
      <c r="A21" s="402"/>
      <c r="B21" s="402"/>
      <c r="C21" s="402"/>
      <c r="D21" s="402"/>
      <c r="E21" s="402"/>
      <c r="F21" s="402"/>
      <c r="G21" s="402"/>
      <c r="H21" s="402"/>
      <c r="I21" s="402"/>
      <c r="J21" s="402"/>
      <c r="K21" s="402"/>
      <c r="L21" s="402"/>
      <c r="M21" s="402"/>
    </row>
  </sheetData>
  <mergeCells count="14">
    <mergeCell ref="A1:M1"/>
    <mergeCell ref="E2:G2"/>
    <mergeCell ref="H2:K2"/>
    <mergeCell ref="L2:M2"/>
    <mergeCell ref="D2:D3"/>
    <mergeCell ref="C2:C3"/>
    <mergeCell ref="B2:B3"/>
    <mergeCell ref="A2:A3"/>
    <mergeCell ref="A20:M20"/>
    <mergeCell ref="A21:M21"/>
    <mergeCell ref="A19:M19"/>
    <mergeCell ref="A17:M17"/>
    <mergeCell ref="A16:M16"/>
    <mergeCell ref="A18:M1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election activeCell="G18" sqref="G18"/>
    </sheetView>
  </sheetViews>
  <sheetFormatPr baseColWidth="10" defaultRowHeight="15" x14ac:dyDescent="0.25"/>
  <cols>
    <col min="1" max="1" width="30.85546875" bestFit="1" customWidth="1"/>
  </cols>
  <sheetData>
    <row r="1" spans="1:14" ht="15.75" thickBot="1" x14ac:dyDescent="0.3">
      <c r="A1" s="445" t="s">
        <v>177</v>
      </c>
      <c r="B1" s="445"/>
      <c r="C1" s="445"/>
      <c r="D1" s="445"/>
      <c r="E1" s="445"/>
      <c r="F1" s="445"/>
      <c r="G1" s="445"/>
      <c r="H1" s="445"/>
      <c r="I1" s="445"/>
      <c r="J1" s="445"/>
      <c r="K1" s="445"/>
      <c r="L1" s="445"/>
      <c r="M1" s="445"/>
      <c r="N1" s="445"/>
    </row>
    <row r="2" spans="1:14" ht="14.45" customHeight="1" x14ac:dyDescent="0.25">
      <c r="A2" s="456" t="s">
        <v>180</v>
      </c>
      <c r="B2" s="452" t="s">
        <v>178</v>
      </c>
      <c r="C2" s="452" t="s">
        <v>175</v>
      </c>
      <c r="D2" s="450" t="s">
        <v>263</v>
      </c>
      <c r="E2" s="458" t="s">
        <v>89</v>
      </c>
      <c r="F2" s="458"/>
      <c r="G2" s="458"/>
      <c r="H2" s="458"/>
      <c r="I2" s="458"/>
      <c r="J2" s="458"/>
      <c r="K2" s="458"/>
      <c r="L2" s="458"/>
      <c r="M2" s="458"/>
      <c r="N2" s="458"/>
    </row>
    <row r="3" spans="1:14" ht="69" customHeight="1" x14ac:dyDescent="0.25">
      <c r="A3" s="457"/>
      <c r="B3" s="453"/>
      <c r="C3" s="453"/>
      <c r="D3" s="451"/>
      <c r="E3" s="351" t="s">
        <v>90</v>
      </c>
      <c r="F3" s="351" t="s">
        <v>91</v>
      </c>
      <c r="G3" s="351" t="s">
        <v>92</v>
      </c>
      <c r="H3" s="351" t="s">
        <v>93</v>
      </c>
      <c r="I3" s="351" t="s">
        <v>94</v>
      </c>
      <c r="J3" s="351" t="s">
        <v>95</v>
      </c>
      <c r="K3" s="351" t="s">
        <v>96</v>
      </c>
      <c r="L3" s="130" t="s">
        <v>97</v>
      </c>
      <c r="M3" s="130" t="s">
        <v>98</v>
      </c>
      <c r="N3" s="351" t="s">
        <v>13</v>
      </c>
    </row>
    <row r="4" spans="1:14" x14ac:dyDescent="0.25">
      <c r="A4" s="133" t="s">
        <v>90</v>
      </c>
      <c r="B4" s="144">
        <v>1043338</v>
      </c>
      <c r="C4" s="144">
        <v>43114</v>
      </c>
      <c r="D4" s="134">
        <v>4.1323137851779572</v>
      </c>
      <c r="E4" s="134">
        <v>42.823676763928191</v>
      </c>
      <c r="F4" s="134">
        <v>4.7038085076773211</v>
      </c>
      <c r="G4" s="134">
        <v>26.768567054784988</v>
      </c>
      <c r="H4" s="134">
        <v>4.26079695690495</v>
      </c>
      <c r="I4" s="134">
        <v>2.2591269657187918</v>
      </c>
      <c r="J4" s="134">
        <v>1.3197569235051259</v>
      </c>
      <c r="K4" s="134">
        <v>0.46852530500533474</v>
      </c>
      <c r="L4" s="134">
        <v>13.441109616365916</v>
      </c>
      <c r="M4" s="134">
        <v>3.954631906109384</v>
      </c>
      <c r="N4" s="134">
        <v>100</v>
      </c>
    </row>
    <row r="5" spans="1:14" x14ac:dyDescent="0.25">
      <c r="A5" s="135" t="s">
        <v>260</v>
      </c>
      <c r="B5" s="159">
        <v>131867</v>
      </c>
      <c r="C5" s="159">
        <v>9425</v>
      </c>
      <c r="D5" s="136">
        <v>7.1473530147800428</v>
      </c>
      <c r="E5" s="193">
        <v>29.941644562334218</v>
      </c>
      <c r="F5" s="193">
        <v>18.238726790450929</v>
      </c>
      <c r="G5" s="193">
        <v>17.379310344827587</v>
      </c>
      <c r="H5" s="193">
        <v>4.1061007957559683</v>
      </c>
      <c r="I5" s="193">
        <v>1.0822281167108754</v>
      </c>
      <c r="J5" s="193">
        <v>0.62599469496021221</v>
      </c>
      <c r="K5" s="193">
        <v>5.305039787798408E-2</v>
      </c>
      <c r="L5" s="193">
        <v>5.4854111405835546</v>
      </c>
      <c r="M5" s="193">
        <v>23.087533156498672</v>
      </c>
      <c r="N5" s="193">
        <v>100</v>
      </c>
    </row>
    <row r="6" spans="1:14" x14ac:dyDescent="0.25">
      <c r="A6" s="135" t="s">
        <v>261</v>
      </c>
      <c r="B6" s="159">
        <v>328079</v>
      </c>
      <c r="C6" s="159">
        <v>19479</v>
      </c>
      <c r="D6" s="136">
        <v>5.9372894942986294</v>
      </c>
      <c r="E6" s="193">
        <v>29.888597977308894</v>
      </c>
      <c r="F6" s="193">
        <v>3.7322244468401871</v>
      </c>
      <c r="G6" s="193">
        <v>44.802094563375945</v>
      </c>
      <c r="H6" s="193">
        <v>4.4047435699984598</v>
      </c>
      <c r="I6" s="193">
        <v>2.176703116176395</v>
      </c>
      <c r="J6" s="193">
        <v>1.5606550644283588</v>
      </c>
      <c r="K6" s="193">
        <v>0.69305405821654087</v>
      </c>
      <c r="L6" s="193">
        <v>8.7170799322347143</v>
      </c>
      <c r="M6" s="193">
        <v>4.0248472714205041</v>
      </c>
      <c r="N6" s="193">
        <v>100</v>
      </c>
    </row>
    <row r="7" spans="1:14" x14ac:dyDescent="0.25">
      <c r="A7" s="135" t="s">
        <v>93</v>
      </c>
      <c r="B7" s="159">
        <v>288180</v>
      </c>
      <c r="C7" s="159">
        <v>9885</v>
      </c>
      <c r="D7" s="136">
        <v>3.4301478242764936</v>
      </c>
      <c r="E7" s="193">
        <v>13.555892766818411</v>
      </c>
      <c r="F7" s="193">
        <v>2.8831562974203337</v>
      </c>
      <c r="G7" s="193">
        <v>8.9529590288315628</v>
      </c>
      <c r="H7" s="193">
        <v>14.334850784016187</v>
      </c>
      <c r="I7" s="193">
        <v>2.6302478502781992</v>
      </c>
      <c r="J7" s="193">
        <v>39.06929691451694</v>
      </c>
      <c r="K7" s="193">
        <v>0.3540718259989884</v>
      </c>
      <c r="L7" s="193">
        <v>12.008093070308549</v>
      </c>
      <c r="M7" s="193">
        <v>6.2114314618108244</v>
      </c>
      <c r="N7" s="193">
        <v>100</v>
      </c>
    </row>
    <row r="8" spans="1:14" x14ac:dyDescent="0.25">
      <c r="A8" s="135" t="s">
        <v>262</v>
      </c>
      <c r="B8" s="159">
        <v>65836</v>
      </c>
      <c r="C8" s="159">
        <v>4085</v>
      </c>
      <c r="D8" s="136">
        <v>6.2048119569840212</v>
      </c>
      <c r="E8" s="193">
        <v>35.569155446756426</v>
      </c>
      <c r="F8" s="193">
        <v>3.9412484700122401</v>
      </c>
      <c r="G8" s="193">
        <v>17.209302325581397</v>
      </c>
      <c r="H8" s="193">
        <v>11.676866585067319</v>
      </c>
      <c r="I8" s="193">
        <v>17.258261933904528</v>
      </c>
      <c r="J8" s="193">
        <v>1.6891064871481027</v>
      </c>
      <c r="K8" s="193">
        <v>0.14687882496940025</v>
      </c>
      <c r="L8" s="193">
        <v>8.3965728274173816</v>
      </c>
      <c r="M8" s="193">
        <v>4.1126070991432071</v>
      </c>
      <c r="N8" s="193">
        <v>100.00000000000003</v>
      </c>
    </row>
    <row r="9" spans="1:14" x14ac:dyDescent="0.25">
      <c r="A9" s="135" t="s">
        <v>95</v>
      </c>
      <c r="B9" s="159">
        <v>87061</v>
      </c>
      <c r="C9" s="159">
        <v>2734</v>
      </c>
      <c r="D9" s="136">
        <v>3.1403268972329741</v>
      </c>
      <c r="E9" s="193">
        <v>9.4367227505486468</v>
      </c>
      <c r="F9" s="193">
        <v>0.76810534016093635</v>
      </c>
      <c r="G9" s="193">
        <v>6.2179956108266277</v>
      </c>
      <c r="H9" s="193">
        <v>9.6561814191660567</v>
      </c>
      <c r="I9" s="193">
        <v>1.6459400146305778</v>
      </c>
      <c r="J9" s="193">
        <v>55.449890270665691</v>
      </c>
      <c r="K9" s="193">
        <v>0.73152889539136789</v>
      </c>
      <c r="L9" s="193">
        <v>12.948061448427211</v>
      </c>
      <c r="M9" s="193">
        <v>3.1455742501828823</v>
      </c>
      <c r="N9" s="193">
        <v>100</v>
      </c>
    </row>
    <row r="10" spans="1:14" x14ac:dyDescent="0.25">
      <c r="A10" s="137" t="s">
        <v>96</v>
      </c>
      <c r="B10" s="139">
        <v>8300</v>
      </c>
      <c r="C10" s="139">
        <v>680</v>
      </c>
      <c r="D10" s="138">
        <v>8.19277108433735</v>
      </c>
      <c r="E10" s="194">
        <v>39.411764705882355</v>
      </c>
      <c r="F10" s="194">
        <v>1.4705882352941175</v>
      </c>
      <c r="G10" s="194">
        <v>17.352941176470587</v>
      </c>
      <c r="H10" s="194">
        <v>6.0294117647058822</v>
      </c>
      <c r="I10" s="194">
        <v>1.7647058823529411</v>
      </c>
      <c r="J10" s="194">
        <v>1.7647058823529411</v>
      </c>
      <c r="K10" s="194">
        <v>1.911764705882353</v>
      </c>
      <c r="L10" s="194">
        <v>26.911764705882351</v>
      </c>
      <c r="M10" s="194">
        <v>3.3823529411764706</v>
      </c>
      <c r="N10" s="194">
        <v>99.999999999999986</v>
      </c>
    </row>
    <row r="11" spans="1:14" ht="15.75" thickBot="1" x14ac:dyDescent="0.3">
      <c r="A11" s="131" t="s">
        <v>88</v>
      </c>
      <c r="B11" s="156">
        <v>1952661</v>
      </c>
      <c r="C11" s="156">
        <v>89402</v>
      </c>
      <c r="D11" s="132">
        <v>4.5784700979842379</v>
      </c>
      <c r="E11" s="353">
        <v>34.03279568689738</v>
      </c>
      <c r="F11" s="353">
        <v>5.5379074293639956</v>
      </c>
      <c r="G11" s="353">
        <v>26.601194604147558</v>
      </c>
      <c r="H11" s="353">
        <v>5.9070266884409746</v>
      </c>
      <c r="I11" s="353">
        <v>2.8209659739155724</v>
      </c>
      <c r="J11" s="353">
        <v>7.1486096507908101</v>
      </c>
      <c r="K11" s="353">
        <v>0.46531397507885736</v>
      </c>
      <c r="L11" s="353">
        <v>11.271559920359724</v>
      </c>
      <c r="M11" s="353">
        <v>6.2146260710051227</v>
      </c>
      <c r="N11" s="353">
        <v>100.00000000000001</v>
      </c>
    </row>
    <row r="12" spans="1:14" ht="15" customHeight="1" x14ac:dyDescent="0.25">
      <c r="A12" s="444" t="s">
        <v>242</v>
      </c>
      <c r="B12" s="444"/>
      <c r="C12" s="444"/>
      <c r="D12" s="444"/>
      <c r="E12" s="444"/>
      <c r="F12" s="444"/>
      <c r="G12" s="444"/>
      <c r="H12" s="444"/>
      <c r="I12" s="444"/>
      <c r="J12" s="444"/>
      <c r="K12" s="444"/>
      <c r="L12" s="444"/>
      <c r="M12" s="444"/>
      <c r="N12" s="444"/>
    </row>
    <row r="13" spans="1:14" ht="15" customHeight="1" x14ac:dyDescent="0.25">
      <c r="A13" s="443" t="s">
        <v>236</v>
      </c>
      <c r="B13" s="443"/>
      <c r="C13" s="443"/>
      <c r="D13" s="443"/>
      <c r="E13" s="443"/>
      <c r="F13" s="443"/>
      <c r="G13" s="443"/>
      <c r="H13" s="443"/>
      <c r="I13" s="443"/>
      <c r="J13" s="443"/>
      <c r="K13" s="443"/>
      <c r="L13" s="443"/>
      <c r="M13" s="443"/>
      <c r="N13" s="443"/>
    </row>
    <row r="14" spans="1:14" ht="21" customHeight="1" x14ac:dyDescent="0.25">
      <c r="A14" s="443" t="s">
        <v>266</v>
      </c>
      <c r="B14" s="443"/>
      <c r="C14" s="443"/>
      <c r="D14" s="443"/>
      <c r="E14" s="443"/>
      <c r="F14" s="443"/>
      <c r="G14" s="443"/>
      <c r="H14" s="443"/>
      <c r="I14" s="443"/>
      <c r="J14" s="443"/>
      <c r="K14" s="443"/>
      <c r="L14" s="443"/>
      <c r="M14" s="443"/>
      <c r="N14" s="443"/>
    </row>
    <row r="15" spans="1:14" x14ac:dyDescent="0.25">
      <c r="A15" s="443"/>
      <c r="B15" s="443"/>
      <c r="C15" s="443"/>
      <c r="D15" s="443"/>
      <c r="E15" s="443"/>
      <c r="F15" s="443"/>
      <c r="G15" s="443"/>
      <c r="H15" s="443"/>
      <c r="I15" s="443"/>
      <c r="J15" s="443"/>
      <c r="K15" s="443"/>
      <c r="L15" s="443"/>
      <c r="M15" s="443"/>
      <c r="N15" s="443"/>
    </row>
  </sheetData>
  <mergeCells count="10">
    <mergeCell ref="A15:N15"/>
    <mergeCell ref="A12:N12"/>
    <mergeCell ref="A13:N13"/>
    <mergeCell ref="A14:N14"/>
    <mergeCell ref="A1:N1"/>
    <mergeCell ref="A2:A3"/>
    <mergeCell ref="B2:B3"/>
    <mergeCell ref="C2:C3"/>
    <mergeCell ref="D2:D3"/>
    <mergeCell ref="E2:N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showGridLines="0" workbookViewId="0">
      <selection activeCell="I4" sqref="I4"/>
    </sheetView>
  </sheetViews>
  <sheetFormatPr baseColWidth="10" defaultRowHeight="15" x14ac:dyDescent="0.25"/>
  <cols>
    <col min="1" max="1" width="38.7109375" bestFit="1" customWidth="1"/>
  </cols>
  <sheetData>
    <row r="1" spans="1:21" ht="15.75" thickBot="1" x14ac:dyDescent="0.3">
      <c r="A1" s="445" t="s">
        <v>179</v>
      </c>
      <c r="B1" s="445"/>
      <c r="C1" s="445"/>
      <c r="D1" s="445"/>
      <c r="E1" s="445"/>
      <c r="F1" s="445"/>
      <c r="G1" s="445"/>
      <c r="H1" s="445"/>
      <c r="I1" s="445"/>
      <c r="J1" s="445"/>
    </row>
    <row r="2" spans="1:21" ht="14.45" customHeight="1" x14ac:dyDescent="0.25">
      <c r="A2" s="456" t="s">
        <v>180</v>
      </c>
      <c r="B2" s="452" t="s">
        <v>178</v>
      </c>
      <c r="C2" s="452" t="s">
        <v>175</v>
      </c>
      <c r="D2" s="450" t="s">
        <v>74</v>
      </c>
      <c r="E2" s="458" t="s">
        <v>89</v>
      </c>
      <c r="F2" s="458"/>
      <c r="G2" s="458"/>
      <c r="H2" s="458"/>
      <c r="I2" s="458"/>
      <c r="J2" s="458"/>
    </row>
    <row r="3" spans="1:21" ht="59.25" x14ac:dyDescent="0.25">
      <c r="A3" s="457"/>
      <c r="B3" s="453"/>
      <c r="C3" s="453"/>
      <c r="D3" s="451"/>
      <c r="E3" s="351" t="s">
        <v>100</v>
      </c>
      <c r="F3" s="351" t="s">
        <v>101</v>
      </c>
      <c r="G3" s="351" t="s">
        <v>102</v>
      </c>
      <c r="H3" s="351" t="s">
        <v>103</v>
      </c>
      <c r="I3" s="351" t="s">
        <v>104</v>
      </c>
      <c r="J3" s="351" t="s">
        <v>13</v>
      </c>
    </row>
    <row r="4" spans="1:21" x14ac:dyDescent="0.25">
      <c r="A4" s="164" t="s">
        <v>100</v>
      </c>
      <c r="B4" s="165">
        <v>1024168</v>
      </c>
      <c r="C4" s="165">
        <v>49394</v>
      </c>
      <c r="D4" s="166">
        <v>4.8228415650557332</v>
      </c>
      <c r="E4" s="166">
        <v>77.029598736688669</v>
      </c>
      <c r="F4" s="166">
        <v>5.0350244969024578</v>
      </c>
      <c r="G4" s="166">
        <v>0.80779041988905531</v>
      </c>
      <c r="H4" s="166">
        <v>8.6953881038182779</v>
      </c>
      <c r="I4" s="166">
        <v>8.4321982427015421</v>
      </c>
      <c r="J4" s="166">
        <v>100</v>
      </c>
      <c r="K4" s="369"/>
      <c r="L4" s="369"/>
      <c r="M4" s="369"/>
      <c r="N4" s="369"/>
      <c r="O4" s="369"/>
      <c r="P4" s="369"/>
      <c r="Q4" s="369"/>
      <c r="R4" s="369"/>
      <c r="S4" s="369"/>
      <c r="T4" s="369"/>
      <c r="U4" s="369"/>
    </row>
    <row r="5" spans="1:21" x14ac:dyDescent="0.25">
      <c r="A5" s="158" t="s">
        <v>264</v>
      </c>
      <c r="B5" s="159">
        <v>107322</v>
      </c>
      <c r="C5" s="159">
        <v>6553</v>
      </c>
      <c r="D5" s="160">
        <v>6.1059242280240769</v>
      </c>
      <c r="E5" s="193">
        <v>43.644132458415989</v>
      </c>
      <c r="F5" s="193">
        <v>32.962002136426065</v>
      </c>
      <c r="G5" s="193">
        <v>2.1516862505722569</v>
      </c>
      <c r="H5" s="193">
        <v>3.3114603998168777</v>
      </c>
      <c r="I5" s="193">
        <v>17.930718754768808</v>
      </c>
      <c r="J5" s="193">
        <v>99.999999999999986</v>
      </c>
      <c r="K5" s="369"/>
      <c r="L5" s="369"/>
      <c r="M5" s="369"/>
      <c r="N5" s="369"/>
      <c r="O5" s="369"/>
      <c r="P5" s="369"/>
      <c r="Q5" s="369"/>
      <c r="R5" s="369"/>
      <c r="S5" s="369"/>
      <c r="T5" s="369"/>
      <c r="U5" s="369"/>
    </row>
    <row r="6" spans="1:21" x14ac:dyDescent="0.25">
      <c r="A6" s="161" t="s">
        <v>102</v>
      </c>
      <c r="B6" s="162">
        <v>40565</v>
      </c>
      <c r="C6" s="162">
        <v>1796</v>
      </c>
      <c r="D6" s="163">
        <v>4.42746209786762</v>
      </c>
      <c r="E6" s="194">
        <v>20.824053452115812</v>
      </c>
      <c r="F6" s="194">
        <v>4.9554565701559019</v>
      </c>
      <c r="G6" s="194">
        <v>42.371937639198222</v>
      </c>
      <c r="H6" s="194">
        <v>9.8552338530066805</v>
      </c>
      <c r="I6" s="194">
        <v>21.993318485523385</v>
      </c>
      <c r="J6" s="194">
        <v>100.00000000000001</v>
      </c>
      <c r="K6" s="369"/>
      <c r="L6" s="369"/>
      <c r="M6" s="369"/>
      <c r="N6" s="369"/>
      <c r="O6" s="369"/>
      <c r="P6" s="369"/>
      <c r="Q6" s="369"/>
      <c r="R6" s="369"/>
      <c r="S6" s="369"/>
      <c r="T6" s="369"/>
      <c r="U6" s="369"/>
    </row>
    <row r="7" spans="1:21" ht="15.75" thickBot="1" x14ac:dyDescent="0.3">
      <c r="A7" s="155" t="s">
        <v>13</v>
      </c>
      <c r="B7" s="156">
        <v>1172055</v>
      </c>
      <c r="C7" s="156">
        <v>57743</v>
      </c>
      <c r="D7" s="157">
        <v>4.9266459338512272</v>
      </c>
      <c r="E7" s="353">
        <v>71.49264845955355</v>
      </c>
      <c r="F7" s="353">
        <v>8.2018599657101294</v>
      </c>
      <c r="G7" s="353">
        <v>2.2530869542628547</v>
      </c>
      <c r="H7" s="353">
        <v>8.1204648182463668</v>
      </c>
      <c r="I7" s="353">
        <v>9.9319398022271095</v>
      </c>
      <c r="J7" s="353">
        <v>100</v>
      </c>
      <c r="K7" s="369"/>
      <c r="L7" s="369"/>
      <c r="M7" s="369"/>
      <c r="N7" s="369"/>
      <c r="O7" s="369"/>
      <c r="P7" s="369"/>
      <c r="Q7" s="369"/>
      <c r="R7" s="369"/>
      <c r="S7" s="369"/>
      <c r="T7" s="369"/>
      <c r="U7" s="369"/>
    </row>
    <row r="8" spans="1:21" ht="15" customHeight="1" x14ac:dyDescent="0.25">
      <c r="A8" s="433" t="s">
        <v>242</v>
      </c>
      <c r="B8" s="433"/>
      <c r="C8" s="433"/>
      <c r="D8" s="433"/>
      <c r="E8" s="433"/>
      <c r="F8" s="433"/>
      <c r="G8" s="433"/>
      <c r="H8" s="433"/>
      <c r="I8" s="433"/>
      <c r="J8" s="433"/>
    </row>
    <row r="9" spans="1:21" ht="15" customHeight="1" x14ac:dyDescent="0.25">
      <c r="A9" s="409" t="s">
        <v>181</v>
      </c>
      <c r="B9" s="409"/>
      <c r="C9" s="409"/>
      <c r="D9" s="409"/>
      <c r="E9" s="409"/>
      <c r="F9" s="409"/>
      <c r="G9" s="409"/>
      <c r="H9" s="409"/>
      <c r="I9" s="409"/>
      <c r="J9" s="409"/>
    </row>
    <row r="10" spans="1:21" ht="29.25" customHeight="1" x14ac:dyDescent="0.25">
      <c r="A10" s="409" t="s">
        <v>182</v>
      </c>
      <c r="B10" s="409"/>
      <c r="C10" s="409"/>
      <c r="D10" s="409"/>
      <c r="E10" s="409"/>
      <c r="F10" s="409"/>
      <c r="G10" s="409"/>
      <c r="H10" s="409"/>
      <c r="I10" s="409"/>
      <c r="J10" s="409"/>
    </row>
    <row r="18" spans="4:4" x14ac:dyDescent="0.25">
      <c r="D18" s="154"/>
    </row>
  </sheetData>
  <mergeCells count="9">
    <mergeCell ref="A9:J9"/>
    <mergeCell ref="A10:J10"/>
    <mergeCell ref="A1:J1"/>
    <mergeCell ref="B2:B3"/>
    <mergeCell ref="C2:C3"/>
    <mergeCell ref="D2:D3"/>
    <mergeCell ref="E2:J2"/>
    <mergeCell ref="A2:A3"/>
    <mergeCell ref="A8:J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Normal="100" workbookViewId="0">
      <selection activeCell="A28" sqref="A28:F28"/>
    </sheetView>
  </sheetViews>
  <sheetFormatPr baseColWidth="10" defaultRowHeight="15" x14ac:dyDescent="0.25"/>
  <cols>
    <col min="1" max="1" width="27.5703125" bestFit="1" customWidth="1"/>
  </cols>
  <sheetData>
    <row r="1" spans="1:7" ht="15.75" thickBot="1" x14ac:dyDescent="0.3">
      <c r="A1" s="445" t="s">
        <v>192</v>
      </c>
      <c r="B1" s="445"/>
      <c r="C1" s="445"/>
      <c r="D1" s="445"/>
      <c r="E1" s="445"/>
      <c r="F1" s="445"/>
      <c r="G1" s="445"/>
    </row>
    <row r="2" spans="1:7" x14ac:dyDescent="0.25">
      <c r="A2" s="460"/>
      <c r="B2" s="440" t="s">
        <v>178</v>
      </c>
      <c r="C2" s="437" t="s">
        <v>105</v>
      </c>
      <c r="D2" s="437"/>
      <c r="E2" s="437"/>
      <c r="F2" s="439"/>
      <c r="G2" s="171"/>
    </row>
    <row r="3" spans="1:7" ht="14.45" customHeight="1" x14ac:dyDescent="0.25">
      <c r="A3" s="461"/>
      <c r="B3" s="462"/>
      <c r="C3" s="170" t="s">
        <v>71</v>
      </c>
      <c r="D3" s="170" t="s">
        <v>72</v>
      </c>
      <c r="E3" s="170" t="s">
        <v>73</v>
      </c>
      <c r="F3" s="329" t="s">
        <v>150</v>
      </c>
      <c r="G3" s="167"/>
    </row>
    <row r="4" spans="1:7" x14ac:dyDescent="0.25">
      <c r="A4" s="172" t="s">
        <v>107</v>
      </c>
      <c r="B4" s="151"/>
      <c r="C4" s="173"/>
      <c r="D4" s="173"/>
      <c r="E4" s="173"/>
      <c r="F4" s="328"/>
      <c r="G4" s="327"/>
    </row>
    <row r="5" spans="1:7" x14ac:dyDescent="0.25">
      <c r="A5" s="174" t="s">
        <v>63</v>
      </c>
      <c r="B5" s="153">
        <v>3782100</v>
      </c>
      <c r="C5" s="175">
        <v>1.9444830033707776</v>
      </c>
      <c r="D5" s="175">
        <v>3.0435135174471997</v>
      </c>
      <c r="E5" s="175">
        <v>2.0861632207207483</v>
      </c>
      <c r="F5" s="360">
        <v>2.3941725496417336</v>
      </c>
      <c r="G5" s="330"/>
    </row>
    <row r="6" spans="1:7" x14ac:dyDescent="0.25">
      <c r="A6" s="174" t="s">
        <v>64</v>
      </c>
      <c r="B6" s="153">
        <v>1035347</v>
      </c>
      <c r="C6" s="175">
        <v>10.002033030770519</v>
      </c>
      <c r="D6" s="175">
        <v>9.7983158864631061</v>
      </c>
      <c r="E6" s="175">
        <v>8.311924499651278</v>
      </c>
      <c r="F6" s="360">
        <v>9.5553471444839264</v>
      </c>
      <c r="G6" s="330"/>
    </row>
    <row r="7" spans="1:7" x14ac:dyDescent="0.25">
      <c r="A7" s="174" t="s">
        <v>65</v>
      </c>
      <c r="B7" s="153">
        <v>352515</v>
      </c>
      <c r="C7" s="175">
        <v>0.85721255580958644</v>
      </c>
      <c r="D7" s="175">
        <v>3.1974165158451329</v>
      </c>
      <c r="E7" s="175">
        <v>17.271953823568666</v>
      </c>
      <c r="F7" s="360">
        <v>6.8138944442080476</v>
      </c>
      <c r="G7" s="330"/>
    </row>
    <row r="8" spans="1:7" x14ac:dyDescent="0.25">
      <c r="A8" s="176" t="s">
        <v>108</v>
      </c>
      <c r="B8" s="365">
        <v>132771</v>
      </c>
      <c r="C8" s="366">
        <v>34.388129553794606</v>
      </c>
      <c r="D8" s="366">
        <v>8.6114032571628911</v>
      </c>
      <c r="E8" s="366">
        <v>9.303350970017636</v>
      </c>
      <c r="F8" s="359">
        <v>19.633805575012616</v>
      </c>
      <c r="G8" s="330"/>
    </row>
    <row r="9" spans="1:7" x14ac:dyDescent="0.25">
      <c r="A9" s="172" t="s">
        <v>109</v>
      </c>
      <c r="B9" s="364"/>
      <c r="C9" s="368"/>
      <c r="D9" s="368"/>
      <c r="E9" s="368"/>
      <c r="F9" s="358"/>
      <c r="G9" s="330"/>
    </row>
    <row r="10" spans="1:7" x14ac:dyDescent="0.25">
      <c r="A10" s="174" t="s">
        <v>110</v>
      </c>
      <c r="B10" s="153">
        <v>3458307</v>
      </c>
      <c r="C10" s="175">
        <v>4.4595518375193235</v>
      </c>
      <c r="D10" s="175">
        <v>4.7591681453997952</v>
      </c>
      <c r="E10" s="175">
        <v>4.6239686656062773</v>
      </c>
      <c r="F10" s="360">
        <v>4.6060977235392926</v>
      </c>
      <c r="G10" s="330"/>
    </row>
    <row r="11" spans="1:7" x14ac:dyDescent="0.25">
      <c r="A11" s="176" t="s">
        <v>111</v>
      </c>
      <c r="B11" s="365">
        <v>1844426</v>
      </c>
      <c r="C11" s="366">
        <v>3.8880569916409509</v>
      </c>
      <c r="D11" s="366">
        <v>4.2963959745715474</v>
      </c>
      <c r="E11" s="366">
        <v>5.9960395120555088</v>
      </c>
      <c r="F11" s="359">
        <v>4.3523567765798141</v>
      </c>
      <c r="G11" s="330"/>
    </row>
    <row r="12" spans="1:7" x14ac:dyDescent="0.25">
      <c r="A12" s="177" t="s">
        <v>265</v>
      </c>
      <c r="B12" s="364"/>
      <c r="C12" s="203"/>
      <c r="D12" s="203"/>
      <c r="E12" s="203"/>
      <c r="F12" s="334"/>
      <c r="G12" s="330"/>
    </row>
    <row r="13" spans="1:7" x14ac:dyDescent="0.25">
      <c r="A13" s="178" t="s">
        <v>113</v>
      </c>
      <c r="B13" s="153">
        <v>256856</v>
      </c>
      <c r="C13" s="168">
        <v>10.745464426534694</v>
      </c>
      <c r="D13" s="193">
        <v>13.219289279057184</v>
      </c>
      <c r="E13" s="193">
        <v>13.384900902432459</v>
      </c>
      <c r="F13" s="331">
        <v>12.43186843990407</v>
      </c>
      <c r="G13" s="330"/>
    </row>
    <row r="14" spans="1:7" x14ac:dyDescent="0.25">
      <c r="A14" s="178" t="s">
        <v>114</v>
      </c>
      <c r="B14" s="153">
        <v>466506</v>
      </c>
      <c r="C14" s="193">
        <v>9.4125953887515941</v>
      </c>
      <c r="D14" s="193">
        <v>9.3207132052986204</v>
      </c>
      <c r="E14" s="193">
        <v>12.022655110272034</v>
      </c>
      <c r="F14" s="331">
        <v>10.234380693924622</v>
      </c>
      <c r="G14" s="330"/>
    </row>
    <row r="15" spans="1:7" x14ac:dyDescent="0.25">
      <c r="A15" s="178" t="s">
        <v>115</v>
      </c>
      <c r="B15" s="153">
        <v>1177739</v>
      </c>
      <c r="C15" s="193">
        <v>4.870988492602387</v>
      </c>
      <c r="D15" s="193">
        <v>6.0367901438421647</v>
      </c>
      <c r="E15" s="193">
        <v>4.5642403091947941</v>
      </c>
      <c r="F15" s="331">
        <v>5.1648964668742394</v>
      </c>
      <c r="G15" s="330"/>
    </row>
    <row r="16" spans="1:7" x14ac:dyDescent="0.25">
      <c r="A16" s="178" t="s">
        <v>116</v>
      </c>
      <c r="B16" s="153">
        <v>1566206</v>
      </c>
      <c r="C16" s="193">
        <v>3.0448799512563274</v>
      </c>
      <c r="D16" s="193">
        <v>4.0755221048813493</v>
      </c>
      <c r="E16" s="193">
        <v>2.9713615161974438</v>
      </c>
      <c r="F16" s="331">
        <v>3.4079169662228339</v>
      </c>
      <c r="G16" s="330"/>
    </row>
    <row r="17" spans="1:7" x14ac:dyDescent="0.25">
      <c r="A17" s="178" t="s">
        <v>117</v>
      </c>
      <c r="B17" s="153">
        <v>1514365</v>
      </c>
      <c r="C17" s="193">
        <v>2.8504166911711288</v>
      </c>
      <c r="D17" s="193">
        <v>2.4365524972831043</v>
      </c>
      <c r="E17" s="193">
        <v>2.0489551752904553</v>
      </c>
      <c r="F17" s="331">
        <v>2.519075652171042</v>
      </c>
      <c r="G17" s="330"/>
    </row>
    <row r="18" spans="1:7" x14ac:dyDescent="0.25">
      <c r="A18" s="179" t="s">
        <v>118</v>
      </c>
      <c r="B18" s="365">
        <v>321061</v>
      </c>
      <c r="C18" s="194">
        <v>2.790384085603677</v>
      </c>
      <c r="D18" s="194">
        <v>1.7807376582350574</v>
      </c>
      <c r="E18" s="194">
        <v>2.6187883972315107</v>
      </c>
      <c r="F18" s="332">
        <v>2.3487748434098195</v>
      </c>
      <c r="G18" s="330"/>
    </row>
    <row r="19" spans="1:7" ht="15.75" x14ac:dyDescent="0.25">
      <c r="A19" s="172" t="s">
        <v>119</v>
      </c>
      <c r="B19" s="364"/>
      <c r="C19" s="363"/>
      <c r="D19" s="363"/>
      <c r="E19" s="363"/>
      <c r="F19" s="357"/>
      <c r="G19" s="330"/>
    </row>
    <row r="20" spans="1:7" x14ac:dyDescent="0.25">
      <c r="A20" s="174" t="s">
        <v>120</v>
      </c>
      <c r="B20" s="153">
        <v>108307</v>
      </c>
      <c r="C20" s="175">
        <v>7.9641425906095105</v>
      </c>
      <c r="D20" s="175">
        <v>6.5180824222035323</v>
      </c>
      <c r="E20" s="175">
        <v>9.5613433858807397</v>
      </c>
      <c r="F20" s="356">
        <v>7.8914566925498804</v>
      </c>
      <c r="G20" s="330"/>
    </row>
    <row r="21" spans="1:7" x14ac:dyDescent="0.25">
      <c r="A21" s="174" t="s">
        <v>121</v>
      </c>
      <c r="B21" s="153">
        <v>1759162</v>
      </c>
      <c r="C21" s="175">
        <v>2.0580908609124782</v>
      </c>
      <c r="D21" s="175">
        <v>6.4070427457549499</v>
      </c>
      <c r="E21" s="175">
        <v>8.2578156560720384</v>
      </c>
      <c r="F21" s="356">
        <v>3.8205691118839535</v>
      </c>
      <c r="G21" s="330"/>
    </row>
    <row r="22" spans="1:7" x14ac:dyDescent="0.25">
      <c r="A22" s="174" t="s">
        <v>122</v>
      </c>
      <c r="B22" s="153">
        <v>891436</v>
      </c>
      <c r="C22" s="175">
        <v>5.2484241024235541</v>
      </c>
      <c r="D22" s="175">
        <v>5.6175013517660641</v>
      </c>
      <c r="E22" s="175">
        <v>2.9655990510083039</v>
      </c>
      <c r="F22" s="356">
        <v>4.8263700366599505</v>
      </c>
      <c r="G22" s="330"/>
    </row>
    <row r="23" spans="1:7" x14ac:dyDescent="0.25">
      <c r="A23" s="174" t="s">
        <v>123</v>
      </c>
      <c r="B23" s="153">
        <v>2491947</v>
      </c>
      <c r="C23" s="175">
        <v>7.7500120993111459</v>
      </c>
      <c r="D23" s="175">
        <v>4.1150422806920641</v>
      </c>
      <c r="E23" s="175">
        <v>3.3655019915038471</v>
      </c>
      <c r="F23" s="356">
        <v>4.5754985960776855</v>
      </c>
      <c r="G23" s="330"/>
    </row>
    <row r="24" spans="1:7" x14ac:dyDescent="0.25">
      <c r="A24" s="176" t="s">
        <v>124</v>
      </c>
      <c r="B24" s="365">
        <v>51881</v>
      </c>
      <c r="C24" s="366">
        <v>14.825186693822131</v>
      </c>
      <c r="D24" s="366">
        <v>9.2512882691724769</v>
      </c>
      <c r="E24" s="366">
        <v>5.8823529411764701</v>
      </c>
      <c r="F24" s="355">
        <v>13.047165629035678</v>
      </c>
      <c r="G24" s="330"/>
    </row>
    <row r="25" spans="1:7" ht="15.75" thickBot="1" x14ac:dyDescent="0.3">
      <c r="A25" s="169" t="s">
        <v>13</v>
      </c>
      <c r="B25" s="362">
        <v>5302733</v>
      </c>
      <c r="C25" s="361">
        <v>4.2434930489523266</v>
      </c>
      <c r="D25" s="361">
        <v>4.5784700979842379</v>
      </c>
      <c r="E25" s="361">
        <v>4.9266459338512272</v>
      </c>
      <c r="F25" s="354">
        <v>4.5178401401692296</v>
      </c>
      <c r="G25" s="330"/>
    </row>
    <row r="26" spans="1:7" ht="15" customHeight="1" x14ac:dyDescent="0.25">
      <c r="A26" s="463" t="s">
        <v>242</v>
      </c>
      <c r="B26" s="463"/>
      <c r="C26" s="463"/>
      <c r="D26" s="463"/>
      <c r="E26" s="463"/>
      <c r="F26" s="463"/>
    </row>
    <row r="27" spans="1:7" ht="31.5" customHeight="1" x14ac:dyDescent="0.25">
      <c r="A27" s="459" t="s">
        <v>172</v>
      </c>
      <c r="B27" s="459"/>
      <c r="C27" s="459"/>
      <c r="D27" s="459"/>
      <c r="E27" s="459"/>
      <c r="F27" s="459"/>
    </row>
    <row r="28" spans="1:7" x14ac:dyDescent="0.25">
      <c r="A28" s="459" t="s">
        <v>163</v>
      </c>
      <c r="B28" s="459"/>
      <c r="C28" s="459"/>
      <c r="D28" s="459"/>
      <c r="E28" s="459"/>
      <c r="F28" s="459"/>
    </row>
    <row r="29" spans="1:7" ht="25.5" customHeight="1" x14ac:dyDescent="0.25">
      <c r="A29" s="459" t="s">
        <v>193</v>
      </c>
      <c r="B29" s="459"/>
      <c r="C29" s="459"/>
      <c r="D29" s="459"/>
      <c r="E29" s="459"/>
      <c r="F29" s="459"/>
    </row>
  </sheetData>
  <mergeCells count="8">
    <mergeCell ref="A28:F28"/>
    <mergeCell ref="A27:F27"/>
    <mergeCell ref="A29:F29"/>
    <mergeCell ref="A1:G1"/>
    <mergeCell ref="A2:A3"/>
    <mergeCell ref="B2:B3"/>
    <mergeCell ref="C2:F2"/>
    <mergeCell ref="A26:F2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47"/>
  <sheetViews>
    <sheetView workbookViewId="0">
      <pane ySplit="3" topLeftCell="A7" activePane="bottomLeft" state="frozen"/>
      <selection pane="bottomLeft" activeCell="K17" sqref="K17"/>
    </sheetView>
  </sheetViews>
  <sheetFormatPr baseColWidth="10" defaultColWidth="11.42578125" defaultRowHeight="15" x14ac:dyDescent="0.25"/>
  <cols>
    <col min="1" max="1" width="27.5703125" style="264" bestFit="1" customWidth="1"/>
    <col min="2" max="16384" width="11.42578125" style="264"/>
  </cols>
  <sheetData>
    <row r="1" spans="1:8" ht="15.75" thickBot="1" x14ac:dyDescent="0.3">
      <c r="A1" s="445" t="s">
        <v>237</v>
      </c>
      <c r="B1" s="445"/>
      <c r="C1" s="445"/>
      <c r="D1" s="445"/>
      <c r="E1" s="445"/>
      <c r="F1" s="445"/>
      <c r="G1" s="445"/>
      <c r="H1" s="445"/>
    </row>
    <row r="2" spans="1:8" ht="15" customHeight="1" x14ac:dyDescent="0.25">
      <c r="A2" s="460"/>
      <c r="B2" s="440" t="s">
        <v>178</v>
      </c>
      <c r="C2" s="437" t="s">
        <v>105</v>
      </c>
      <c r="D2" s="437"/>
      <c r="E2" s="437"/>
      <c r="F2" s="439"/>
      <c r="G2" s="371"/>
      <c r="H2" s="371"/>
    </row>
    <row r="3" spans="1:8" x14ac:dyDescent="0.25">
      <c r="A3" s="461"/>
      <c r="B3" s="462"/>
      <c r="C3" s="370" t="s">
        <v>71</v>
      </c>
      <c r="D3" s="370" t="s">
        <v>72</v>
      </c>
      <c r="E3" s="370" t="s">
        <v>73</v>
      </c>
      <c r="F3" s="329" t="s">
        <v>150</v>
      </c>
    </row>
    <row r="4" spans="1:8" x14ac:dyDescent="0.25">
      <c r="A4" s="464" t="s">
        <v>110</v>
      </c>
      <c r="B4" s="464"/>
      <c r="C4" s="464"/>
      <c r="D4" s="464"/>
      <c r="E4" s="464"/>
      <c r="F4" s="464"/>
    </row>
    <row r="5" spans="1:8" x14ac:dyDescent="0.25">
      <c r="A5" s="172" t="s">
        <v>107</v>
      </c>
      <c r="B5" s="151"/>
      <c r="C5" s="173"/>
      <c r="D5" s="173"/>
      <c r="E5" s="173"/>
      <c r="F5" s="328"/>
      <c r="G5" s="330"/>
    </row>
    <row r="6" spans="1:8" x14ac:dyDescent="0.25">
      <c r="A6" s="174" t="s">
        <v>63</v>
      </c>
      <c r="B6" s="153">
        <v>2438560</v>
      </c>
      <c r="C6" s="175">
        <v>1.7401855047454702</v>
      </c>
      <c r="D6" s="175">
        <v>3.0280461660450499</v>
      </c>
      <c r="E6" s="175">
        <v>2.1068498753948357</v>
      </c>
      <c r="F6" s="356">
        <v>2.2890148284233316</v>
      </c>
      <c r="G6" s="330"/>
    </row>
    <row r="7" spans="1:8" x14ac:dyDescent="0.25">
      <c r="A7" s="174" t="s">
        <v>64</v>
      </c>
      <c r="B7" s="153">
        <v>699640</v>
      </c>
      <c r="C7" s="175">
        <v>9.8291215769181033</v>
      </c>
      <c r="D7" s="175">
        <v>10.208399531895436</v>
      </c>
      <c r="E7" s="175">
        <v>8.8378578148098388</v>
      </c>
      <c r="F7" s="356">
        <v>9.715996798353439</v>
      </c>
      <c r="G7" s="330"/>
    </row>
    <row r="8" spans="1:8" x14ac:dyDescent="0.25">
      <c r="A8" s="174" t="s">
        <v>65</v>
      </c>
      <c r="B8" s="153">
        <v>227365</v>
      </c>
      <c r="C8" s="175">
        <v>0.8037624396961639</v>
      </c>
      <c r="D8" s="175">
        <v>2.7160028479289693</v>
      </c>
      <c r="E8" s="175">
        <v>17.931851482370543</v>
      </c>
      <c r="F8" s="356">
        <v>6.0383084467706114</v>
      </c>
      <c r="G8" s="330"/>
    </row>
    <row r="9" spans="1:8" x14ac:dyDescent="0.25">
      <c r="A9" s="176" t="s">
        <v>108</v>
      </c>
      <c r="B9" s="365">
        <v>92742</v>
      </c>
      <c r="C9" s="366">
        <v>35.744785175802399</v>
      </c>
      <c r="D9" s="366">
        <v>9.7412205211824734</v>
      </c>
      <c r="E9" s="366">
        <v>9.7958419179621661</v>
      </c>
      <c r="F9" s="355">
        <v>23.471566280649544</v>
      </c>
      <c r="G9" s="330"/>
    </row>
    <row r="10" spans="1:8" x14ac:dyDescent="0.25">
      <c r="A10" s="177" t="s">
        <v>265</v>
      </c>
      <c r="B10" s="373"/>
      <c r="C10" s="374"/>
      <c r="D10" s="374"/>
      <c r="E10" s="374"/>
      <c r="F10" s="375"/>
      <c r="G10" s="330"/>
    </row>
    <row r="11" spans="1:8" x14ac:dyDescent="0.25">
      <c r="A11" s="178" t="s">
        <v>113</v>
      </c>
      <c r="B11" s="150">
        <v>164796</v>
      </c>
      <c r="C11" s="193">
        <v>11.563478679836184</v>
      </c>
      <c r="D11" s="193">
        <v>14.91148115687993</v>
      </c>
      <c r="E11" s="193">
        <v>13.587875858735805</v>
      </c>
      <c r="F11" s="376">
        <v>13.434185295759606</v>
      </c>
      <c r="G11" s="330"/>
    </row>
    <row r="12" spans="1:8" x14ac:dyDescent="0.25">
      <c r="A12" s="178" t="s">
        <v>114</v>
      </c>
      <c r="B12" s="150">
        <v>312941</v>
      </c>
      <c r="C12" s="193">
        <v>9.0178078409718392</v>
      </c>
      <c r="D12" s="193">
        <v>10.169707308999708</v>
      </c>
      <c r="E12" s="193">
        <v>10.46417419191493</v>
      </c>
      <c r="F12" s="376">
        <v>9.8545732262630974</v>
      </c>
      <c r="G12" s="330"/>
    </row>
    <row r="13" spans="1:8" x14ac:dyDescent="0.25">
      <c r="A13" s="178" t="s">
        <v>115</v>
      </c>
      <c r="B13" s="150">
        <v>798364</v>
      </c>
      <c r="C13" s="193">
        <v>4.9018450407906888</v>
      </c>
      <c r="D13" s="193">
        <v>6.3645447135231779</v>
      </c>
      <c r="E13" s="193">
        <v>4.1995888805960817</v>
      </c>
      <c r="F13" s="376">
        <v>5.1089477982474163</v>
      </c>
      <c r="G13" s="330"/>
    </row>
    <row r="14" spans="1:8" x14ac:dyDescent="0.25">
      <c r="A14" s="178" t="s">
        <v>116</v>
      </c>
      <c r="B14" s="150">
        <v>1012722</v>
      </c>
      <c r="C14" s="193">
        <v>3.3865728909291759</v>
      </c>
      <c r="D14" s="193">
        <v>4.1806977031756389</v>
      </c>
      <c r="E14" s="193">
        <v>2.8462453519228692</v>
      </c>
      <c r="F14" s="376">
        <v>3.5309788866046161</v>
      </c>
      <c r="G14" s="330"/>
    </row>
    <row r="15" spans="1:8" x14ac:dyDescent="0.25">
      <c r="A15" s="178" t="s">
        <v>117</v>
      </c>
      <c r="B15" s="150">
        <v>971563</v>
      </c>
      <c r="C15" s="193">
        <v>3.262352686320682</v>
      </c>
      <c r="D15" s="193">
        <v>2.4772168101234775</v>
      </c>
      <c r="E15" s="193">
        <v>1.971456162914373</v>
      </c>
      <c r="F15" s="376">
        <v>2.6474865757547374</v>
      </c>
      <c r="G15" s="330"/>
    </row>
    <row r="16" spans="1:8" x14ac:dyDescent="0.25">
      <c r="A16" s="179" t="s">
        <v>118</v>
      </c>
      <c r="B16" s="152">
        <v>197921</v>
      </c>
      <c r="C16" s="194">
        <v>2.5850322810681408</v>
      </c>
      <c r="D16" s="194">
        <v>1.5949219152812308</v>
      </c>
      <c r="E16" s="194">
        <v>1.9430172816440914</v>
      </c>
      <c r="F16" s="377">
        <v>2.044249978526786</v>
      </c>
      <c r="G16" s="330"/>
    </row>
    <row r="17" spans="1:7" ht="15.75" x14ac:dyDescent="0.25">
      <c r="A17" s="172" t="s">
        <v>119</v>
      </c>
      <c r="B17" s="378"/>
      <c r="C17" s="379"/>
      <c r="D17" s="379"/>
      <c r="E17" s="379"/>
      <c r="F17" s="380"/>
      <c r="G17" s="330"/>
    </row>
    <row r="18" spans="1:7" x14ac:dyDescent="0.25">
      <c r="A18" s="174" t="s">
        <v>120</v>
      </c>
      <c r="B18" s="153">
        <v>44911</v>
      </c>
      <c r="C18" s="175">
        <v>7.6375764313507508</v>
      </c>
      <c r="D18" s="175">
        <v>6.3484251968503935</v>
      </c>
      <c r="E18" s="175">
        <v>9.7707231040564384</v>
      </c>
      <c r="F18" s="356">
        <v>7.5972478902718716</v>
      </c>
      <c r="G18" s="330"/>
    </row>
    <row r="19" spans="1:7" x14ac:dyDescent="0.25">
      <c r="A19" s="174" t="s">
        <v>121</v>
      </c>
      <c r="B19" s="153">
        <v>1187390</v>
      </c>
      <c r="C19" s="175">
        <v>1.6591741497471668</v>
      </c>
      <c r="D19" s="175">
        <v>6.3882415861252246</v>
      </c>
      <c r="E19" s="175">
        <v>7.2215332992924361</v>
      </c>
      <c r="F19" s="356">
        <v>3.4248225098745992</v>
      </c>
      <c r="G19" s="330"/>
    </row>
    <row r="20" spans="1:7" x14ac:dyDescent="0.25">
      <c r="A20" s="174" t="s">
        <v>122</v>
      </c>
      <c r="B20" s="153">
        <v>556847</v>
      </c>
      <c r="C20" s="175">
        <v>6.5627431260555227</v>
      </c>
      <c r="D20" s="175">
        <v>5.5015809140557632</v>
      </c>
      <c r="E20" s="175">
        <v>2.9331613413053961</v>
      </c>
      <c r="F20" s="356">
        <v>5.1094824969875035</v>
      </c>
      <c r="G20" s="330"/>
    </row>
    <row r="21" spans="1:7" x14ac:dyDescent="0.25">
      <c r="A21" s="174" t="s">
        <v>123</v>
      </c>
      <c r="B21" s="153">
        <v>1639325</v>
      </c>
      <c r="C21" s="175">
        <v>9.33815566317252</v>
      </c>
      <c r="D21" s="175">
        <v>4.3591104357881445</v>
      </c>
      <c r="E21" s="175">
        <v>3.5779747296103817</v>
      </c>
      <c r="F21" s="356">
        <v>5.0362191755753125</v>
      </c>
      <c r="G21" s="330"/>
    </row>
    <row r="22" spans="1:7" x14ac:dyDescent="0.25">
      <c r="A22" s="176" t="s">
        <v>124</v>
      </c>
      <c r="B22" s="365">
        <v>29834</v>
      </c>
      <c r="C22" s="366">
        <v>16.602217066254187</v>
      </c>
      <c r="D22" s="366">
        <v>9.4341435296378133</v>
      </c>
      <c r="E22" s="366">
        <v>3.3333333333333335</v>
      </c>
      <c r="F22" s="355">
        <v>14.087953341824763</v>
      </c>
      <c r="G22" s="330"/>
    </row>
    <row r="23" spans="1:7" ht="15.75" thickBot="1" x14ac:dyDescent="0.3">
      <c r="A23" s="381" t="s">
        <v>13</v>
      </c>
      <c r="B23" s="382">
        <v>3458307</v>
      </c>
      <c r="C23" s="383">
        <v>4.4595518375193235</v>
      </c>
      <c r="D23" s="383">
        <v>4.7591681453997952</v>
      </c>
      <c r="E23" s="383">
        <v>4.6239686656062773</v>
      </c>
      <c r="F23" s="384">
        <v>4.6060977235392926</v>
      </c>
      <c r="G23" s="330"/>
    </row>
    <row r="24" spans="1:7" x14ac:dyDescent="0.25">
      <c r="A24" s="465" t="s">
        <v>111</v>
      </c>
      <c r="B24" s="465"/>
      <c r="C24" s="465"/>
      <c r="D24" s="465"/>
      <c r="E24" s="465"/>
      <c r="F24" s="465"/>
      <c r="G24" s="330"/>
    </row>
    <row r="25" spans="1:7" x14ac:dyDescent="0.25">
      <c r="A25" s="172" t="s">
        <v>107</v>
      </c>
      <c r="B25" s="151"/>
      <c r="C25" s="173"/>
      <c r="D25" s="173"/>
      <c r="E25" s="173"/>
      <c r="F25" s="328"/>
      <c r="G25" s="330"/>
    </row>
    <row r="26" spans="1:7" x14ac:dyDescent="0.25">
      <c r="A26" s="174" t="s">
        <v>63</v>
      </c>
      <c r="B26" s="153">
        <v>1343540</v>
      </c>
      <c r="C26" s="175">
        <v>2.2601675877102347</v>
      </c>
      <c r="D26" s="175">
        <v>3.0657714127296454</v>
      </c>
      <c r="E26" s="175">
        <v>1.9962878129689599</v>
      </c>
      <c r="F26" s="356">
        <v>2.5850365452461408</v>
      </c>
      <c r="G26" s="330"/>
    </row>
    <row r="27" spans="1:7" x14ac:dyDescent="0.25">
      <c r="A27" s="174" t="s">
        <v>64</v>
      </c>
      <c r="B27" s="153">
        <v>335707</v>
      </c>
      <c r="C27" s="175">
        <v>10.295226981128426</v>
      </c>
      <c r="D27" s="175">
        <v>9.0005126349436093</v>
      </c>
      <c r="E27" s="175">
        <v>6.3534759581300309</v>
      </c>
      <c r="F27" s="356">
        <v>9.2205405308796067</v>
      </c>
      <c r="G27" s="330"/>
    </row>
    <row r="28" spans="1:7" x14ac:dyDescent="0.25">
      <c r="A28" s="174" t="s">
        <v>65</v>
      </c>
      <c r="B28" s="153">
        <v>125150</v>
      </c>
      <c r="C28" s="175">
        <v>0.95869236334933883</v>
      </c>
      <c r="D28" s="175">
        <v>5.8693630869363087</v>
      </c>
      <c r="E28" s="175">
        <v>16.512362292317079</v>
      </c>
      <c r="F28" s="356">
        <v>8.222932481022772</v>
      </c>
      <c r="G28" s="330"/>
    </row>
    <row r="29" spans="1:7" x14ac:dyDescent="0.25">
      <c r="A29" s="176" t="s">
        <v>108</v>
      </c>
      <c r="B29" s="365">
        <v>40029</v>
      </c>
      <c r="C29" s="366">
        <v>25.489145001340123</v>
      </c>
      <c r="D29" s="366">
        <v>7.3489219556635286</v>
      </c>
      <c r="E29" s="366">
        <v>7.5085324232081918</v>
      </c>
      <c r="F29" s="355">
        <v>10.742211896375128</v>
      </c>
      <c r="G29" s="330"/>
    </row>
    <row r="30" spans="1:7" x14ac:dyDescent="0.25">
      <c r="A30" s="177" t="s">
        <v>265</v>
      </c>
      <c r="B30" s="373"/>
      <c r="C30" s="374"/>
      <c r="D30" s="374"/>
      <c r="E30" s="374"/>
      <c r="F30" s="375"/>
      <c r="G30" s="330"/>
    </row>
    <row r="31" spans="1:7" x14ac:dyDescent="0.25">
      <c r="A31" s="178" t="s">
        <v>113</v>
      </c>
      <c r="B31" s="150">
        <v>92060</v>
      </c>
      <c r="C31" s="193">
        <v>9.6343159444792903</v>
      </c>
      <c r="D31" s="193">
        <v>10.960314488955447</v>
      </c>
      <c r="E31" s="193">
        <v>12.455544139729708</v>
      </c>
      <c r="F31" s="376">
        <v>10.63762763415164</v>
      </c>
      <c r="G31" s="330"/>
    </row>
    <row r="32" spans="1:7" x14ac:dyDescent="0.25">
      <c r="A32" s="178" t="s">
        <v>114</v>
      </c>
      <c r="B32" s="150">
        <v>153565</v>
      </c>
      <c r="C32" s="193">
        <v>10.083417630587443</v>
      </c>
      <c r="D32" s="193">
        <v>8.0469869162448671</v>
      </c>
      <c r="E32" s="193">
        <v>17.618715718658141</v>
      </c>
      <c r="F32" s="376">
        <v>11.008367792140136</v>
      </c>
      <c r="G32" s="330"/>
    </row>
    <row r="33" spans="1:7" x14ac:dyDescent="0.25">
      <c r="A33" s="178" t="s">
        <v>115</v>
      </c>
      <c r="B33" s="150">
        <v>379375</v>
      </c>
      <c r="C33" s="193">
        <v>4.8121801639637463</v>
      </c>
      <c r="D33" s="193">
        <v>5.5290403611799457</v>
      </c>
      <c r="E33" s="193">
        <v>6.0528689850040003</v>
      </c>
      <c r="F33" s="376">
        <v>5.2826359143327837</v>
      </c>
      <c r="G33" s="330"/>
    </row>
    <row r="34" spans="1:7" x14ac:dyDescent="0.25">
      <c r="A34" s="178" t="s">
        <v>116</v>
      </c>
      <c r="B34" s="150">
        <v>553484</v>
      </c>
      <c r="C34" s="193">
        <v>2.4935390696260264</v>
      </c>
      <c r="D34" s="193">
        <v>3.9134807515938808</v>
      </c>
      <c r="E34" s="193">
        <v>3.4365961922143002</v>
      </c>
      <c r="F34" s="376">
        <v>3.1827478301089105</v>
      </c>
      <c r="G34" s="330"/>
    </row>
    <row r="35" spans="1:7" x14ac:dyDescent="0.25">
      <c r="A35" s="178" t="s">
        <v>117</v>
      </c>
      <c r="B35" s="150">
        <v>542802</v>
      </c>
      <c r="C35" s="193">
        <v>2.1928623072881348</v>
      </c>
      <c r="D35" s="193">
        <v>2.3728745749149831</v>
      </c>
      <c r="E35" s="193">
        <v>2.2971143569647312</v>
      </c>
      <c r="F35" s="376">
        <v>2.2892325378314746</v>
      </c>
      <c r="G35" s="330"/>
    </row>
    <row r="36" spans="1:7" x14ac:dyDescent="0.25">
      <c r="A36" s="179" t="s">
        <v>118</v>
      </c>
      <c r="B36" s="152">
        <v>123140</v>
      </c>
      <c r="C36" s="194">
        <v>3.0618256493123939</v>
      </c>
      <c r="D36" s="194">
        <v>2.1459130826390451</v>
      </c>
      <c r="E36" s="194">
        <v>3.7420423373531388</v>
      </c>
      <c r="F36" s="377">
        <v>2.8382329056358615</v>
      </c>
      <c r="G36" s="330"/>
    </row>
    <row r="37" spans="1:7" ht="15.75" x14ac:dyDescent="0.25">
      <c r="A37" s="172" t="s">
        <v>119</v>
      </c>
      <c r="B37" s="378"/>
      <c r="C37" s="379"/>
      <c r="D37" s="379"/>
      <c r="E37" s="379"/>
      <c r="F37" s="380"/>
      <c r="G37" s="330"/>
    </row>
    <row r="38" spans="1:7" x14ac:dyDescent="0.25">
      <c r="A38" s="174" t="s">
        <v>120</v>
      </c>
      <c r="B38" s="153">
        <v>63396</v>
      </c>
      <c r="C38" s="175">
        <v>8.1793373747733558</v>
      </c>
      <c r="D38" s="175">
        <v>6.6965826717293755</v>
      </c>
      <c r="E38" s="175">
        <v>9.3635454848383866</v>
      </c>
      <c r="F38" s="356">
        <v>8.0998801186194704</v>
      </c>
      <c r="G38" s="330"/>
    </row>
    <row r="39" spans="1:7" x14ac:dyDescent="0.25">
      <c r="A39" s="174" t="s">
        <v>121</v>
      </c>
      <c r="B39" s="153">
        <v>571772</v>
      </c>
      <c r="C39" s="175">
        <v>2.8225864787835824</v>
      </c>
      <c r="D39" s="175">
        <v>6.4391836734693886</v>
      </c>
      <c r="E39" s="175">
        <v>11.372082341642658</v>
      </c>
      <c r="F39" s="356">
        <v>4.642409911643103</v>
      </c>
      <c r="G39" s="330"/>
    </row>
    <row r="40" spans="1:7" x14ac:dyDescent="0.25">
      <c r="A40" s="174" t="s">
        <v>122</v>
      </c>
      <c r="B40" s="153">
        <v>334589</v>
      </c>
      <c r="C40" s="175">
        <v>3.8481754776104311</v>
      </c>
      <c r="D40" s="175">
        <v>5.8196179058998059</v>
      </c>
      <c r="E40" s="175">
        <v>3.1166301436571708</v>
      </c>
      <c r="F40" s="356">
        <v>4.3551939842612883</v>
      </c>
      <c r="G40" s="330"/>
    </row>
    <row r="41" spans="1:7" x14ac:dyDescent="0.25">
      <c r="A41" s="174" t="s">
        <v>123</v>
      </c>
      <c r="B41" s="153">
        <v>852622</v>
      </c>
      <c r="C41" s="175">
        <v>4.4255925859918017</v>
      </c>
      <c r="D41" s="175">
        <v>3.744506468416116</v>
      </c>
      <c r="E41" s="175">
        <v>2.5857154491408094</v>
      </c>
      <c r="F41" s="356">
        <v>3.6896772543987844</v>
      </c>
      <c r="G41" s="330"/>
    </row>
    <row r="42" spans="1:7" x14ac:dyDescent="0.25">
      <c r="A42" s="176" t="s">
        <v>124</v>
      </c>
      <c r="B42" s="365">
        <v>22047</v>
      </c>
      <c r="C42" s="366">
        <v>12.665287961396251</v>
      </c>
      <c r="D42" s="366">
        <v>8.938547486033519</v>
      </c>
      <c r="E42" s="366">
        <v>25</v>
      </c>
      <c r="F42" s="355">
        <v>11.638771714972558</v>
      </c>
      <c r="G42" s="330"/>
    </row>
    <row r="43" spans="1:7" ht="15.75" thickBot="1" x14ac:dyDescent="0.3">
      <c r="A43" s="381" t="s">
        <v>13</v>
      </c>
      <c r="B43" s="382">
        <v>1844426</v>
      </c>
      <c r="C43" s="383">
        <v>3.8880569916409509</v>
      </c>
      <c r="D43" s="383">
        <v>4.2963959745715474</v>
      </c>
      <c r="E43" s="383">
        <v>5.9960395120555088</v>
      </c>
      <c r="F43" s="384">
        <v>4.3523567765798141</v>
      </c>
      <c r="G43" s="330"/>
    </row>
    <row r="44" spans="1:7" x14ac:dyDescent="0.25">
      <c r="A44" s="463" t="s">
        <v>242</v>
      </c>
      <c r="B44" s="463"/>
      <c r="C44" s="463"/>
      <c r="D44" s="463"/>
      <c r="E44" s="463"/>
      <c r="F44" s="463"/>
    </row>
    <row r="45" spans="1:7" ht="24.75" customHeight="1" x14ac:dyDescent="0.25">
      <c r="A45" s="459" t="s">
        <v>151</v>
      </c>
      <c r="B45" s="459"/>
      <c r="C45" s="459"/>
      <c r="D45" s="459"/>
      <c r="E45" s="459"/>
      <c r="F45" s="459"/>
    </row>
    <row r="46" spans="1:7" ht="27.75" customHeight="1" x14ac:dyDescent="0.25">
      <c r="A46" s="459" t="s">
        <v>193</v>
      </c>
      <c r="B46" s="459"/>
      <c r="C46" s="459"/>
      <c r="D46" s="459"/>
      <c r="E46" s="459"/>
      <c r="F46" s="459"/>
    </row>
    <row r="47" spans="1:7" x14ac:dyDescent="0.25">
      <c r="A47" s="459"/>
      <c r="B47" s="459"/>
      <c r="C47" s="459"/>
      <c r="D47" s="459"/>
      <c r="E47" s="459"/>
      <c r="F47" s="459"/>
    </row>
  </sheetData>
  <mergeCells count="10">
    <mergeCell ref="A46:F46"/>
    <mergeCell ref="A47:F47"/>
    <mergeCell ref="A1:H1"/>
    <mergeCell ref="A2:A3"/>
    <mergeCell ref="B2:B3"/>
    <mergeCell ref="C2:F2"/>
    <mergeCell ref="A4:F4"/>
    <mergeCell ref="A24:F24"/>
    <mergeCell ref="A44:F44"/>
    <mergeCell ref="A45:F4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election activeCell="A31" sqref="A31:I31"/>
    </sheetView>
  </sheetViews>
  <sheetFormatPr baseColWidth="10" defaultColWidth="11.5703125" defaultRowHeight="15" x14ac:dyDescent="0.25"/>
  <cols>
    <col min="1" max="1" width="20.85546875" bestFit="1" customWidth="1"/>
    <col min="2" max="2" width="29.7109375" bestFit="1" customWidth="1"/>
    <col min="3" max="3" width="18.85546875" bestFit="1" customWidth="1"/>
    <col min="4" max="4" width="12.85546875" customWidth="1"/>
    <col min="5" max="5" width="11.5703125" customWidth="1"/>
    <col min="6" max="6" width="7.85546875" bestFit="1" customWidth="1"/>
    <col min="8" max="8" width="9" customWidth="1"/>
  </cols>
  <sheetData>
    <row r="1" spans="1:11" ht="15.75" thickBot="1" x14ac:dyDescent="0.3">
      <c r="A1" s="466" t="s">
        <v>244</v>
      </c>
      <c r="B1" s="466"/>
      <c r="C1" s="466"/>
      <c r="D1" s="466"/>
      <c r="E1" s="466"/>
      <c r="F1" s="466"/>
      <c r="G1" s="466"/>
      <c r="H1" s="466"/>
      <c r="I1" s="264"/>
    </row>
    <row r="2" spans="1:11" ht="24" customHeight="1" x14ac:dyDescent="0.25">
      <c r="A2" s="440" t="s">
        <v>267</v>
      </c>
      <c r="B2" s="437" t="s">
        <v>183</v>
      </c>
      <c r="C2" s="439" t="s">
        <v>178</v>
      </c>
      <c r="D2" s="441" t="s">
        <v>184</v>
      </c>
      <c r="E2" s="440" t="s">
        <v>133</v>
      </c>
      <c r="F2" s="437" t="s">
        <v>134</v>
      </c>
      <c r="G2" s="437"/>
      <c r="H2" s="437" t="s">
        <v>135</v>
      </c>
      <c r="I2" s="439"/>
    </row>
    <row r="3" spans="1:11" ht="45.75" thickBot="1" x14ac:dyDescent="0.3">
      <c r="A3" s="468"/>
      <c r="B3" s="470"/>
      <c r="C3" s="467"/>
      <c r="D3" s="469"/>
      <c r="E3" s="468"/>
      <c r="F3" s="292" t="s">
        <v>19</v>
      </c>
      <c r="G3" s="293" t="s">
        <v>133</v>
      </c>
      <c r="H3" s="292" t="s">
        <v>19</v>
      </c>
      <c r="I3" s="291" t="s">
        <v>133</v>
      </c>
    </row>
    <row r="4" spans="1:11" ht="22.5" x14ac:dyDescent="0.25">
      <c r="A4" s="267" t="s">
        <v>71</v>
      </c>
      <c r="B4" s="269" t="s">
        <v>152</v>
      </c>
      <c r="C4" s="273">
        <v>3181</v>
      </c>
      <c r="D4" s="273">
        <v>187</v>
      </c>
      <c r="E4" s="274">
        <v>5.878654511160013</v>
      </c>
      <c r="F4" s="273">
        <v>3162</v>
      </c>
      <c r="G4" s="274">
        <v>5.6609740670461735</v>
      </c>
      <c r="H4" s="273">
        <v>19</v>
      </c>
      <c r="I4" s="101">
        <v>42.105263157894733</v>
      </c>
      <c r="J4" s="304"/>
    </row>
    <row r="5" spans="1:11" x14ac:dyDescent="0.25">
      <c r="A5" s="265"/>
      <c r="B5" s="270" t="s">
        <v>153</v>
      </c>
      <c r="C5" s="275">
        <v>44448</v>
      </c>
      <c r="D5" s="275">
        <v>2635</v>
      </c>
      <c r="E5" s="276">
        <v>5.9282757379409645</v>
      </c>
      <c r="F5" s="275">
        <v>43966</v>
      </c>
      <c r="G5" s="276">
        <v>5.4314697720966194</v>
      </c>
      <c r="H5" s="275">
        <v>482</v>
      </c>
      <c r="I5" s="143">
        <v>51.244813278008294</v>
      </c>
      <c r="J5" s="304"/>
    </row>
    <row r="6" spans="1:11" x14ac:dyDescent="0.25">
      <c r="A6" s="265"/>
      <c r="B6" s="270" t="s">
        <v>154</v>
      </c>
      <c r="C6" s="275">
        <v>150898</v>
      </c>
      <c r="D6" s="275">
        <v>12461</v>
      </c>
      <c r="E6" s="276">
        <v>8.257896062240718</v>
      </c>
      <c r="F6" s="275">
        <v>150641</v>
      </c>
      <c r="G6" s="276">
        <v>8.1936524584940358</v>
      </c>
      <c r="H6" s="275">
        <v>257</v>
      </c>
      <c r="I6" s="143">
        <v>45.914396887159533</v>
      </c>
      <c r="J6" s="304"/>
    </row>
    <row r="7" spans="1:11" x14ac:dyDescent="0.25">
      <c r="A7" s="265"/>
      <c r="B7" s="270" t="s">
        <v>86</v>
      </c>
      <c r="C7" s="275">
        <v>25441</v>
      </c>
      <c r="D7" s="275">
        <v>811</v>
      </c>
      <c r="E7" s="276">
        <v>3.1877677764238825</v>
      </c>
      <c r="F7" s="275">
        <v>25171</v>
      </c>
      <c r="G7" s="276">
        <v>2.6578205077271466</v>
      </c>
      <c r="H7" s="275">
        <v>270</v>
      </c>
      <c r="I7" s="143">
        <v>52.592592592592588</v>
      </c>
      <c r="J7" s="304"/>
    </row>
    <row r="8" spans="1:11" ht="18.75" x14ac:dyDescent="0.3">
      <c r="A8" s="265"/>
      <c r="B8" s="270" t="s">
        <v>155</v>
      </c>
      <c r="C8" s="275">
        <v>68571</v>
      </c>
      <c r="D8" s="275">
        <v>3032</v>
      </c>
      <c r="E8" s="276">
        <v>4.4216943022560562</v>
      </c>
      <c r="F8" s="275">
        <v>68271</v>
      </c>
      <c r="G8" s="276">
        <v>4.2682837515196788</v>
      </c>
      <c r="H8" s="275">
        <v>300</v>
      </c>
      <c r="I8" s="143">
        <v>39.333333333333329</v>
      </c>
      <c r="J8" s="304"/>
      <c r="K8" s="399"/>
    </row>
    <row r="9" spans="1:11" ht="22.5" x14ac:dyDescent="0.25">
      <c r="A9" s="265"/>
      <c r="B9" s="270" t="s">
        <v>159</v>
      </c>
      <c r="C9" s="275">
        <v>71174</v>
      </c>
      <c r="D9" s="275">
        <v>3967</v>
      </c>
      <c r="E9" s="276">
        <v>5.5736645404220644</v>
      </c>
      <c r="F9" s="275">
        <v>70689</v>
      </c>
      <c r="G9" s="276">
        <v>5.2511706206057518</v>
      </c>
      <c r="H9" s="275">
        <v>485</v>
      </c>
      <c r="I9" s="143">
        <v>52.577319587628871</v>
      </c>
      <c r="J9" s="304"/>
    </row>
    <row r="10" spans="1:11" ht="22.5" x14ac:dyDescent="0.25">
      <c r="A10" s="265"/>
      <c r="B10" s="270" t="s">
        <v>158</v>
      </c>
      <c r="C10" s="275">
        <v>1426252</v>
      </c>
      <c r="D10" s="275">
        <v>95690</v>
      </c>
      <c r="E10" s="276">
        <v>6.7091930458292079</v>
      </c>
      <c r="F10" s="275">
        <v>1417143</v>
      </c>
      <c r="G10" s="276">
        <v>6.4706243477193199</v>
      </c>
      <c r="H10" s="275">
        <v>9109</v>
      </c>
      <c r="I10" s="143">
        <v>43.824788670545615</v>
      </c>
      <c r="J10" s="304"/>
    </row>
    <row r="11" spans="1:11" x14ac:dyDescent="0.25">
      <c r="A11" s="265"/>
      <c r="B11" s="270" t="s">
        <v>257</v>
      </c>
      <c r="C11" s="275">
        <v>191312</v>
      </c>
      <c r="D11" s="275">
        <v>15470</v>
      </c>
      <c r="E11" s="276">
        <v>8.0862674583925731</v>
      </c>
      <c r="F11" s="275">
        <v>188668</v>
      </c>
      <c r="G11" s="276">
        <v>8.0061271651790449</v>
      </c>
      <c r="H11" s="275">
        <v>2644</v>
      </c>
      <c r="I11" s="143">
        <v>13.80484114977307</v>
      </c>
      <c r="J11" s="304"/>
    </row>
    <row r="12" spans="1:11" x14ac:dyDescent="0.25">
      <c r="A12" s="265"/>
      <c r="B12" s="270" t="s">
        <v>157</v>
      </c>
      <c r="C12" s="275">
        <v>86362</v>
      </c>
      <c r="D12" s="275">
        <v>11493</v>
      </c>
      <c r="E12" s="276">
        <v>13.30793636089947</v>
      </c>
      <c r="F12" s="275">
        <v>85831</v>
      </c>
      <c r="G12" s="276">
        <v>13.051228577087532</v>
      </c>
      <c r="H12" s="275">
        <v>531</v>
      </c>
      <c r="I12" s="143">
        <v>54.802259887005647</v>
      </c>
      <c r="J12" s="304"/>
    </row>
    <row r="13" spans="1:11" x14ac:dyDescent="0.25">
      <c r="A13" s="265"/>
      <c r="B13" s="270" t="s">
        <v>87</v>
      </c>
      <c r="C13" s="275">
        <v>12323</v>
      </c>
      <c r="D13" s="275">
        <v>686</v>
      </c>
      <c r="E13" s="276">
        <v>5.566826259839325</v>
      </c>
      <c r="F13" s="275">
        <v>12209</v>
      </c>
      <c r="G13" s="276">
        <v>5.2010811696289618</v>
      </c>
      <c r="H13" s="275">
        <v>114</v>
      </c>
      <c r="I13" s="143">
        <v>44.736842105263158</v>
      </c>
      <c r="J13" s="304"/>
    </row>
    <row r="14" spans="1:11" x14ac:dyDescent="0.25">
      <c r="A14" s="265"/>
      <c r="B14" s="271" t="s">
        <v>156</v>
      </c>
      <c r="C14" s="277">
        <v>98055</v>
      </c>
      <c r="D14" s="277">
        <v>4773</v>
      </c>
      <c r="E14" s="278">
        <v>4.8676763041150375</v>
      </c>
      <c r="F14" s="277">
        <v>96806</v>
      </c>
      <c r="G14" s="278">
        <v>4.1040844575749436</v>
      </c>
      <c r="H14" s="277">
        <v>1249</v>
      </c>
      <c r="I14" s="307">
        <v>64.051240992794234</v>
      </c>
      <c r="J14" s="304"/>
    </row>
    <row r="15" spans="1:11" x14ac:dyDescent="0.25">
      <c r="A15" s="266"/>
      <c r="B15" s="272" t="s">
        <v>13</v>
      </c>
      <c r="C15" s="279">
        <v>2178017</v>
      </c>
      <c r="D15" s="279">
        <v>151205</v>
      </c>
      <c r="E15" s="280">
        <v>6.942324141638931</v>
      </c>
      <c r="F15" s="279">
        <v>2162557</v>
      </c>
      <c r="G15" s="280">
        <v>6.6966096153766115</v>
      </c>
      <c r="H15" s="279">
        <v>15460</v>
      </c>
      <c r="I15" s="308">
        <v>41.3130659767141</v>
      </c>
      <c r="J15" s="304"/>
    </row>
    <row r="16" spans="1:11" x14ac:dyDescent="0.25">
      <c r="A16" s="267" t="s">
        <v>72</v>
      </c>
      <c r="B16" s="269" t="s">
        <v>136</v>
      </c>
      <c r="C16" s="273">
        <v>1043338</v>
      </c>
      <c r="D16" s="273">
        <v>16128</v>
      </c>
      <c r="E16" s="274">
        <v>1.5458077823294081</v>
      </c>
      <c r="F16" s="273">
        <v>1035838</v>
      </c>
      <c r="G16" s="274">
        <v>1.238610670780566</v>
      </c>
      <c r="H16" s="273">
        <v>7500</v>
      </c>
      <c r="I16" s="101">
        <v>43.973333333333329</v>
      </c>
      <c r="J16" s="304"/>
    </row>
    <row r="17" spans="1:10" x14ac:dyDescent="0.25">
      <c r="A17" s="265"/>
      <c r="B17" s="270" t="s">
        <v>137</v>
      </c>
      <c r="C17" s="275">
        <v>131867</v>
      </c>
      <c r="D17" s="275">
        <v>2243</v>
      </c>
      <c r="E17" s="276">
        <v>1.7009562665412876</v>
      </c>
      <c r="F17" s="275">
        <v>129174</v>
      </c>
      <c r="G17" s="276">
        <v>0.8802080914115844</v>
      </c>
      <c r="H17" s="275">
        <v>2693</v>
      </c>
      <c r="I17" s="143">
        <v>41.069439287040474</v>
      </c>
      <c r="J17" s="304"/>
    </row>
    <row r="18" spans="1:10" x14ac:dyDescent="0.25">
      <c r="A18" s="265"/>
      <c r="B18" s="270" t="s">
        <v>138</v>
      </c>
      <c r="C18" s="275">
        <v>328079</v>
      </c>
      <c r="D18" s="275">
        <v>7469</v>
      </c>
      <c r="E18" s="276">
        <v>2.2765858223171858</v>
      </c>
      <c r="F18" s="275">
        <v>325597</v>
      </c>
      <c r="G18" s="276">
        <v>1.9020445520075431</v>
      </c>
      <c r="H18" s="275">
        <v>2482</v>
      </c>
      <c r="I18" s="143">
        <v>51.410153102336821</v>
      </c>
      <c r="J18" s="304"/>
    </row>
    <row r="19" spans="1:10" x14ac:dyDescent="0.25">
      <c r="A19" s="265"/>
      <c r="B19" s="270" t="s">
        <v>139</v>
      </c>
      <c r="C19" s="275">
        <v>288180</v>
      </c>
      <c r="D19" s="275">
        <v>5964</v>
      </c>
      <c r="E19" s="276">
        <v>2.0695398709140123</v>
      </c>
      <c r="F19" s="275">
        <v>286379</v>
      </c>
      <c r="G19" s="276">
        <v>1.7574612663638047</v>
      </c>
      <c r="H19" s="275">
        <v>1801</v>
      </c>
      <c r="I19" s="143">
        <v>51.693503609106052</v>
      </c>
      <c r="J19" s="304"/>
    </row>
    <row r="20" spans="1:10" x14ac:dyDescent="0.25">
      <c r="A20" s="265"/>
      <c r="B20" s="270" t="s">
        <v>140</v>
      </c>
      <c r="C20" s="275">
        <v>65836</v>
      </c>
      <c r="D20" s="275">
        <v>2582</v>
      </c>
      <c r="E20" s="276">
        <v>3.9218664560422867</v>
      </c>
      <c r="F20" s="275">
        <v>65325</v>
      </c>
      <c r="G20" s="276">
        <v>3.5438193647148868</v>
      </c>
      <c r="H20" s="275">
        <v>511</v>
      </c>
      <c r="I20" s="143">
        <v>52.250489236790607</v>
      </c>
      <c r="J20" s="304"/>
    </row>
    <row r="21" spans="1:10" x14ac:dyDescent="0.25">
      <c r="A21" s="265"/>
      <c r="B21" s="270" t="s">
        <v>141</v>
      </c>
      <c r="C21" s="275">
        <v>87061</v>
      </c>
      <c r="D21" s="275">
        <v>1400</v>
      </c>
      <c r="E21" s="276">
        <v>1.6080679064104479</v>
      </c>
      <c r="F21" s="275">
        <v>86621</v>
      </c>
      <c r="G21" s="276">
        <v>1.347248357788527</v>
      </c>
      <c r="H21" s="275">
        <v>440</v>
      </c>
      <c r="I21" s="143">
        <v>52.954545454545453</v>
      </c>
      <c r="J21" s="304"/>
    </row>
    <row r="22" spans="1:10" x14ac:dyDescent="0.25">
      <c r="A22" s="265"/>
      <c r="B22" s="271" t="s">
        <v>142</v>
      </c>
      <c r="C22" s="277">
        <v>8300</v>
      </c>
      <c r="D22" s="277">
        <v>308</v>
      </c>
      <c r="E22" s="278">
        <v>3.7108433734939759</v>
      </c>
      <c r="F22" s="277">
        <v>8043</v>
      </c>
      <c r="G22" s="278">
        <v>2.7477309461643666</v>
      </c>
      <c r="H22" s="277">
        <v>257</v>
      </c>
      <c r="I22" s="307">
        <v>33.852140077821012</v>
      </c>
      <c r="J22" s="304"/>
    </row>
    <row r="23" spans="1:10" x14ac:dyDescent="0.25">
      <c r="A23" s="266"/>
      <c r="B23" s="272" t="s">
        <v>13</v>
      </c>
      <c r="C23" s="279">
        <v>1952661</v>
      </c>
      <c r="D23" s="279">
        <v>36094</v>
      </c>
      <c r="E23" s="280">
        <v>1.8484519330288256</v>
      </c>
      <c r="F23" s="279">
        <v>1936977</v>
      </c>
      <c r="G23" s="280">
        <v>1.4918091438359877</v>
      </c>
      <c r="H23" s="279">
        <v>15684</v>
      </c>
      <c r="I23" s="308">
        <v>45.893904616169344</v>
      </c>
      <c r="J23" s="304"/>
    </row>
    <row r="24" spans="1:10" x14ac:dyDescent="0.25">
      <c r="A24" s="267" t="s">
        <v>73</v>
      </c>
      <c r="B24" s="269" t="s">
        <v>143</v>
      </c>
      <c r="C24" s="281">
        <v>1024168</v>
      </c>
      <c r="D24" s="281">
        <v>39128</v>
      </c>
      <c r="E24" s="282">
        <v>3.8204669546402545</v>
      </c>
      <c r="F24" s="281">
        <v>1015708</v>
      </c>
      <c r="G24" s="282">
        <v>3.4934252757682325</v>
      </c>
      <c r="H24" s="281">
        <v>8460</v>
      </c>
      <c r="I24" s="309">
        <v>43.085106382978722</v>
      </c>
      <c r="J24" s="304"/>
    </row>
    <row r="25" spans="1:10" ht="22.5" x14ac:dyDescent="0.25">
      <c r="A25" s="265"/>
      <c r="B25" s="270" t="s">
        <v>144</v>
      </c>
      <c r="C25" s="283">
        <v>107322</v>
      </c>
      <c r="D25" s="283">
        <v>2848</v>
      </c>
      <c r="E25" s="284">
        <v>2.6536963530310653</v>
      </c>
      <c r="F25" s="283">
        <v>105930</v>
      </c>
      <c r="G25" s="284">
        <v>2.1202681015765128</v>
      </c>
      <c r="H25" s="283">
        <v>1392</v>
      </c>
      <c r="I25" s="310">
        <v>43.247126436781606</v>
      </c>
      <c r="J25" s="304"/>
    </row>
    <row r="26" spans="1:10" x14ac:dyDescent="0.25">
      <c r="A26" s="265"/>
      <c r="B26" s="271" t="s">
        <v>145</v>
      </c>
      <c r="C26" s="285">
        <v>40565</v>
      </c>
      <c r="D26" s="285">
        <v>832</v>
      </c>
      <c r="E26" s="286">
        <v>2.0510292123752003</v>
      </c>
      <c r="F26" s="285">
        <v>39993</v>
      </c>
      <c r="G26" s="286">
        <v>1.3277323531618033</v>
      </c>
      <c r="H26" s="285">
        <v>572</v>
      </c>
      <c r="I26" s="311">
        <v>52.622377622377627</v>
      </c>
      <c r="J26" s="304"/>
    </row>
    <row r="27" spans="1:10" x14ac:dyDescent="0.25">
      <c r="A27" s="266"/>
      <c r="B27" s="272" t="s">
        <v>13</v>
      </c>
      <c r="C27" s="287">
        <v>1172055</v>
      </c>
      <c r="D27" s="287">
        <v>42808</v>
      </c>
      <c r="E27" s="288">
        <v>3.6523883264863852</v>
      </c>
      <c r="F27" s="287">
        <v>1161631</v>
      </c>
      <c r="G27" s="288">
        <v>3.2936448837883976</v>
      </c>
      <c r="H27" s="287">
        <v>10424</v>
      </c>
      <c r="I27" s="312">
        <v>43.630084420567918</v>
      </c>
      <c r="J27" s="304"/>
    </row>
    <row r="28" spans="1:10" ht="15.75" thickBot="1" x14ac:dyDescent="0.3">
      <c r="A28" s="268" t="s">
        <v>13</v>
      </c>
      <c r="B28" s="268"/>
      <c r="C28" s="289">
        <v>5302733</v>
      </c>
      <c r="D28" s="289">
        <v>230107</v>
      </c>
      <c r="E28" s="290">
        <v>4.339403850806745</v>
      </c>
      <c r="F28" s="289">
        <v>5261165</v>
      </c>
      <c r="G28" s="290">
        <v>4.0290315928126184</v>
      </c>
      <c r="H28" s="289">
        <v>41568</v>
      </c>
      <c r="I28" s="326">
        <v>43.62249807544265</v>
      </c>
      <c r="J28" s="304"/>
    </row>
    <row r="29" spans="1:10" ht="15" customHeight="1" x14ac:dyDescent="0.25">
      <c r="A29" s="433" t="s">
        <v>241</v>
      </c>
      <c r="B29" s="433"/>
      <c r="C29" s="433"/>
      <c r="D29" s="433"/>
      <c r="E29" s="433"/>
      <c r="F29" s="433"/>
      <c r="G29" s="433"/>
      <c r="H29" s="433"/>
      <c r="I29" s="433"/>
    </row>
    <row r="30" spans="1:10" ht="15" customHeight="1" x14ac:dyDescent="0.25">
      <c r="A30" s="409" t="s">
        <v>185</v>
      </c>
      <c r="B30" s="409"/>
      <c r="C30" s="409"/>
      <c r="D30" s="409"/>
      <c r="E30" s="409"/>
      <c r="F30" s="409"/>
      <c r="G30" s="409"/>
      <c r="H30" s="409"/>
      <c r="I30" s="409"/>
    </row>
    <row r="31" spans="1:10" ht="23.25" customHeight="1" x14ac:dyDescent="0.25">
      <c r="A31" s="409" t="s">
        <v>186</v>
      </c>
      <c r="B31" s="409"/>
      <c r="C31" s="409"/>
      <c r="D31" s="409"/>
      <c r="E31" s="409"/>
      <c r="F31" s="409"/>
      <c r="G31" s="409"/>
      <c r="H31" s="409"/>
      <c r="I31" s="409"/>
    </row>
    <row r="34" spans="4:4" x14ac:dyDescent="0.25">
      <c r="D34" s="140"/>
    </row>
  </sheetData>
  <mergeCells count="11">
    <mergeCell ref="A30:I30"/>
    <mergeCell ref="A31:I31"/>
    <mergeCell ref="A1:H1"/>
    <mergeCell ref="C2:C3"/>
    <mergeCell ref="E2:E3"/>
    <mergeCell ref="F2:G2"/>
    <mergeCell ref="H2:I2"/>
    <mergeCell ref="D2:D3"/>
    <mergeCell ref="A2:A3"/>
    <mergeCell ref="B2:B3"/>
    <mergeCell ref="A29:I2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Normal="100" workbookViewId="0">
      <selection activeCell="C11" sqref="C11"/>
    </sheetView>
  </sheetViews>
  <sheetFormatPr baseColWidth="10" defaultRowHeight="15" x14ac:dyDescent="0.25"/>
  <cols>
    <col min="1" max="1" width="27.5703125" bestFit="1" customWidth="1"/>
  </cols>
  <sheetData>
    <row r="1" spans="1:6" ht="33" customHeight="1" thickBot="1" x14ac:dyDescent="0.3">
      <c r="A1" s="471" t="s">
        <v>187</v>
      </c>
      <c r="B1" s="471"/>
      <c r="C1" s="471"/>
      <c r="D1" s="471"/>
      <c r="E1" s="471"/>
      <c r="F1" s="471"/>
    </row>
    <row r="2" spans="1:6" x14ac:dyDescent="0.25">
      <c r="A2" s="460"/>
      <c r="B2" s="437" t="s">
        <v>178</v>
      </c>
      <c r="C2" s="437" t="s">
        <v>105</v>
      </c>
      <c r="D2" s="437"/>
      <c r="E2" s="437"/>
      <c r="F2" s="439"/>
    </row>
    <row r="3" spans="1:6" x14ac:dyDescent="0.25">
      <c r="A3" s="461"/>
      <c r="B3" s="438"/>
      <c r="C3" s="200" t="s">
        <v>71</v>
      </c>
      <c r="D3" s="200" t="s">
        <v>72</v>
      </c>
      <c r="E3" s="200" t="s">
        <v>73</v>
      </c>
      <c r="F3" s="201" t="s">
        <v>106</v>
      </c>
    </row>
    <row r="4" spans="1:6" x14ac:dyDescent="0.25">
      <c r="A4" s="202" t="s">
        <v>107</v>
      </c>
      <c r="B4" s="190"/>
      <c r="C4" s="203"/>
      <c r="D4" s="203"/>
      <c r="E4" s="203"/>
      <c r="F4" s="334"/>
    </row>
    <row r="5" spans="1:6" x14ac:dyDescent="0.25">
      <c r="A5" s="197" t="s">
        <v>63</v>
      </c>
      <c r="B5" s="150">
        <v>3782100</v>
      </c>
      <c r="C5" s="193">
        <v>6.4226803313681371</v>
      </c>
      <c r="D5" s="193">
        <v>1.2323620306908809</v>
      </c>
      <c r="E5" s="193">
        <v>1.5918385945121838</v>
      </c>
      <c r="F5" s="331">
        <v>3.405436133365062</v>
      </c>
    </row>
    <row r="6" spans="1:6" x14ac:dyDescent="0.25">
      <c r="A6" s="197" t="s">
        <v>64</v>
      </c>
      <c r="B6" s="150">
        <v>1035347</v>
      </c>
      <c r="C6" s="193">
        <v>8.1957449861873499</v>
      </c>
      <c r="D6" s="193">
        <v>4.0766809142330631</v>
      </c>
      <c r="E6" s="193">
        <v>5.1442999532095595</v>
      </c>
      <c r="F6" s="331">
        <v>5.973649414157765</v>
      </c>
    </row>
    <row r="7" spans="1:6" x14ac:dyDescent="0.25">
      <c r="A7" s="197" t="s">
        <v>65</v>
      </c>
      <c r="B7" s="150">
        <v>352515</v>
      </c>
      <c r="C7" s="193">
        <v>5.2527670775916357</v>
      </c>
      <c r="D7" s="193">
        <v>1.6892011781823344</v>
      </c>
      <c r="E7" s="193">
        <v>14.778793540637929</v>
      </c>
      <c r="F7" s="331">
        <v>7.9227834276555607</v>
      </c>
    </row>
    <row r="8" spans="1:6" x14ac:dyDescent="0.25">
      <c r="A8" s="198" t="s">
        <v>66</v>
      </c>
      <c r="B8" s="152">
        <v>132771</v>
      </c>
      <c r="C8" s="194">
        <v>17.000833200375826</v>
      </c>
      <c r="D8" s="194">
        <v>2.2835197756318322</v>
      </c>
      <c r="E8" s="194">
        <v>3.7477954144620811</v>
      </c>
      <c r="F8" s="332">
        <v>8.686384828012141</v>
      </c>
    </row>
    <row r="9" spans="1:6" ht="15.75" x14ac:dyDescent="0.25">
      <c r="A9" s="196" t="s">
        <v>109</v>
      </c>
      <c r="B9" s="189"/>
      <c r="C9" s="199"/>
      <c r="D9" s="199"/>
      <c r="E9" s="199"/>
      <c r="F9" s="335"/>
    </row>
    <row r="10" spans="1:6" x14ac:dyDescent="0.25">
      <c r="A10" s="197" t="s">
        <v>110</v>
      </c>
      <c r="B10" s="150">
        <v>3458307</v>
      </c>
      <c r="C10" s="193">
        <v>6.8956251227301379</v>
      </c>
      <c r="D10" s="193">
        <v>1.8391743291928806</v>
      </c>
      <c r="E10" s="193">
        <v>3.2856012199220359</v>
      </c>
      <c r="F10" s="331">
        <v>4.2018247657018302</v>
      </c>
    </row>
    <row r="11" spans="1:6" x14ac:dyDescent="0.25">
      <c r="A11" s="198" t="s">
        <v>111</v>
      </c>
      <c r="B11" s="152">
        <v>1844426</v>
      </c>
      <c r="C11" s="194">
        <v>7.0191482100850227</v>
      </c>
      <c r="D11" s="194">
        <v>1.8629345021922663</v>
      </c>
      <c r="E11" s="194">
        <v>4.9482893322091321</v>
      </c>
      <c r="F11" s="332">
        <v>4.5973652507609417</v>
      </c>
    </row>
    <row r="12" spans="1:6" ht="15.75" x14ac:dyDescent="0.25">
      <c r="A12" s="196" t="s">
        <v>112</v>
      </c>
      <c r="B12" s="189"/>
      <c r="C12" s="199"/>
      <c r="D12" s="199"/>
      <c r="E12" s="199"/>
      <c r="F12" s="335"/>
    </row>
    <row r="13" spans="1:6" x14ac:dyDescent="0.25">
      <c r="A13" s="197" t="s">
        <v>113</v>
      </c>
      <c r="B13" s="150">
        <v>256856</v>
      </c>
      <c r="C13" s="193">
        <v>20.388978180682908</v>
      </c>
      <c r="D13" s="193">
        <v>5.4015593369811397</v>
      </c>
      <c r="E13" s="193">
        <v>9.2849958207601961</v>
      </c>
      <c r="F13" s="331">
        <v>11.515012302613137</v>
      </c>
    </row>
    <row r="14" spans="1:6" x14ac:dyDescent="0.25">
      <c r="A14" s="197" t="s">
        <v>114</v>
      </c>
      <c r="B14" s="150">
        <v>466506</v>
      </c>
      <c r="C14" s="193">
        <v>16.167612633408467</v>
      </c>
      <c r="D14" s="193">
        <v>4.4353791385922294</v>
      </c>
      <c r="E14" s="193">
        <v>9.7373406649987775</v>
      </c>
      <c r="F14" s="331">
        <v>10.787428243152284</v>
      </c>
    </row>
    <row r="15" spans="1:6" x14ac:dyDescent="0.25">
      <c r="A15" s="197" t="s">
        <v>115</v>
      </c>
      <c r="B15" s="150">
        <v>1177739</v>
      </c>
      <c r="C15" s="193">
        <v>8.7790563775125285</v>
      </c>
      <c r="D15" s="193">
        <v>2.6502006759330032</v>
      </c>
      <c r="E15" s="193">
        <v>3.3883489292723605</v>
      </c>
      <c r="F15" s="331">
        <v>5.4584249990872342</v>
      </c>
    </row>
    <row r="16" spans="1:6" x14ac:dyDescent="0.25">
      <c r="A16" s="197" t="s">
        <v>116</v>
      </c>
      <c r="B16" s="150">
        <v>1566206</v>
      </c>
      <c r="C16" s="193">
        <v>5.1337906203330332</v>
      </c>
      <c r="D16" s="193">
        <v>1.5926465869616775</v>
      </c>
      <c r="E16" s="193">
        <v>2.0827392249220691</v>
      </c>
      <c r="F16" s="331">
        <v>3.2429322834927206</v>
      </c>
    </row>
    <row r="17" spans="1:6" x14ac:dyDescent="0.25">
      <c r="A17" s="197" t="s">
        <v>117</v>
      </c>
      <c r="B17" s="150">
        <v>1514365</v>
      </c>
      <c r="C17" s="193">
        <v>3.6843179514500299</v>
      </c>
      <c r="D17" s="193">
        <v>0.802049404621763</v>
      </c>
      <c r="E17" s="193">
        <v>1.3690221851452447</v>
      </c>
      <c r="F17" s="331">
        <v>2.012790839724901</v>
      </c>
    </row>
    <row r="18" spans="1:6" x14ac:dyDescent="0.25">
      <c r="A18" s="198" t="s">
        <v>118</v>
      </c>
      <c r="B18" s="152">
        <v>321061</v>
      </c>
      <c r="C18" s="194">
        <v>2.1625657904275832</v>
      </c>
      <c r="D18" s="194">
        <v>0.50878218806715925</v>
      </c>
      <c r="E18" s="194">
        <v>1.9344428027062759</v>
      </c>
      <c r="F18" s="332">
        <v>1.4476999697876727</v>
      </c>
    </row>
    <row r="19" spans="1:6" ht="15.75" x14ac:dyDescent="0.25">
      <c r="A19" s="196" t="s">
        <v>119</v>
      </c>
      <c r="B19" s="189"/>
      <c r="C19" s="199"/>
      <c r="D19" s="199"/>
      <c r="E19" s="199"/>
      <c r="F19" s="335"/>
    </row>
    <row r="20" spans="1:6" x14ac:dyDescent="0.25">
      <c r="A20" s="197" t="s">
        <v>120</v>
      </c>
      <c r="B20" s="150">
        <v>108307</v>
      </c>
      <c r="C20" s="193">
        <v>4.0229187136375177</v>
      </c>
      <c r="D20" s="193">
        <v>3.9865433137089989</v>
      </c>
      <c r="E20" s="193">
        <v>7.7964359150102815</v>
      </c>
      <c r="F20" s="331">
        <v>4.2222571024956839</v>
      </c>
    </row>
    <row r="21" spans="1:6" x14ac:dyDescent="0.25">
      <c r="A21" s="197" t="s">
        <v>121</v>
      </c>
      <c r="B21" s="150">
        <v>1759162</v>
      </c>
      <c r="C21" s="193">
        <v>6.9038187907755066</v>
      </c>
      <c r="D21" s="193">
        <v>3.3363863146097206</v>
      </c>
      <c r="E21" s="193">
        <v>6.9802051161760303</v>
      </c>
      <c r="F21" s="331">
        <v>6.5839303031784455</v>
      </c>
    </row>
    <row r="22" spans="1:6" x14ac:dyDescent="0.25">
      <c r="A22" s="197" t="s">
        <v>122</v>
      </c>
      <c r="B22" s="150">
        <v>891436</v>
      </c>
      <c r="C22" s="193">
        <v>6.9660056379938133</v>
      </c>
      <c r="D22" s="193">
        <v>2.7203378684475878</v>
      </c>
      <c r="E22" s="193">
        <v>2.2203727088355718</v>
      </c>
      <c r="F22" s="331">
        <v>4.5494011908875116</v>
      </c>
    </row>
    <row r="23" spans="1:6" x14ac:dyDescent="0.25">
      <c r="A23" s="197" t="s">
        <v>123</v>
      </c>
      <c r="B23" s="150">
        <v>2491947</v>
      </c>
      <c r="C23" s="193">
        <v>7.5580363624630973</v>
      </c>
      <c r="D23" s="193">
        <v>1.4828216585994092</v>
      </c>
      <c r="E23" s="193">
        <v>1.9057052574306461</v>
      </c>
      <c r="F23" s="331">
        <v>2.6379774529715116</v>
      </c>
    </row>
    <row r="24" spans="1:6" x14ac:dyDescent="0.25">
      <c r="A24" s="198" t="s">
        <v>124</v>
      </c>
      <c r="B24" s="152">
        <v>51881</v>
      </c>
      <c r="C24" s="194">
        <v>7.9090291921249154</v>
      </c>
      <c r="D24" s="194">
        <v>3.7769020915428921</v>
      </c>
      <c r="E24" s="194">
        <v>2.9411764705882351</v>
      </c>
      <c r="F24" s="332">
        <v>6.592008635145814</v>
      </c>
    </row>
    <row r="25" spans="1:6" ht="15.75" thickBot="1" x14ac:dyDescent="0.3">
      <c r="A25" s="192" t="s">
        <v>13</v>
      </c>
      <c r="B25" s="191">
        <v>5302733</v>
      </c>
      <c r="C25" s="195">
        <v>6.942324141638931</v>
      </c>
      <c r="D25" s="195">
        <v>1.8484519330288256</v>
      </c>
      <c r="E25" s="195">
        <v>3.6523883264863852</v>
      </c>
      <c r="F25" s="333">
        <v>4.339403850806745</v>
      </c>
    </row>
    <row r="26" spans="1:6" ht="15" customHeight="1" x14ac:dyDescent="0.25">
      <c r="A26" s="433" t="s">
        <v>241</v>
      </c>
      <c r="B26" s="433"/>
      <c r="C26" s="433"/>
      <c r="D26" s="433"/>
      <c r="E26" s="433"/>
      <c r="F26" s="433"/>
    </row>
    <row r="27" spans="1:6" ht="22.5" customHeight="1" x14ac:dyDescent="0.25">
      <c r="A27" s="409" t="s">
        <v>172</v>
      </c>
      <c r="B27" s="409"/>
      <c r="C27" s="409"/>
      <c r="D27" s="409"/>
      <c r="E27" s="409"/>
      <c r="F27" s="409"/>
    </row>
    <row r="28" spans="1:6" s="264" customFormat="1" ht="15" customHeight="1" x14ac:dyDescent="0.25">
      <c r="A28" s="409" t="s">
        <v>163</v>
      </c>
      <c r="B28" s="409"/>
      <c r="C28" s="409"/>
      <c r="D28" s="409"/>
      <c r="E28" s="398"/>
      <c r="F28" s="398"/>
    </row>
    <row r="29" spans="1:6" ht="35.25" customHeight="1" x14ac:dyDescent="0.25">
      <c r="A29" s="409" t="s">
        <v>188</v>
      </c>
      <c r="B29" s="409"/>
      <c r="C29" s="409"/>
      <c r="D29" s="409"/>
      <c r="E29" s="409"/>
      <c r="F29" s="409"/>
    </row>
  </sheetData>
  <mergeCells count="8">
    <mergeCell ref="A27:F27"/>
    <mergeCell ref="A29:F29"/>
    <mergeCell ref="A1:F1"/>
    <mergeCell ref="A2:A3"/>
    <mergeCell ref="B2:B3"/>
    <mergeCell ref="C2:F2"/>
    <mergeCell ref="A26:F26"/>
    <mergeCell ref="A28:D2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46"/>
  <sheetViews>
    <sheetView workbookViewId="0">
      <pane ySplit="3" topLeftCell="A34" activePane="bottomLeft" state="frozen"/>
      <selection pane="bottomLeft" activeCell="I24" sqref="I24:K24"/>
    </sheetView>
  </sheetViews>
  <sheetFormatPr baseColWidth="10" defaultRowHeight="15" x14ac:dyDescent="0.25"/>
  <cols>
    <col min="1" max="1" width="24.5703125" bestFit="1" customWidth="1"/>
  </cols>
  <sheetData>
    <row r="1" spans="1:6" ht="25.9" customHeight="1" thickBot="1" x14ac:dyDescent="0.3">
      <c r="A1" s="472" t="s">
        <v>238</v>
      </c>
      <c r="B1" s="472"/>
      <c r="C1" s="472"/>
      <c r="D1" s="472"/>
      <c r="E1" s="472"/>
      <c r="F1" s="472"/>
    </row>
    <row r="2" spans="1:6" ht="15" customHeight="1" x14ac:dyDescent="0.25">
      <c r="A2" s="460"/>
      <c r="B2" s="437" t="s">
        <v>178</v>
      </c>
      <c r="C2" s="437" t="s">
        <v>105</v>
      </c>
      <c r="D2" s="437"/>
      <c r="E2" s="437"/>
      <c r="F2" s="439"/>
    </row>
    <row r="3" spans="1:6" x14ac:dyDescent="0.25">
      <c r="A3" s="461"/>
      <c r="B3" s="438"/>
      <c r="C3" s="370" t="s">
        <v>71</v>
      </c>
      <c r="D3" s="370" t="s">
        <v>72</v>
      </c>
      <c r="E3" s="370" t="s">
        <v>73</v>
      </c>
      <c r="F3" s="329" t="s">
        <v>150</v>
      </c>
    </row>
    <row r="4" spans="1:6" x14ac:dyDescent="0.25">
      <c r="A4" s="464" t="s">
        <v>110</v>
      </c>
      <c r="B4" s="464"/>
      <c r="C4" s="464"/>
      <c r="D4" s="464"/>
      <c r="E4" s="464"/>
      <c r="F4" s="464"/>
    </row>
    <row r="5" spans="1:6" x14ac:dyDescent="0.25">
      <c r="A5" s="202" t="s">
        <v>107</v>
      </c>
      <c r="B5" s="190"/>
      <c r="C5" s="203"/>
      <c r="D5" s="203"/>
      <c r="E5" s="203"/>
      <c r="F5" s="334"/>
    </row>
    <row r="6" spans="1:6" x14ac:dyDescent="0.25">
      <c r="A6" s="197" t="s">
        <v>63</v>
      </c>
      <c r="B6" s="150">
        <v>2438560</v>
      </c>
      <c r="C6" s="193">
        <v>6.2660698878343402</v>
      </c>
      <c r="D6" s="193">
        <v>1.1479251710669289</v>
      </c>
      <c r="E6" s="193">
        <v>1.5655559511275063</v>
      </c>
      <c r="F6" s="376">
        <v>3.2070156157732432</v>
      </c>
    </row>
    <row r="7" spans="1:6" x14ac:dyDescent="0.25">
      <c r="A7" s="197" t="s">
        <v>64</v>
      </c>
      <c r="B7" s="150">
        <v>699640</v>
      </c>
      <c r="C7" s="193">
        <v>7.8446656577716602</v>
      </c>
      <c r="D7" s="193">
        <v>4.0881648596073816</v>
      </c>
      <c r="E7" s="193">
        <v>5.3577028177216324</v>
      </c>
      <c r="F7" s="376">
        <v>5.8242810588302563</v>
      </c>
    </row>
    <row r="8" spans="1:6" x14ac:dyDescent="0.25">
      <c r="A8" s="197" t="s">
        <v>65</v>
      </c>
      <c r="B8" s="150">
        <v>227365</v>
      </c>
      <c r="C8" s="193">
        <v>5.4687026338810121</v>
      </c>
      <c r="D8" s="193">
        <v>1.4637517276039704</v>
      </c>
      <c r="E8" s="193">
        <v>15.127661564360755</v>
      </c>
      <c r="F8" s="376">
        <v>7.3529347085083465</v>
      </c>
    </row>
    <row r="9" spans="1:6" x14ac:dyDescent="0.25">
      <c r="A9" s="198" t="s">
        <v>66</v>
      </c>
      <c r="B9" s="152">
        <v>92742</v>
      </c>
      <c r="C9" s="194">
        <v>17.087870553864384</v>
      </c>
      <c r="D9" s="194">
        <v>2.6240299544040826</v>
      </c>
      <c r="E9" s="194">
        <v>3.8115752013485675</v>
      </c>
      <c r="F9" s="377">
        <v>10.394427551702574</v>
      </c>
    </row>
    <row r="10" spans="1:6" ht="15.75" x14ac:dyDescent="0.25">
      <c r="A10" s="196" t="s">
        <v>265</v>
      </c>
      <c r="B10" s="189"/>
      <c r="C10" s="252"/>
      <c r="D10" s="252"/>
      <c r="E10" s="252"/>
      <c r="F10" s="322"/>
    </row>
    <row r="11" spans="1:6" x14ac:dyDescent="0.25">
      <c r="A11" s="197" t="s">
        <v>113</v>
      </c>
      <c r="B11" s="150">
        <v>164796</v>
      </c>
      <c r="C11" s="193">
        <v>22.199470007227173</v>
      </c>
      <c r="D11" s="193">
        <v>6.1787905346187557</v>
      </c>
      <c r="E11" s="193">
        <v>9.2311941174439873</v>
      </c>
      <c r="F11" s="376">
        <v>12.094346950168694</v>
      </c>
    </row>
    <row r="12" spans="1:6" x14ac:dyDescent="0.25">
      <c r="A12" s="197" t="s">
        <v>114</v>
      </c>
      <c r="B12" s="150">
        <v>312941</v>
      </c>
      <c r="C12" s="193">
        <v>16.179769464384318</v>
      </c>
      <c r="D12" s="193">
        <v>4.7589341413421264</v>
      </c>
      <c r="E12" s="193">
        <v>8.2589248037809089</v>
      </c>
      <c r="F12" s="376">
        <v>10.314084763581635</v>
      </c>
    </row>
    <row r="13" spans="1:6" x14ac:dyDescent="0.25">
      <c r="A13" s="197" t="s">
        <v>115</v>
      </c>
      <c r="B13" s="150">
        <v>798364</v>
      </c>
      <c r="C13" s="193">
        <v>8.3754862340886049</v>
      </c>
      <c r="D13" s="193">
        <v>2.6320633167679</v>
      </c>
      <c r="E13" s="193">
        <v>3.0279402751080964</v>
      </c>
      <c r="F13" s="376">
        <v>5.1274857082734195</v>
      </c>
    </row>
    <row r="14" spans="1:6" x14ac:dyDescent="0.25">
      <c r="A14" s="197" t="s">
        <v>116</v>
      </c>
      <c r="B14" s="150">
        <v>1012722</v>
      </c>
      <c r="C14" s="193">
        <v>4.9806976179989118</v>
      </c>
      <c r="D14" s="193">
        <v>1.505430766001133</v>
      </c>
      <c r="E14" s="193">
        <v>1.8812754240460523</v>
      </c>
      <c r="F14" s="376">
        <v>3.0515778268863518</v>
      </c>
    </row>
    <row r="15" spans="1:6" x14ac:dyDescent="0.25">
      <c r="A15" s="197" t="s">
        <v>117</v>
      </c>
      <c r="B15" s="150">
        <v>971563</v>
      </c>
      <c r="C15" s="193">
        <v>3.6995462077541363</v>
      </c>
      <c r="D15" s="193">
        <v>0.77770709261714788</v>
      </c>
      <c r="E15" s="193">
        <v>1.2113552314792153</v>
      </c>
      <c r="F15" s="376">
        <v>1.9469658683996818</v>
      </c>
    </row>
    <row r="16" spans="1:6" x14ac:dyDescent="0.25">
      <c r="A16" s="198" t="s">
        <v>118</v>
      </c>
      <c r="B16" s="152">
        <v>197921</v>
      </c>
      <c r="C16" s="194">
        <v>2.0794865591055531</v>
      </c>
      <c r="D16" s="194">
        <v>0.39185581539237141</v>
      </c>
      <c r="E16" s="194">
        <v>1.1614510353417407</v>
      </c>
      <c r="F16" s="377">
        <v>1.1863319203116394</v>
      </c>
    </row>
    <row r="17" spans="1:9" ht="15.75" x14ac:dyDescent="0.25">
      <c r="A17" s="196" t="s">
        <v>119</v>
      </c>
      <c r="B17" s="189"/>
      <c r="C17" s="252"/>
      <c r="D17" s="252"/>
      <c r="E17" s="252"/>
      <c r="F17" s="322"/>
    </row>
    <row r="18" spans="1:9" x14ac:dyDescent="0.25">
      <c r="A18" s="197" t="s">
        <v>120</v>
      </c>
      <c r="B18" s="150">
        <v>44911</v>
      </c>
      <c r="C18" s="193">
        <v>4.6831573096164538</v>
      </c>
      <c r="D18" s="193">
        <v>3.7893700787401579</v>
      </c>
      <c r="E18" s="193">
        <v>7.9012345679012341</v>
      </c>
      <c r="F18" s="376">
        <v>4.764979626372158</v>
      </c>
    </row>
    <row r="19" spans="1:9" x14ac:dyDescent="0.25">
      <c r="A19" s="197" t="s">
        <v>121</v>
      </c>
      <c r="B19" s="150">
        <v>1187390</v>
      </c>
      <c r="C19" s="193">
        <v>6.8230344253157744</v>
      </c>
      <c r="D19" s="193">
        <v>3.1774076479352105</v>
      </c>
      <c r="E19" s="193">
        <v>6.0012713233225305</v>
      </c>
      <c r="F19" s="376">
        <v>6.3023101087258615</v>
      </c>
    </row>
    <row r="20" spans="1:9" x14ac:dyDescent="0.25">
      <c r="A20" s="197" t="s">
        <v>122</v>
      </c>
      <c r="B20" s="150">
        <v>556847</v>
      </c>
      <c r="C20" s="193">
        <v>6.844532154310329</v>
      </c>
      <c r="D20" s="193">
        <v>2.5972980741592413</v>
      </c>
      <c r="E20" s="193">
        <v>2.1423466452838742</v>
      </c>
      <c r="F20" s="376">
        <v>4.0644916826345474</v>
      </c>
    </row>
    <row r="21" spans="1:9" x14ac:dyDescent="0.25">
      <c r="A21" s="197" t="s">
        <v>123</v>
      </c>
      <c r="B21" s="150">
        <v>1639325</v>
      </c>
      <c r="C21" s="193">
        <v>7.311823562666449</v>
      </c>
      <c r="D21" s="193">
        <v>1.4979135127284102</v>
      </c>
      <c r="E21" s="193">
        <v>1.9582998628635335</v>
      </c>
      <c r="F21" s="376">
        <v>2.6658533237765547</v>
      </c>
    </row>
    <row r="22" spans="1:9" x14ac:dyDescent="0.25">
      <c r="A22" s="198" t="s">
        <v>124</v>
      </c>
      <c r="B22" s="152">
        <v>29834</v>
      </c>
      <c r="C22" s="194">
        <v>8.2289249806651199</v>
      </c>
      <c r="D22" s="194">
        <v>3.9100778172735136</v>
      </c>
      <c r="E22" s="194">
        <v>3.3333333333333335</v>
      </c>
      <c r="F22" s="377">
        <v>6.7171683314339345</v>
      </c>
    </row>
    <row r="23" spans="1:9" ht="15.75" thickBot="1" x14ac:dyDescent="0.3">
      <c r="A23" s="385" t="s">
        <v>13</v>
      </c>
      <c r="B23" s="382">
        <v>3458307</v>
      </c>
      <c r="C23" s="383">
        <v>6.8956251227301379</v>
      </c>
      <c r="D23" s="383">
        <v>1.8391743291928806</v>
      </c>
      <c r="E23" s="383">
        <v>3.2856012199220359</v>
      </c>
      <c r="F23" s="384">
        <v>4.2018247657018302</v>
      </c>
    </row>
    <row r="24" spans="1:9" ht="18.75" x14ac:dyDescent="0.3">
      <c r="A24" s="465" t="s">
        <v>111</v>
      </c>
      <c r="B24" s="465"/>
      <c r="C24" s="465"/>
      <c r="D24" s="465"/>
      <c r="E24" s="465"/>
      <c r="F24" s="465"/>
      <c r="I24" s="399"/>
    </row>
    <row r="25" spans="1:9" x14ac:dyDescent="0.25">
      <c r="A25" s="202" t="s">
        <v>107</v>
      </c>
      <c r="B25" s="190"/>
      <c r="C25" s="203"/>
      <c r="D25" s="203"/>
      <c r="E25" s="203"/>
      <c r="F25" s="334"/>
    </row>
    <row r="26" spans="1:9" x14ac:dyDescent="0.25">
      <c r="A26" s="197" t="s">
        <v>63</v>
      </c>
      <c r="B26" s="150">
        <v>1343540</v>
      </c>
      <c r="C26" s="193">
        <v>6.6646779236189353</v>
      </c>
      <c r="D26" s="193">
        <v>1.3538687276440082</v>
      </c>
      <c r="E26" s="193">
        <v>1.7060263802227311</v>
      </c>
      <c r="F26" s="376">
        <v>3.7655745269958469</v>
      </c>
    </row>
    <row r="27" spans="1:9" x14ac:dyDescent="0.25">
      <c r="A27" s="197" t="s">
        <v>64</v>
      </c>
      <c r="B27" s="150">
        <v>335707</v>
      </c>
      <c r="C27" s="193">
        <v>8.7910458346496796</v>
      </c>
      <c r="D27" s="193">
        <v>4.0543393040226761</v>
      </c>
      <c r="E27" s="193">
        <v>4.3496392676925639</v>
      </c>
      <c r="F27" s="376">
        <v>6.2849449073150101</v>
      </c>
    </row>
    <row r="28" spans="1:9" x14ac:dyDescent="0.25">
      <c r="A28" s="197" t="s">
        <v>65</v>
      </c>
      <c r="B28" s="150">
        <v>125150</v>
      </c>
      <c r="C28" s="193">
        <v>4.8427941853581524</v>
      </c>
      <c r="D28" s="193">
        <v>2.9404927940492795</v>
      </c>
      <c r="E28" s="193">
        <v>14.377220368177415</v>
      </c>
      <c r="F28" s="376">
        <v>8.9580503395924893</v>
      </c>
    </row>
    <row r="29" spans="1:9" x14ac:dyDescent="0.25">
      <c r="A29" s="198" t="s">
        <v>66</v>
      </c>
      <c r="B29" s="152">
        <v>40029</v>
      </c>
      <c r="C29" s="194">
        <v>16.429911551862773</v>
      </c>
      <c r="D29" s="194">
        <v>1.9030266221277459</v>
      </c>
      <c r="E29" s="194">
        <v>3.5153583617747439</v>
      </c>
      <c r="F29" s="377">
        <v>4.7290714232181665</v>
      </c>
    </row>
    <row r="30" spans="1:9" ht="15.75" x14ac:dyDescent="0.25">
      <c r="A30" s="196" t="s">
        <v>265</v>
      </c>
      <c r="B30" s="189"/>
      <c r="C30" s="252"/>
      <c r="D30" s="252"/>
      <c r="E30" s="252"/>
      <c r="F30" s="322"/>
    </row>
    <row r="31" spans="1:9" x14ac:dyDescent="0.25">
      <c r="A31" s="197" t="s">
        <v>113</v>
      </c>
      <c r="B31" s="150">
        <v>92060</v>
      </c>
      <c r="C31" s="193">
        <v>17.929699217365219</v>
      </c>
      <c r="D31" s="193">
        <v>4.3640022463496821</v>
      </c>
      <c r="E31" s="193">
        <v>9.5313364419505255</v>
      </c>
      <c r="F31" s="376">
        <v>10.477949163588963</v>
      </c>
    </row>
    <row r="32" spans="1:9" x14ac:dyDescent="0.25">
      <c r="A32" s="197" t="s">
        <v>114</v>
      </c>
      <c r="B32" s="150">
        <v>153565</v>
      </c>
      <c r="C32" s="193">
        <v>16.14695576959728</v>
      </c>
      <c r="D32" s="193">
        <v>3.9499570241619715</v>
      </c>
      <c r="E32" s="193">
        <v>15.045910482135822</v>
      </c>
      <c r="F32" s="376">
        <v>11.752026829030052</v>
      </c>
    </row>
    <row r="33" spans="1:6" x14ac:dyDescent="0.25">
      <c r="A33" s="197" t="s">
        <v>115</v>
      </c>
      <c r="B33" s="150">
        <v>379375</v>
      </c>
      <c r="C33" s="193">
        <v>9.5482054566119157</v>
      </c>
      <c r="D33" s="193">
        <v>2.6782986523643029</v>
      </c>
      <c r="E33" s="193">
        <v>4.8596571856542239</v>
      </c>
      <c r="F33" s="376">
        <v>6.1548599670510704</v>
      </c>
    </row>
    <row r="34" spans="1:6" x14ac:dyDescent="0.25">
      <c r="A34" s="197" t="s">
        <v>116</v>
      </c>
      <c r="B34" s="150">
        <v>553484</v>
      </c>
      <c r="C34" s="193">
        <v>5.3808148373365761</v>
      </c>
      <c r="D34" s="193">
        <v>1.72701777082678</v>
      </c>
      <c r="E34" s="193">
        <v>2.8318666192368962</v>
      </c>
      <c r="F34" s="376">
        <v>3.5930577939019015</v>
      </c>
    </row>
    <row r="35" spans="1:6" x14ac:dyDescent="0.25">
      <c r="A35" s="197" t="s">
        <v>117</v>
      </c>
      <c r="B35" s="150">
        <v>542802</v>
      </c>
      <c r="C35" s="193">
        <v>3.6600097899648367</v>
      </c>
      <c r="D35" s="193">
        <v>0.84016803360672143</v>
      </c>
      <c r="E35" s="193">
        <v>1.8738867117919487</v>
      </c>
      <c r="F35" s="376">
        <v>2.1306111620812009</v>
      </c>
    </row>
    <row r="36" spans="1:6" x14ac:dyDescent="0.25">
      <c r="A36" s="198" t="s">
        <v>118</v>
      </c>
      <c r="B36" s="152">
        <v>123140</v>
      </c>
      <c r="C36" s="194">
        <v>2.2723829722769278</v>
      </c>
      <c r="D36" s="194">
        <v>0.7385723936050439</v>
      </c>
      <c r="E36" s="194">
        <v>3.2192950675430874</v>
      </c>
      <c r="F36" s="377">
        <v>1.867792756212441</v>
      </c>
    </row>
    <row r="37" spans="1:6" ht="15.75" x14ac:dyDescent="0.25">
      <c r="A37" s="196" t="s">
        <v>119</v>
      </c>
      <c r="B37" s="189"/>
      <c r="C37" s="252"/>
      <c r="D37" s="252"/>
      <c r="E37" s="252"/>
      <c r="F37" s="322"/>
    </row>
    <row r="38" spans="1:6" x14ac:dyDescent="0.25">
      <c r="A38" s="197" t="s">
        <v>120</v>
      </c>
      <c r="B38" s="150">
        <v>63396</v>
      </c>
      <c r="C38" s="193">
        <v>3.5878463764399919</v>
      </c>
      <c r="D38" s="193">
        <v>4.1939937866758719</v>
      </c>
      <c r="E38" s="193">
        <v>7.6974341886037978</v>
      </c>
      <c r="F38" s="376">
        <v>3.8377815635055836</v>
      </c>
    </row>
    <row r="39" spans="1:6" x14ac:dyDescent="0.25">
      <c r="A39" s="197" t="s">
        <v>121</v>
      </c>
      <c r="B39" s="150">
        <v>571772</v>
      </c>
      <c r="C39" s="193">
        <v>7.0586363044516141</v>
      </c>
      <c r="D39" s="193">
        <v>3.6081632653061226</v>
      </c>
      <c r="E39" s="193">
        <v>9.922126184809386</v>
      </c>
      <c r="F39" s="376">
        <v>7.1687665712906536</v>
      </c>
    </row>
    <row r="40" spans="1:6" x14ac:dyDescent="0.25">
      <c r="A40" s="197" t="s">
        <v>122</v>
      </c>
      <c r="B40" s="150">
        <v>334589</v>
      </c>
      <c r="C40" s="193">
        <v>7.0954210047508335</v>
      </c>
      <c r="D40" s="193">
        <v>2.9348675901609766</v>
      </c>
      <c r="E40" s="193">
        <v>2.583664745826908</v>
      </c>
      <c r="F40" s="376">
        <v>5.3564223569812519</v>
      </c>
    </row>
    <row r="41" spans="1:6" x14ac:dyDescent="0.25">
      <c r="A41" s="197" t="s">
        <v>123</v>
      </c>
      <c r="B41" s="150">
        <v>852622</v>
      </c>
      <c r="C41" s="193">
        <v>8.0734271965781499</v>
      </c>
      <c r="D41" s="193">
        <v>1.4599097288302914</v>
      </c>
      <c r="E41" s="193">
        <v>1.7126801856828733</v>
      </c>
      <c r="F41" s="376">
        <v>2.5843808862544013</v>
      </c>
    </row>
    <row r="42" spans="1:6" x14ac:dyDescent="0.25">
      <c r="A42" s="198" t="s">
        <v>124</v>
      </c>
      <c r="B42" s="152">
        <v>22047</v>
      </c>
      <c r="C42" s="194">
        <v>7.5202105658958445</v>
      </c>
      <c r="D42" s="194">
        <v>3.5491291488662506</v>
      </c>
      <c r="E42" s="194">
        <v>0</v>
      </c>
      <c r="F42" s="377">
        <v>6.4226425363995103</v>
      </c>
    </row>
    <row r="43" spans="1:6" ht="15.75" thickBot="1" x14ac:dyDescent="0.3">
      <c r="A43" s="385" t="s">
        <v>13</v>
      </c>
      <c r="B43" s="382">
        <v>1844426</v>
      </c>
      <c r="C43" s="383">
        <v>7.0191482100850227</v>
      </c>
      <c r="D43" s="383">
        <v>1.8629345021922663</v>
      </c>
      <c r="E43" s="383">
        <v>4.9482893322091321</v>
      </c>
      <c r="F43" s="384">
        <v>4.5973652507609417</v>
      </c>
    </row>
    <row r="44" spans="1:6" x14ac:dyDescent="0.25">
      <c r="A44" s="433" t="s">
        <v>242</v>
      </c>
      <c r="B44" s="433"/>
      <c r="C44" s="433"/>
      <c r="D44" s="433"/>
      <c r="E44" s="433"/>
      <c r="F44" s="433"/>
    </row>
    <row r="45" spans="1:6" ht="23.45" customHeight="1" x14ac:dyDescent="0.25">
      <c r="A45" s="409" t="s">
        <v>172</v>
      </c>
      <c r="B45" s="409"/>
      <c r="C45" s="409"/>
      <c r="D45" s="409"/>
      <c r="E45" s="409"/>
      <c r="F45" s="409"/>
    </row>
    <row r="46" spans="1:6" ht="34.15" customHeight="1" x14ac:dyDescent="0.25">
      <c r="A46" s="409" t="s">
        <v>239</v>
      </c>
      <c r="B46" s="409"/>
      <c r="C46" s="409"/>
      <c r="D46" s="409"/>
      <c r="E46" s="409"/>
      <c r="F46" s="409"/>
    </row>
  </sheetData>
  <mergeCells count="9">
    <mergeCell ref="A46:F46"/>
    <mergeCell ref="A1:F1"/>
    <mergeCell ref="A2:A3"/>
    <mergeCell ref="B2:B3"/>
    <mergeCell ref="C2:F2"/>
    <mergeCell ref="A4:F4"/>
    <mergeCell ref="A24:F24"/>
    <mergeCell ref="A44:F44"/>
    <mergeCell ref="A45:F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topLeftCell="A10" workbookViewId="0">
      <selection activeCell="M21" sqref="M21"/>
    </sheetView>
  </sheetViews>
  <sheetFormatPr baseColWidth="10" defaultRowHeight="15" x14ac:dyDescent="0.25"/>
  <sheetData>
    <row r="1" spans="1:8" x14ac:dyDescent="0.25">
      <c r="A1" s="29" t="s">
        <v>165</v>
      </c>
      <c r="B1" s="29"/>
      <c r="C1" s="29"/>
      <c r="D1" s="29"/>
      <c r="E1" s="29"/>
      <c r="F1" s="29"/>
      <c r="G1" s="29"/>
      <c r="H1" s="29"/>
    </row>
    <row r="24" spans="1:7" ht="21.75" customHeight="1" x14ac:dyDescent="0.25">
      <c r="A24" s="404" t="s">
        <v>254</v>
      </c>
      <c r="B24" s="404"/>
      <c r="C24" s="404"/>
      <c r="D24" s="404"/>
      <c r="E24" s="404"/>
      <c r="F24" s="404"/>
      <c r="G24" s="404"/>
    </row>
    <row r="25" spans="1:7" ht="24.75" customHeight="1" x14ac:dyDescent="0.25">
      <c r="A25" s="402" t="s">
        <v>172</v>
      </c>
      <c r="B25" s="402"/>
      <c r="C25" s="402"/>
      <c r="D25" s="402"/>
      <c r="E25" s="402"/>
      <c r="F25" s="402"/>
      <c r="G25" s="402"/>
    </row>
    <row r="26" spans="1:7" ht="24.75" customHeight="1" x14ac:dyDescent="0.25">
      <c r="A26" s="402" t="s">
        <v>247</v>
      </c>
      <c r="B26" s="402"/>
      <c r="C26" s="402"/>
      <c r="D26" s="402"/>
      <c r="E26" s="402"/>
      <c r="F26" s="402"/>
      <c r="G26" s="402"/>
    </row>
    <row r="27" spans="1:7" ht="27" customHeight="1" x14ac:dyDescent="0.25">
      <c r="A27" s="402" t="s">
        <v>245</v>
      </c>
      <c r="B27" s="402"/>
      <c r="C27" s="402"/>
      <c r="D27" s="402"/>
      <c r="E27" s="402"/>
      <c r="F27" s="402"/>
      <c r="G27" s="402"/>
    </row>
  </sheetData>
  <mergeCells count="4">
    <mergeCell ref="A24:G24"/>
    <mergeCell ref="A25:G25"/>
    <mergeCell ref="A27:G27"/>
    <mergeCell ref="A26:G26"/>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topLeftCell="A22" workbookViewId="0">
      <selection activeCell="L5" sqref="L5"/>
    </sheetView>
  </sheetViews>
  <sheetFormatPr baseColWidth="10" defaultRowHeight="15" x14ac:dyDescent="0.25"/>
  <cols>
    <col min="2" max="2" width="28.7109375" customWidth="1"/>
    <col min="7" max="7" width="11.42578125" customWidth="1"/>
  </cols>
  <sheetData>
    <row r="1" spans="1:11" ht="15.75" thickBot="1" x14ac:dyDescent="0.3">
      <c r="A1" s="479" t="s">
        <v>191</v>
      </c>
      <c r="B1" s="479"/>
      <c r="C1" s="479"/>
      <c r="D1" s="479"/>
      <c r="E1" s="479"/>
      <c r="F1" s="479"/>
      <c r="G1" s="479"/>
      <c r="H1" s="479"/>
      <c r="I1" s="479"/>
      <c r="J1" s="479"/>
    </row>
    <row r="2" spans="1:11" ht="14.45" customHeight="1" x14ac:dyDescent="0.25">
      <c r="A2" s="480" t="s">
        <v>268</v>
      </c>
      <c r="B2" s="482" t="s">
        <v>190</v>
      </c>
      <c r="C2" s="484" t="s">
        <v>178</v>
      </c>
      <c r="D2" s="486" t="s">
        <v>16</v>
      </c>
      <c r="E2" s="487"/>
      <c r="F2" s="488"/>
      <c r="G2" s="486" t="s">
        <v>125</v>
      </c>
      <c r="H2" s="487"/>
      <c r="I2" s="487"/>
      <c r="J2" s="487"/>
    </row>
    <row r="3" spans="1:11" ht="60" customHeight="1" x14ac:dyDescent="0.25">
      <c r="A3" s="481"/>
      <c r="B3" s="483"/>
      <c r="C3" s="485"/>
      <c r="D3" s="234" t="s">
        <v>189</v>
      </c>
      <c r="E3" s="235" t="s">
        <v>269</v>
      </c>
      <c r="F3" s="236" t="s">
        <v>270</v>
      </c>
      <c r="G3" s="237" t="s">
        <v>126</v>
      </c>
      <c r="H3" s="238" t="s">
        <v>127</v>
      </c>
      <c r="I3" s="238" t="s">
        <v>128</v>
      </c>
      <c r="J3" s="313" t="s">
        <v>66</v>
      </c>
      <c r="K3" s="304"/>
    </row>
    <row r="4" spans="1:11" x14ac:dyDescent="0.25">
      <c r="A4" s="475" t="s">
        <v>71</v>
      </c>
      <c r="B4" s="212" t="s">
        <v>63</v>
      </c>
      <c r="C4" s="215">
        <v>1527244</v>
      </c>
      <c r="D4" s="180">
        <v>3466</v>
      </c>
      <c r="E4" s="222">
        <v>6.4066543438077632</v>
      </c>
      <c r="F4" s="239">
        <v>0.22694474491305908</v>
      </c>
      <c r="G4" s="244"/>
      <c r="H4" s="222">
        <v>89.382573571840737</v>
      </c>
      <c r="I4" s="222">
        <v>10.415464512406231</v>
      </c>
      <c r="J4" s="314">
        <v>0.20196191575302941</v>
      </c>
      <c r="K4" s="304"/>
    </row>
    <row r="5" spans="1:11" x14ac:dyDescent="0.25">
      <c r="A5" s="475"/>
      <c r="B5" s="209" t="s">
        <v>64</v>
      </c>
      <c r="C5" s="205">
        <v>418095</v>
      </c>
      <c r="D5" s="181">
        <v>22737</v>
      </c>
      <c r="E5" s="223">
        <v>42.027726432532347</v>
      </c>
      <c r="F5" s="240">
        <v>5.4382377210920962</v>
      </c>
      <c r="G5" s="244">
        <v>76.619606808286051</v>
      </c>
      <c r="H5" s="222"/>
      <c r="I5" s="222">
        <v>12.14760082684611</v>
      </c>
      <c r="J5" s="314">
        <v>11.232792364867837</v>
      </c>
      <c r="K5" s="304"/>
    </row>
    <row r="6" spans="1:11" x14ac:dyDescent="0.25">
      <c r="A6" s="475"/>
      <c r="B6" s="209" t="s">
        <v>65</v>
      </c>
      <c r="C6" s="205">
        <v>176269</v>
      </c>
      <c r="D6" s="181">
        <v>3131</v>
      </c>
      <c r="E6" s="223">
        <v>5.7874306839186689</v>
      </c>
      <c r="F6" s="240">
        <v>1.7762624171011352</v>
      </c>
      <c r="G6" s="244">
        <v>36.3781539444267</v>
      </c>
      <c r="H6" s="222">
        <v>62.663685723411056</v>
      </c>
      <c r="I6" s="222"/>
      <c r="J6" s="314">
        <v>0.9581603321622485</v>
      </c>
      <c r="K6" s="304"/>
    </row>
    <row r="7" spans="1:11" x14ac:dyDescent="0.25">
      <c r="A7" s="475"/>
      <c r="B7" s="210" t="s">
        <v>66</v>
      </c>
      <c r="C7" s="206">
        <v>56409</v>
      </c>
      <c r="D7" s="182">
        <v>24766</v>
      </c>
      <c r="E7" s="224">
        <v>45.778188539741222</v>
      </c>
      <c r="F7" s="241">
        <v>43.904341505788089</v>
      </c>
      <c r="G7" s="245">
        <v>4.3204393119599445</v>
      </c>
      <c r="H7" s="243">
        <v>95.017362513122833</v>
      </c>
      <c r="I7" s="243">
        <v>0.66219817491722521</v>
      </c>
      <c r="J7" s="315"/>
      <c r="K7" s="304"/>
    </row>
    <row r="8" spans="1:11" x14ac:dyDescent="0.25">
      <c r="A8" s="475"/>
      <c r="B8" s="217" t="s">
        <v>13</v>
      </c>
      <c r="C8" s="207">
        <v>2178017</v>
      </c>
      <c r="D8" s="183">
        <v>54100</v>
      </c>
      <c r="E8" s="226">
        <v>100</v>
      </c>
      <c r="F8" s="226">
        <v>2.4839108234692384</v>
      </c>
      <c r="G8" s="225">
        <v>36.284658040665434</v>
      </c>
      <c r="H8" s="226">
        <v>52.850277264325321</v>
      </c>
      <c r="I8" s="226">
        <v>6.075785582255083</v>
      </c>
      <c r="J8" s="316">
        <v>4.7892791127541594</v>
      </c>
      <c r="K8" s="304"/>
    </row>
    <row r="9" spans="1:11" x14ac:dyDescent="0.25">
      <c r="A9" s="475"/>
      <c r="B9" s="218" t="s">
        <v>129</v>
      </c>
      <c r="C9" s="219">
        <v>15460</v>
      </c>
      <c r="D9" s="184">
        <v>6016</v>
      </c>
      <c r="E9" s="228"/>
      <c r="F9" s="228">
        <v>38.913324708926261</v>
      </c>
      <c r="G9" s="227">
        <v>11.319813829787234</v>
      </c>
      <c r="H9" s="228">
        <v>63.264627659574465</v>
      </c>
      <c r="I9" s="228">
        <v>24.13563829787234</v>
      </c>
      <c r="J9" s="317">
        <v>1.2799202127659575</v>
      </c>
      <c r="K9" s="304"/>
    </row>
    <row r="10" spans="1:11" x14ac:dyDescent="0.25">
      <c r="A10" s="478"/>
      <c r="B10" s="211" t="s">
        <v>130</v>
      </c>
      <c r="C10" s="214">
        <v>2162557</v>
      </c>
      <c r="D10" s="185">
        <v>48084</v>
      </c>
      <c r="E10" s="230"/>
      <c r="F10" s="230">
        <v>2.2234789649475135</v>
      </c>
      <c r="G10" s="229">
        <v>39.408119124864818</v>
      </c>
      <c r="H10" s="230">
        <v>51.547292238582479</v>
      </c>
      <c r="I10" s="230">
        <v>3.8162382497296399</v>
      </c>
      <c r="J10" s="318">
        <v>5.2283503868230596</v>
      </c>
      <c r="K10" s="304"/>
    </row>
    <row r="11" spans="1:11" x14ac:dyDescent="0.25">
      <c r="A11" s="477" t="s">
        <v>72</v>
      </c>
      <c r="B11" s="208" t="s">
        <v>63</v>
      </c>
      <c r="C11" s="204">
        <v>1442839</v>
      </c>
      <c r="D11" s="186">
        <v>4199</v>
      </c>
      <c r="E11" s="231">
        <v>5.3547745358090184</v>
      </c>
      <c r="F11" s="242">
        <v>0.29102346138411839</v>
      </c>
      <c r="G11" s="244"/>
      <c r="H11" s="222">
        <v>94.355798999761859</v>
      </c>
      <c r="I11" s="222">
        <v>4.9059299833293641</v>
      </c>
      <c r="J11" s="314">
        <v>0.73827101690878782</v>
      </c>
      <c r="K11" s="304"/>
    </row>
    <row r="12" spans="1:11" x14ac:dyDescent="0.25">
      <c r="A12" s="475"/>
      <c r="B12" s="209" t="s">
        <v>64</v>
      </c>
      <c r="C12" s="205">
        <v>390710</v>
      </c>
      <c r="D12" s="181">
        <v>48523</v>
      </c>
      <c r="E12" s="223">
        <v>61.878953274841862</v>
      </c>
      <c r="F12" s="240">
        <v>12.419185585216656</v>
      </c>
      <c r="G12" s="244">
        <v>93.382519629866252</v>
      </c>
      <c r="H12" s="222"/>
      <c r="I12" s="222">
        <v>2.0670609813902683</v>
      </c>
      <c r="J12" s="314">
        <v>4.5504193887434825</v>
      </c>
      <c r="K12" s="304"/>
    </row>
    <row r="13" spans="1:11" x14ac:dyDescent="0.25">
      <c r="A13" s="475"/>
      <c r="B13" s="209" t="s">
        <v>65</v>
      </c>
      <c r="C13" s="205">
        <v>56358</v>
      </c>
      <c r="D13" s="181">
        <v>2877</v>
      </c>
      <c r="E13" s="223">
        <v>3.6688941032442357</v>
      </c>
      <c r="F13" s="240">
        <v>5.1048653252422014</v>
      </c>
      <c r="G13" s="244">
        <v>17.205422314911367</v>
      </c>
      <c r="H13" s="222">
        <v>80.604796663190825</v>
      </c>
      <c r="I13" s="222"/>
      <c r="J13" s="314">
        <v>2.1897810218978102</v>
      </c>
      <c r="K13" s="304"/>
    </row>
    <row r="14" spans="1:11" x14ac:dyDescent="0.25">
      <c r="A14" s="475"/>
      <c r="B14" s="210" t="s">
        <v>66</v>
      </c>
      <c r="C14" s="206">
        <v>62754</v>
      </c>
      <c r="D14" s="182">
        <v>22817</v>
      </c>
      <c r="E14" s="224">
        <v>29.097378086104875</v>
      </c>
      <c r="F14" s="241">
        <v>36.359435255123181</v>
      </c>
      <c r="G14" s="245">
        <v>20.502257089012581</v>
      </c>
      <c r="H14" s="243">
        <v>78.634351579962313</v>
      </c>
      <c r="I14" s="243">
        <v>0.8633913310251129</v>
      </c>
      <c r="J14" s="315"/>
      <c r="K14" s="304"/>
    </row>
    <row r="15" spans="1:11" x14ac:dyDescent="0.25">
      <c r="A15" s="475"/>
      <c r="B15" s="217" t="s">
        <v>13</v>
      </c>
      <c r="C15" s="207">
        <v>1952661</v>
      </c>
      <c r="D15" s="183">
        <v>78416</v>
      </c>
      <c r="E15" s="226">
        <v>100</v>
      </c>
      <c r="F15" s="226">
        <v>4.0158532382220979</v>
      </c>
      <c r="G15" s="225">
        <v>64.380993674760262</v>
      </c>
      <c r="H15" s="226">
        <v>30.890379514384819</v>
      </c>
      <c r="I15" s="226">
        <v>1.7930014282799427</v>
      </c>
      <c r="J15" s="316">
        <v>2.9356253825749845</v>
      </c>
      <c r="K15" s="304"/>
    </row>
    <row r="16" spans="1:11" x14ac:dyDescent="0.25">
      <c r="A16" s="475"/>
      <c r="B16" s="218" t="s">
        <v>129</v>
      </c>
      <c r="C16" s="219">
        <v>15684</v>
      </c>
      <c r="D16" s="184">
        <v>4297</v>
      </c>
      <c r="E16" s="228"/>
      <c r="F16" s="228">
        <v>27.397347615404232</v>
      </c>
      <c r="G16" s="227">
        <v>33.418664184314636</v>
      </c>
      <c r="H16" s="228">
        <v>39.21340470095415</v>
      </c>
      <c r="I16" s="228">
        <v>10.914591575517802</v>
      </c>
      <c r="J16" s="317">
        <v>16.453339539213406</v>
      </c>
      <c r="K16" s="304"/>
    </row>
    <row r="17" spans="1:11" x14ac:dyDescent="0.25">
      <c r="A17" s="478"/>
      <c r="B17" s="211" t="s">
        <v>130</v>
      </c>
      <c r="C17" s="214">
        <v>1936977</v>
      </c>
      <c r="D17" s="185">
        <v>74119</v>
      </c>
      <c r="E17" s="230"/>
      <c r="F17" s="230">
        <v>3.8265296903370563</v>
      </c>
      <c r="G17" s="229">
        <v>66.176014247358978</v>
      </c>
      <c r="H17" s="230">
        <v>30.407857634344772</v>
      </c>
      <c r="I17" s="230">
        <v>1.2641832728450195</v>
      </c>
      <c r="J17" s="318">
        <v>2.1519448454512338</v>
      </c>
      <c r="K17" s="304"/>
    </row>
    <row r="18" spans="1:11" x14ac:dyDescent="0.25">
      <c r="A18" s="477" t="s">
        <v>73</v>
      </c>
      <c r="B18" s="208" t="s">
        <v>131</v>
      </c>
      <c r="C18" s="204">
        <v>812017</v>
      </c>
      <c r="D18" s="186">
        <v>3204</v>
      </c>
      <c r="E18" s="231">
        <v>7.4935098346469582</v>
      </c>
      <c r="F18" s="242">
        <v>0.39457302002297978</v>
      </c>
      <c r="G18" s="244"/>
      <c r="H18" s="222">
        <v>97.128589263420722</v>
      </c>
      <c r="I18" s="222">
        <v>2.6841448189762795</v>
      </c>
      <c r="J18" s="314">
        <v>0.18726591760299627</v>
      </c>
      <c r="K18" s="304"/>
    </row>
    <row r="19" spans="1:11" x14ac:dyDescent="0.25">
      <c r="A19" s="475"/>
      <c r="B19" s="209" t="s">
        <v>132</v>
      </c>
      <c r="C19" s="205">
        <v>226542</v>
      </c>
      <c r="D19" s="181">
        <v>30181</v>
      </c>
      <c r="E19" s="223">
        <v>70.587272259513071</v>
      </c>
      <c r="F19" s="240">
        <v>13.322474419754393</v>
      </c>
      <c r="G19" s="244">
        <v>97.041184851396579</v>
      </c>
      <c r="H19" s="222"/>
      <c r="I19" s="222">
        <v>1.6467313872966436</v>
      </c>
      <c r="J19" s="314">
        <v>1.3120837613067824</v>
      </c>
      <c r="K19" s="304"/>
    </row>
    <row r="20" spans="1:11" x14ac:dyDescent="0.25">
      <c r="A20" s="475"/>
      <c r="B20" s="209" t="s">
        <v>65</v>
      </c>
      <c r="C20" s="205">
        <v>119888</v>
      </c>
      <c r="D20" s="181">
        <v>2764</v>
      </c>
      <c r="E20" s="223">
        <v>6.464438571461983</v>
      </c>
      <c r="F20" s="240">
        <v>2.3054851194448154</v>
      </c>
      <c r="G20" s="244">
        <v>10.094066570188133</v>
      </c>
      <c r="H20" s="222">
        <v>89.761215629522425</v>
      </c>
      <c r="I20" s="222"/>
      <c r="J20" s="314">
        <v>0.14471780028943559</v>
      </c>
      <c r="K20" s="304"/>
    </row>
    <row r="21" spans="1:11" x14ac:dyDescent="0.25">
      <c r="A21" s="475"/>
      <c r="B21" s="210" t="s">
        <v>66</v>
      </c>
      <c r="C21" s="206">
        <v>13608</v>
      </c>
      <c r="D21" s="182">
        <v>6608</v>
      </c>
      <c r="E21" s="224">
        <v>15.454779334377996</v>
      </c>
      <c r="F21" s="241">
        <v>48.559670781893004</v>
      </c>
      <c r="G21" s="245">
        <v>3.6168280871670704</v>
      </c>
      <c r="H21" s="243">
        <v>96.035108958837768</v>
      </c>
      <c r="I21" s="243">
        <v>0.34806295399515735</v>
      </c>
      <c r="J21" s="315"/>
      <c r="K21" s="304"/>
    </row>
    <row r="22" spans="1:11" x14ac:dyDescent="0.25">
      <c r="A22" s="475"/>
      <c r="B22" s="217" t="s">
        <v>13</v>
      </c>
      <c r="C22" s="207">
        <v>1172055</v>
      </c>
      <c r="D22" s="183">
        <v>42757</v>
      </c>
      <c r="E22" s="226">
        <v>100</v>
      </c>
      <c r="F22" s="226">
        <v>3.6480369948509241</v>
      </c>
      <c r="G22" s="225">
        <v>69.710222887480413</v>
      </c>
      <c r="H22" s="226">
        <v>27.922913207194146</v>
      </c>
      <c r="I22" s="226">
        <v>1.4173117852047616</v>
      </c>
      <c r="J22" s="316">
        <v>0.94955212012068202</v>
      </c>
      <c r="K22" s="304"/>
    </row>
    <row r="23" spans="1:11" x14ac:dyDescent="0.25">
      <c r="A23" s="475"/>
      <c r="B23" s="220" t="s">
        <v>129</v>
      </c>
      <c r="C23" s="221">
        <v>10424</v>
      </c>
      <c r="D23" s="187">
        <v>3801</v>
      </c>
      <c r="E23" s="232"/>
      <c r="F23" s="232">
        <v>36.463929393706827</v>
      </c>
      <c r="G23" s="227">
        <v>17.548013680610367</v>
      </c>
      <c r="H23" s="228">
        <v>74.953959484346228</v>
      </c>
      <c r="I23" s="228">
        <v>5.0249934227834778</v>
      </c>
      <c r="J23" s="317">
        <v>2.4730334122599316</v>
      </c>
      <c r="K23" s="304"/>
    </row>
    <row r="24" spans="1:11" x14ac:dyDescent="0.25">
      <c r="A24" s="478"/>
      <c r="B24" s="218" t="s">
        <v>130</v>
      </c>
      <c r="C24" s="219">
        <v>1161631</v>
      </c>
      <c r="D24" s="184">
        <v>38956</v>
      </c>
      <c r="E24" s="228"/>
      <c r="F24" s="228">
        <v>3.3535606401688658</v>
      </c>
      <c r="G24" s="229">
        <v>74.799774104117461</v>
      </c>
      <c r="H24" s="230">
        <v>23.33401786631071</v>
      </c>
      <c r="I24" s="230">
        <v>1.0653044460416881</v>
      </c>
      <c r="J24" s="318">
        <v>0.80090358353013658</v>
      </c>
      <c r="K24" s="304"/>
    </row>
    <row r="25" spans="1:11" x14ac:dyDescent="0.25">
      <c r="A25" s="475" t="s">
        <v>43</v>
      </c>
      <c r="B25" s="212" t="s">
        <v>63</v>
      </c>
      <c r="C25" s="215">
        <v>3782100</v>
      </c>
      <c r="D25" s="180">
        <v>10869</v>
      </c>
      <c r="E25" s="222">
        <v>6.2011832969139569</v>
      </c>
      <c r="F25" s="239">
        <v>0.28738002696914411</v>
      </c>
      <c r="G25" s="244">
        <v>0</v>
      </c>
      <c r="H25" s="222">
        <v>93.587266537859975</v>
      </c>
      <c r="I25" s="222">
        <v>6.0079124114453952</v>
      </c>
      <c r="J25" s="314">
        <v>0.40482105069463614</v>
      </c>
      <c r="K25" s="304"/>
    </row>
    <row r="26" spans="1:11" x14ac:dyDescent="0.25">
      <c r="A26" s="475"/>
      <c r="B26" s="209" t="s">
        <v>64</v>
      </c>
      <c r="C26" s="205">
        <v>1035347</v>
      </c>
      <c r="D26" s="181">
        <v>101441</v>
      </c>
      <c r="E26" s="223">
        <v>57.875999155602976</v>
      </c>
      <c r="F26" s="240">
        <v>9.7977779430471124</v>
      </c>
      <c r="G26" s="244">
        <v>90.713813941108626</v>
      </c>
      <c r="H26" s="222">
        <v>0</v>
      </c>
      <c r="I26" s="222">
        <v>4.2014570045642294</v>
      </c>
      <c r="J26" s="314">
        <v>5.0847290543271457</v>
      </c>
      <c r="K26" s="304"/>
    </row>
    <row r="27" spans="1:11" x14ac:dyDescent="0.25">
      <c r="A27" s="475"/>
      <c r="B27" s="209" t="s">
        <v>65</v>
      </c>
      <c r="C27" s="205">
        <v>352515</v>
      </c>
      <c r="D27" s="181">
        <v>8772</v>
      </c>
      <c r="E27" s="223">
        <v>5.0047639967365196</v>
      </c>
      <c r="F27" s="240">
        <v>2.4884047487340966</v>
      </c>
      <c r="G27" s="244">
        <v>21.808025535795714</v>
      </c>
      <c r="H27" s="222">
        <v>77.086183310533514</v>
      </c>
      <c r="I27" s="222">
        <v>0</v>
      </c>
      <c r="J27" s="314">
        <v>1.1057911536707705</v>
      </c>
      <c r="K27" s="304"/>
    </row>
    <row r="28" spans="1:11" x14ac:dyDescent="0.25">
      <c r="A28" s="475"/>
      <c r="B28" s="210" t="s">
        <v>66</v>
      </c>
      <c r="C28" s="206">
        <v>132771</v>
      </c>
      <c r="D28" s="182">
        <v>54191</v>
      </c>
      <c r="E28" s="224">
        <v>30.918053550746549</v>
      </c>
      <c r="F28" s="241">
        <v>40.815388902697123</v>
      </c>
      <c r="G28" s="245">
        <v>11.04795999335683</v>
      </c>
      <c r="H28" s="243">
        <v>88.243435256776962</v>
      </c>
      <c r="I28" s="243">
        <v>0.70860474986621391</v>
      </c>
      <c r="J28" s="315">
        <v>0</v>
      </c>
      <c r="K28" s="304"/>
    </row>
    <row r="29" spans="1:11" x14ac:dyDescent="0.25">
      <c r="A29" s="475"/>
      <c r="B29" s="217" t="s">
        <v>88</v>
      </c>
      <c r="C29" s="207">
        <v>5302733</v>
      </c>
      <c r="D29" s="183">
        <v>175273</v>
      </c>
      <c r="E29" s="226">
        <v>100</v>
      </c>
      <c r="F29" s="226">
        <v>3.3053333064289681</v>
      </c>
      <c r="G29" s="225">
        <v>57.008780587997009</v>
      </c>
      <c r="H29" s="226">
        <v>36.944652057076674</v>
      </c>
      <c r="I29" s="226">
        <v>3.0232836774631573</v>
      </c>
      <c r="J29" s="316">
        <v>3.0232836774631573</v>
      </c>
      <c r="K29" s="304"/>
    </row>
    <row r="30" spans="1:11" x14ac:dyDescent="0.25">
      <c r="A30" s="475"/>
      <c r="B30" s="218" t="s">
        <v>129</v>
      </c>
      <c r="C30" s="219">
        <v>41568</v>
      </c>
      <c r="D30" s="184">
        <v>14114</v>
      </c>
      <c r="E30" s="228"/>
      <c r="F30" s="228">
        <v>33.954003079291759</v>
      </c>
      <c r="G30" s="227">
        <v>19.725095649709509</v>
      </c>
      <c r="H30" s="228">
        <v>59.090264985121152</v>
      </c>
      <c r="I30" s="228">
        <v>14.963865665296868</v>
      </c>
      <c r="J30" s="317">
        <v>6.220773699872467</v>
      </c>
      <c r="K30" s="304"/>
    </row>
    <row r="31" spans="1:11" ht="15.75" thickBot="1" x14ac:dyDescent="0.3">
      <c r="A31" s="476"/>
      <c r="B31" s="213" t="s">
        <v>130</v>
      </c>
      <c r="C31" s="216">
        <v>5261165</v>
      </c>
      <c r="D31" s="188">
        <v>161159</v>
      </c>
      <c r="E31" s="233"/>
      <c r="F31" s="233">
        <v>3.063180873437727</v>
      </c>
      <c r="G31" s="229">
        <v>60.274015103096943</v>
      </c>
      <c r="H31" s="230">
        <v>35.005181218548145</v>
      </c>
      <c r="I31" s="230">
        <v>1.9775501213087698</v>
      </c>
      <c r="J31" s="318">
        <v>2.7432535570461472</v>
      </c>
      <c r="K31" s="304"/>
    </row>
    <row r="32" spans="1:11" ht="15" customHeight="1" x14ac:dyDescent="0.25">
      <c r="A32" s="474" t="s">
        <v>241</v>
      </c>
      <c r="B32" s="474"/>
      <c r="C32" s="474"/>
      <c r="D32" s="474"/>
      <c r="E32" s="474"/>
      <c r="F32" s="474"/>
      <c r="G32" s="474"/>
      <c r="H32" s="474"/>
      <c r="I32" s="474"/>
      <c r="J32" s="474"/>
    </row>
    <row r="33" spans="1:10" ht="18" customHeight="1" x14ac:dyDescent="0.25">
      <c r="A33" s="473" t="s">
        <v>172</v>
      </c>
      <c r="B33" s="473"/>
      <c r="C33" s="473"/>
      <c r="D33" s="473"/>
      <c r="E33" s="473"/>
      <c r="F33" s="473"/>
      <c r="G33" s="473"/>
      <c r="H33" s="473"/>
      <c r="I33" s="473"/>
      <c r="J33" s="473"/>
    </row>
    <row r="34" spans="1:10" ht="41.25" customHeight="1" x14ac:dyDescent="0.25">
      <c r="A34" s="473" t="s">
        <v>272</v>
      </c>
      <c r="B34" s="473"/>
      <c r="C34" s="473"/>
      <c r="D34" s="473"/>
      <c r="E34" s="473"/>
      <c r="F34" s="473"/>
      <c r="G34" s="473"/>
      <c r="H34" s="473"/>
      <c r="I34" s="473"/>
      <c r="J34" s="473"/>
    </row>
    <row r="37" spans="1:10" x14ac:dyDescent="0.25">
      <c r="C37" s="140"/>
      <c r="D37" s="140"/>
    </row>
    <row r="38" spans="1:10" x14ac:dyDescent="0.25">
      <c r="C38" s="140"/>
      <c r="D38" s="140"/>
    </row>
    <row r="39" spans="1:10" x14ac:dyDescent="0.25">
      <c r="C39" s="140"/>
      <c r="D39" s="140"/>
    </row>
    <row r="40" spans="1:10" x14ac:dyDescent="0.25">
      <c r="C40" s="140"/>
      <c r="D40" s="140"/>
    </row>
    <row r="41" spans="1:10" x14ac:dyDescent="0.25">
      <c r="C41" s="140"/>
      <c r="D41" s="140"/>
    </row>
    <row r="42" spans="1:10" x14ac:dyDescent="0.25">
      <c r="C42" s="140"/>
      <c r="D42" s="140"/>
    </row>
    <row r="43" spans="1:10" x14ac:dyDescent="0.25">
      <c r="C43" s="140"/>
      <c r="D43" s="140"/>
    </row>
  </sheetData>
  <mergeCells count="13">
    <mergeCell ref="A1:J1"/>
    <mergeCell ref="A4:A10"/>
    <mergeCell ref="A2:A3"/>
    <mergeCell ref="B2:B3"/>
    <mergeCell ref="C2:C3"/>
    <mergeCell ref="D2:F2"/>
    <mergeCell ref="G2:J2"/>
    <mergeCell ref="A34:J34"/>
    <mergeCell ref="A32:J32"/>
    <mergeCell ref="A33:J33"/>
    <mergeCell ref="A25:A31"/>
    <mergeCell ref="A11:A17"/>
    <mergeCell ref="A18:A2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election activeCell="A29" sqref="A29:F29"/>
    </sheetView>
  </sheetViews>
  <sheetFormatPr baseColWidth="10" defaultRowHeight="15" x14ac:dyDescent="0.25"/>
  <cols>
    <col min="1" max="1" width="27.5703125" bestFit="1" customWidth="1"/>
  </cols>
  <sheetData>
    <row r="1" spans="1:7" ht="24.75" customHeight="1" thickBot="1" x14ac:dyDescent="0.3">
      <c r="A1" s="489" t="s">
        <v>194</v>
      </c>
      <c r="B1" s="489"/>
      <c r="C1" s="489"/>
      <c r="D1" s="489"/>
      <c r="E1" s="489"/>
      <c r="F1" s="489"/>
      <c r="G1" s="489"/>
    </row>
    <row r="2" spans="1:7" ht="14.45" customHeight="1" x14ac:dyDescent="0.25">
      <c r="A2" s="490"/>
      <c r="B2" s="437" t="s">
        <v>178</v>
      </c>
      <c r="C2" s="492" t="s">
        <v>105</v>
      </c>
      <c r="D2" s="492"/>
      <c r="E2" s="492"/>
      <c r="F2" s="493"/>
      <c r="G2" s="254"/>
    </row>
    <row r="3" spans="1:7" x14ac:dyDescent="0.25">
      <c r="A3" s="491"/>
      <c r="B3" s="438"/>
      <c r="C3" s="255" t="s">
        <v>71</v>
      </c>
      <c r="D3" s="255" t="s">
        <v>72</v>
      </c>
      <c r="E3" s="255" t="s">
        <v>73</v>
      </c>
      <c r="F3" s="256" t="s">
        <v>43</v>
      </c>
      <c r="G3" s="251"/>
    </row>
    <row r="4" spans="1:7" x14ac:dyDescent="0.25">
      <c r="A4" s="257" t="s">
        <v>107</v>
      </c>
      <c r="B4" s="246"/>
      <c r="C4" s="258"/>
      <c r="D4" s="258"/>
      <c r="E4" s="258"/>
      <c r="F4" s="259"/>
      <c r="G4" s="251"/>
    </row>
    <row r="5" spans="1:7" x14ac:dyDescent="0.25">
      <c r="A5" s="260" t="s">
        <v>63</v>
      </c>
      <c r="B5" s="247">
        <v>3782100</v>
      </c>
      <c r="C5" s="261">
        <v>0.22694474491305908</v>
      </c>
      <c r="D5" s="261">
        <v>0.29102346138411839</v>
      </c>
      <c r="E5" s="261">
        <v>0.39457302002297978</v>
      </c>
      <c r="F5" s="319">
        <v>0.28738002696914411</v>
      </c>
      <c r="G5" s="304"/>
    </row>
    <row r="6" spans="1:7" x14ac:dyDescent="0.25">
      <c r="A6" s="260" t="s">
        <v>127</v>
      </c>
      <c r="B6" s="247">
        <v>1035347</v>
      </c>
      <c r="C6" s="261">
        <v>5.4382377210920962</v>
      </c>
      <c r="D6" s="261">
        <v>12.419185585216656</v>
      </c>
      <c r="E6" s="261">
        <v>13.322474419754393</v>
      </c>
      <c r="F6" s="319">
        <v>9.7977779430471124</v>
      </c>
      <c r="G6" s="304"/>
    </row>
    <row r="7" spans="1:7" x14ac:dyDescent="0.25">
      <c r="A7" s="260" t="s">
        <v>65</v>
      </c>
      <c r="B7" s="247">
        <v>352515</v>
      </c>
      <c r="C7" s="261">
        <v>1.7762624171011352</v>
      </c>
      <c r="D7" s="261">
        <v>5.1048653252422014</v>
      </c>
      <c r="E7" s="261">
        <v>2.3054851194448154</v>
      </c>
      <c r="F7" s="319">
        <v>2.4884047487340966</v>
      </c>
      <c r="G7" s="304"/>
    </row>
    <row r="8" spans="1:7" x14ac:dyDescent="0.25">
      <c r="A8" s="262" t="s">
        <v>66</v>
      </c>
      <c r="B8" s="250">
        <v>132771</v>
      </c>
      <c r="C8" s="263">
        <v>43.904341505788089</v>
      </c>
      <c r="D8" s="263">
        <v>36.359435255123181</v>
      </c>
      <c r="E8" s="263">
        <v>48.559670781893004</v>
      </c>
      <c r="F8" s="320">
        <v>40.815388902697123</v>
      </c>
      <c r="G8" s="304"/>
    </row>
    <row r="9" spans="1:7" x14ac:dyDescent="0.25">
      <c r="A9" s="257" t="s">
        <v>109</v>
      </c>
      <c r="B9" s="246"/>
      <c r="C9" s="258"/>
      <c r="D9" s="258"/>
      <c r="E9" s="258"/>
      <c r="F9" s="321"/>
      <c r="G9" s="304"/>
    </row>
    <row r="10" spans="1:7" x14ac:dyDescent="0.25">
      <c r="A10" s="260" t="s">
        <v>110</v>
      </c>
      <c r="B10" s="247">
        <v>3458307</v>
      </c>
      <c r="C10" s="261">
        <v>2.8452721766900586</v>
      </c>
      <c r="D10" s="261">
        <v>4.0972670323170401</v>
      </c>
      <c r="E10" s="261">
        <v>3.7109975796414014</v>
      </c>
      <c r="F10" s="319">
        <v>3.5048363259826272</v>
      </c>
      <c r="G10" s="304"/>
    </row>
    <row r="11" spans="1:7" x14ac:dyDescent="0.25">
      <c r="A11" s="262" t="s">
        <v>111</v>
      </c>
      <c r="B11" s="250">
        <v>1844426</v>
      </c>
      <c r="C11" s="263">
        <v>1.8894390340762113</v>
      </c>
      <c r="D11" s="263">
        <v>3.8887642910448252</v>
      </c>
      <c r="E11" s="263">
        <v>3.4255900121444651</v>
      </c>
      <c r="F11" s="320">
        <v>2.9312642524015602</v>
      </c>
      <c r="G11" s="304"/>
    </row>
    <row r="12" spans="1:7" x14ac:dyDescent="0.25">
      <c r="A12" s="257" t="s">
        <v>271</v>
      </c>
      <c r="B12" s="246"/>
      <c r="C12" s="258"/>
      <c r="D12" s="258"/>
      <c r="E12" s="258"/>
      <c r="F12" s="321"/>
      <c r="G12" s="304"/>
    </row>
    <row r="13" spans="1:7" x14ac:dyDescent="0.25">
      <c r="A13" s="260" t="s">
        <v>113</v>
      </c>
      <c r="B13" s="247">
        <v>256856</v>
      </c>
      <c r="C13" s="261">
        <v>10.337291722072546</v>
      </c>
      <c r="D13" s="261">
        <v>13.594091355500771</v>
      </c>
      <c r="E13" s="261">
        <v>13.311232946576565</v>
      </c>
      <c r="F13" s="319">
        <v>12.419799420687077</v>
      </c>
      <c r="G13" s="304"/>
    </row>
    <row r="14" spans="1:7" x14ac:dyDescent="0.25">
      <c r="A14" s="260" t="s">
        <v>114</v>
      </c>
      <c r="B14" s="247">
        <v>466506</v>
      </c>
      <c r="C14" s="261">
        <v>5.4161801048257878</v>
      </c>
      <c r="D14" s="261">
        <v>10.90968816366442</v>
      </c>
      <c r="E14" s="261">
        <v>7.5814085511159233</v>
      </c>
      <c r="F14" s="319">
        <v>7.6607803543791499</v>
      </c>
      <c r="G14" s="304"/>
    </row>
    <row r="15" spans="1:7" x14ac:dyDescent="0.25">
      <c r="A15" s="260" t="s">
        <v>115</v>
      </c>
      <c r="B15" s="247">
        <v>1177739</v>
      </c>
      <c r="C15" s="261">
        <v>2.7914770606501005</v>
      </c>
      <c r="D15" s="261">
        <v>4.9451237213068033</v>
      </c>
      <c r="E15" s="261">
        <v>3.4948523353718577</v>
      </c>
      <c r="F15" s="319">
        <v>3.6564128384981736</v>
      </c>
      <c r="G15" s="304"/>
    </row>
    <row r="16" spans="1:7" x14ac:dyDescent="0.25">
      <c r="A16" s="260" t="s">
        <v>116</v>
      </c>
      <c r="B16" s="247">
        <v>1566206</v>
      </c>
      <c r="C16" s="261">
        <v>1.4900847633852421</v>
      </c>
      <c r="D16" s="261">
        <v>2.9859725729272748</v>
      </c>
      <c r="E16" s="261">
        <v>2.0860170644324914</v>
      </c>
      <c r="F16" s="319">
        <v>2.1538673712142593</v>
      </c>
      <c r="G16" s="304"/>
    </row>
    <row r="17" spans="1:7" x14ac:dyDescent="0.25">
      <c r="A17" s="260" t="s">
        <v>117</v>
      </c>
      <c r="B17" s="247">
        <v>1514365</v>
      </c>
      <c r="C17" s="261">
        <v>1.530808162926421</v>
      </c>
      <c r="D17" s="261">
        <v>2.0136990786722526</v>
      </c>
      <c r="E17" s="261">
        <v>1.3279888226477032</v>
      </c>
      <c r="F17" s="319">
        <v>1.6958263034341126</v>
      </c>
      <c r="G17" s="304"/>
    </row>
    <row r="18" spans="1:7" x14ac:dyDescent="0.25">
      <c r="A18" s="262" t="s">
        <v>118</v>
      </c>
      <c r="B18" s="250">
        <v>321061</v>
      </c>
      <c r="C18" s="263">
        <v>1.4724006437674897</v>
      </c>
      <c r="D18" s="263">
        <v>1.4914152497968669</v>
      </c>
      <c r="E18" s="263">
        <v>2.2571739637607902</v>
      </c>
      <c r="F18" s="320">
        <v>1.6059253537489759</v>
      </c>
      <c r="G18" s="304"/>
    </row>
    <row r="19" spans="1:7" ht="15.75" x14ac:dyDescent="0.25">
      <c r="A19" s="257" t="s">
        <v>119</v>
      </c>
      <c r="B19" s="189"/>
      <c r="C19" s="252"/>
      <c r="D19" s="252"/>
      <c r="E19" s="252"/>
      <c r="F19" s="322"/>
      <c r="G19" s="304"/>
    </row>
    <row r="20" spans="1:7" x14ac:dyDescent="0.25">
      <c r="A20" s="260" t="s">
        <v>120</v>
      </c>
      <c r="B20" s="247">
        <v>108307</v>
      </c>
      <c r="C20" s="261">
        <v>0.43717777458848983</v>
      </c>
      <c r="D20" s="261">
        <v>2.127838519764508</v>
      </c>
      <c r="E20" s="261">
        <v>0.59972583961617543</v>
      </c>
      <c r="F20" s="319">
        <v>0.63153812772950968</v>
      </c>
      <c r="G20" s="304"/>
    </row>
    <row r="21" spans="1:7" x14ac:dyDescent="0.25">
      <c r="A21" s="260" t="s">
        <v>121</v>
      </c>
      <c r="B21" s="247">
        <v>1759162</v>
      </c>
      <c r="C21" s="261">
        <v>1.001720518652456</v>
      </c>
      <c r="D21" s="261">
        <v>2.0866725316043819</v>
      </c>
      <c r="E21" s="261">
        <v>3.3707338050744751</v>
      </c>
      <c r="F21" s="319">
        <v>1.6207717083474973</v>
      </c>
      <c r="G21" s="304"/>
    </row>
    <row r="22" spans="1:7" x14ac:dyDescent="0.25">
      <c r="A22" s="260" t="s">
        <v>122</v>
      </c>
      <c r="B22" s="247">
        <v>891436</v>
      </c>
      <c r="C22" s="261">
        <v>1.7946634822442347</v>
      </c>
      <c r="D22" s="261">
        <v>2.4620409475514764</v>
      </c>
      <c r="E22" s="261">
        <v>2.549936861439559</v>
      </c>
      <c r="F22" s="319">
        <v>2.1767126299588528</v>
      </c>
      <c r="G22" s="304"/>
    </row>
    <row r="23" spans="1:7" x14ac:dyDescent="0.25">
      <c r="A23" s="260" t="s">
        <v>123</v>
      </c>
      <c r="B23" s="247">
        <v>2491947</v>
      </c>
      <c r="C23" s="261">
        <v>7.457554464184887</v>
      </c>
      <c r="D23" s="261">
        <v>4.4982426266433704</v>
      </c>
      <c r="E23" s="261">
        <v>4.2651664701902217</v>
      </c>
      <c r="F23" s="319">
        <v>4.959896819635409</v>
      </c>
      <c r="G23" s="304"/>
    </row>
    <row r="24" spans="1:7" x14ac:dyDescent="0.25">
      <c r="A24" s="262" t="s">
        <v>124</v>
      </c>
      <c r="B24" s="250">
        <v>51881</v>
      </c>
      <c r="C24" s="263">
        <v>5.3603756505996829</v>
      </c>
      <c r="D24" s="263">
        <v>7.1536829342224912</v>
      </c>
      <c r="E24" s="263">
        <v>0</v>
      </c>
      <c r="F24" s="320">
        <v>5.9270253079161925</v>
      </c>
      <c r="G24" s="304"/>
    </row>
    <row r="25" spans="1:7" ht="15.75" thickBot="1" x14ac:dyDescent="0.3">
      <c r="A25" s="253" t="s">
        <v>13</v>
      </c>
      <c r="B25" s="249">
        <v>5302733</v>
      </c>
      <c r="C25" s="248">
        <v>2.4839108234692384</v>
      </c>
      <c r="D25" s="248">
        <v>4.0158532382220979</v>
      </c>
      <c r="E25" s="248">
        <v>3.6480369948509241</v>
      </c>
      <c r="F25" s="323">
        <v>3.3053333064289681</v>
      </c>
      <c r="G25" s="304"/>
    </row>
    <row r="26" spans="1:7" ht="19.5" customHeight="1" x14ac:dyDescent="0.25">
      <c r="A26" s="463" t="s">
        <v>241</v>
      </c>
      <c r="B26" s="463"/>
      <c r="C26" s="463"/>
      <c r="D26" s="463"/>
      <c r="E26" s="463"/>
      <c r="F26" s="463"/>
    </row>
    <row r="27" spans="1:7" ht="28.5" customHeight="1" x14ac:dyDescent="0.25">
      <c r="A27" s="459" t="s">
        <v>172</v>
      </c>
      <c r="B27" s="459"/>
      <c r="C27" s="459"/>
      <c r="D27" s="459"/>
      <c r="E27" s="459"/>
      <c r="F27" s="459"/>
    </row>
    <row r="28" spans="1:7" x14ac:dyDescent="0.25">
      <c r="A28" s="459" t="s">
        <v>163</v>
      </c>
      <c r="B28" s="459"/>
      <c r="C28" s="459"/>
      <c r="D28" s="459"/>
      <c r="E28" s="459"/>
      <c r="F28" s="459"/>
    </row>
    <row r="29" spans="1:7" ht="24" customHeight="1" x14ac:dyDescent="0.25">
      <c r="A29" s="459" t="s">
        <v>195</v>
      </c>
      <c r="B29" s="459"/>
      <c r="C29" s="459"/>
      <c r="D29" s="459"/>
      <c r="E29" s="459"/>
      <c r="F29" s="459"/>
    </row>
  </sheetData>
  <mergeCells count="8">
    <mergeCell ref="A28:F28"/>
    <mergeCell ref="A27:F27"/>
    <mergeCell ref="A29:F29"/>
    <mergeCell ref="A1:G1"/>
    <mergeCell ref="A2:A3"/>
    <mergeCell ref="B2:B3"/>
    <mergeCell ref="C2:F2"/>
    <mergeCell ref="A26:F2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47"/>
  <sheetViews>
    <sheetView tabSelected="1" workbookViewId="0">
      <pane ySplit="3" topLeftCell="A25" activePane="bottomLeft" state="frozen"/>
      <selection pane="bottomLeft" activeCell="B2" sqref="B2:B3"/>
    </sheetView>
  </sheetViews>
  <sheetFormatPr baseColWidth="10" defaultRowHeight="15" x14ac:dyDescent="0.25"/>
  <cols>
    <col min="1" max="1" width="24.5703125" bestFit="1" customWidth="1"/>
  </cols>
  <sheetData>
    <row r="1" spans="1:8" ht="25.9" customHeight="1" thickBot="1" x14ac:dyDescent="0.3">
      <c r="A1" s="489" t="s">
        <v>232</v>
      </c>
      <c r="B1" s="489"/>
      <c r="C1" s="489"/>
      <c r="D1" s="489"/>
      <c r="E1" s="489"/>
      <c r="F1" s="489"/>
      <c r="G1" s="489"/>
      <c r="H1" s="489"/>
    </row>
    <row r="2" spans="1:8" ht="14.45" customHeight="1" x14ac:dyDescent="0.25">
      <c r="A2" s="490"/>
      <c r="B2" s="437" t="s">
        <v>178</v>
      </c>
      <c r="C2" s="492" t="s">
        <v>105</v>
      </c>
      <c r="D2" s="492"/>
      <c r="E2" s="492"/>
      <c r="F2" s="493"/>
      <c r="G2" s="372"/>
      <c r="H2" s="372"/>
    </row>
    <row r="3" spans="1:8" x14ac:dyDescent="0.25">
      <c r="A3" s="491"/>
      <c r="B3" s="438"/>
      <c r="C3" s="255" t="s">
        <v>71</v>
      </c>
      <c r="D3" s="255" t="s">
        <v>72</v>
      </c>
      <c r="E3" s="255" t="s">
        <v>73</v>
      </c>
      <c r="F3" s="256" t="s">
        <v>150</v>
      </c>
      <c r="G3" s="264"/>
      <c r="H3" s="264"/>
    </row>
    <row r="4" spans="1:8" x14ac:dyDescent="0.25">
      <c r="A4" s="494" t="s">
        <v>110</v>
      </c>
      <c r="B4" s="494"/>
      <c r="C4" s="494"/>
      <c r="D4" s="494"/>
      <c r="E4" s="494"/>
      <c r="F4" s="494"/>
      <c r="G4" s="264"/>
      <c r="H4" s="264"/>
    </row>
    <row r="5" spans="1:8" x14ac:dyDescent="0.25">
      <c r="A5" s="257" t="s">
        <v>107</v>
      </c>
      <c r="B5" s="246"/>
      <c r="C5" s="258"/>
      <c r="D5" s="258"/>
      <c r="E5" s="258"/>
      <c r="F5" s="259"/>
      <c r="G5" s="264"/>
      <c r="H5" s="264"/>
    </row>
    <row r="6" spans="1:8" x14ac:dyDescent="0.25">
      <c r="A6" s="260" t="s">
        <v>63</v>
      </c>
      <c r="B6" s="247">
        <v>2438560</v>
      </c>
      <c r="C6" s="261">
        <v>0.15962036238136326</v>
      </c>
      <c r="D6" s="261">
        <v>0.34360224369328363</v>
      </c>
      <c r="E6" s="261">
        <v>0.406311308392101</v>
      </c>
      <c r="F6" s="319">
        <v>0.29062233449248737</v>
      </c>
      <c r="G6" s="330"/>
      <c r="H6" s="264"/>
    </row>
    <row r="7" spans="1:8" x14ac:dyDescent="0.25">
      <c r="A7" s="260" t="s">
        <v>127</v>
      </c>
      <c r="B7" s="247">
        <v>699640</v>
      </c>
      <c r="C7" s="261">
        <v>5.3955603549890876</v>
      </c>
      <c r="D7" s="261">
        <v>12.148630949151753</v>
      </c>
      <c r="E7" s="261">
        <v>13.74367244545984</v>
      </c>
      <c r="F7" s="319">
        <v>10.017294608655881</v>
      </c>
      <c r="G7" s="330"/>
      <c r="H7" s="264"/>
    </row>
    <row r="8" spans="1:8" ht="18.75" x14ac:dyDescent="0.3">
      <c r="A8" s="260" t="s">
        <v>65</v>
      </c>
      <c r="B8" s="247">
        <v>227365</v>
      </c>
      <c r="C8" s="261">
        <v>1.7651593233844636</v>
      </c>
      <c r="D8" s="261">
        <v>3.7337186413703565</v>
      </c>
      <c r="E8" s="261">
        <v>2.252392680113477</v>
      </c>
      <c r="F8" s="319">
        <v>2.3160996635366042</v>
      </c>
      <c r="G8" s="330"/>
      <c r="H8" s="399"/>
    </row>
    <row r="9" spans="1:8" x14ac:dyDescent="0.25">
      <c r="A9" s="262" t="s">
        <v>66</v>
      </c>
      <c r="B9" s="250">
        <v>92742</v>
      </c>
      <c r="C9" s="263">
        <v>42.564406398757839</v>
      </c>
      <c r="D9" s="263">
        <v>38.370021439140018</v>
      </c>
      <c r="E9" s="263">
        <v>48.969844540176062</v>
      </c>
      <c r="F9" s="320">
        <v>41.804144831899251</v>
      </c>
      <c r="G9" s="330"/>
      <c r="H9" s="264"/>
    </row>
    <row r="10" spans="1:8" x14ac:dyDescent="0.25">
      <c r="A10" s="257" t="s">
        <v>271</v>
      </c>
      <c r="B10" s="246"/>
      <c r="C10" s="258"/>
      <c r="D10" s="258"/>
      <c r="E10" s="258"/>
      <c r="F10" s="321"/>
      <c r="G10" s="330"/>
      <c r="H10" s="264"/>
    </row>
    <row r="11" spans="1:8" x14ac:dyDescent="0.25">
      <c r="A11" s="260" t="s">
        <v>113</v>
      </c>
      <c r="B11" s="247">
        <v>164796</v>
      </c>
      <c r="C11" s="261">
        <v>10.611900746807997</v>
      </c>
      <c r="D11" s="261">
        <v>13.377738825591587</v>
      </c>
      <c r="E11" s="261">
        <v>13.546449407946975</v>
      </c>
      <c r="F11" s="319">
        <v>12.601034005679749</v>
      </c>
      <c r="G11" s="330"/>
      <c r="H11" s="264"/>
    </row>
    <row r="12" spans="1:8" x14ac:dyDescent="0.25">
      <c r="A12" s="260" t="s">
        <v>114</v>
      </c>
      <c r="B12" s="247">
        <v>312941</v>
      </c>
      <c r="C12" s="261">
        <v>5.4985160132523472</v>
      </c>
      <c r="D12" s="261">
        <v>11.102906540033356</v>
      </c>
      <c r="E12" s="261">
        <v>7.754240864207949</v>
      </c>
      <c r="F12" s="319">
        <v>7.7592900898252379</v>
      </c>
      <c r="G12" s="330"/>
      <c r="H12" s="264"/>
    </row>
    <row r="13" spans="1:8" x14ac:dyDescent="0.25">
      <c r="A13" s="260" t="s">
        <v>115</v>
      </c>
      <c r="B13" s="247">
        <v>798364</v>
      </c>
      <c r="C13" s="261">
        <v>3.0985787585705853</v>
      </c>
      <c r="D13" s="261">
        <v>5.2926121672670545</v>
      </c>
      <c r="E13" s="261">
        <v>3.3348204792501446</v>
      </c>
      <c r="F13" s="319">
        <v>3.7966391270147448</v>
      </c>
      <c r="G13" s="330"/>
      <c r="H13" s="264"/>
    </row>
    <row r="14" spans="1:8" x14ac:dyDescent="0.25">
      <c r="A14" s="260" t="s">
        <v>116</v>
      </c>
      <c r="B14" s="247">
        <v>1012722</v>
      </c>
      <c r="C14" s="261">
        <v>1.9655689786343005</v>
      </c>
      <c r="D14" s="261">
        <v>3.2604725931080893</v>
      </c>
      <c r="E14" s="261">
        <v>2.087579339661096</v>
      </c>
      <c r="F14" s="319">
        <v>2.4391688933389419</v>
      </c>
      <c r="G14" s="330"/>
      <c r="H14" s="264"/>
    </row>
    <row r="15" spans="1:8" x14ac:dyDescent="0.25">
      <c r="A15" s="260" t="s">
        <v>117</v>
      </c>
      <c r="B15" s="247">
        <v>971563</v>
      </c>
      <c r="C15" s="261">
        <v>1.9783428846332385</v>
      </c>
      <c r="D15" s="261">
        <v>1.9887227361799864</v>
      </c>
      <c r="E15" s="261">
        <v>1.3568780678839554</v>
      </c>
      <c r="F15" s="319">
        <v>1.8387896616071215</v>
      </c>
      <c r="G15" s="330"/>
      <c r="H15" s="264"/>
    </row>
    <row r="16" spans="1:8" x14ac:dyDescent="0.25">
      <c r="A16" s="262" t="s">
        <v>118</v>
      </c>
      <c r="B16" s="250">
        <v>197921</v>
      </c>
      <c r="C16" s="263">
        <v>1.6172369443135655</v>
      </c>
      <c r="D16" s="263">
        <v>1.3909735669191197</v>
      </c>
      <c r="E16" s="263">
        <v>2.4848201774871557</v>
      </c>
      <c r="F16" s="320">
        <v>1.6582373775395236</v>
      </c>
      <c r="G16" s="330"/>
      <c r="H16" s="264"/>
    </row>
    <row r="17" spans="1:8" ht="15.75" x14ac:dyDescent="0.25">
      <c r="A17" s="257" t="s">
        <v>119</v>
      </c>
      <c r="B17" s="189"/>
      <c r="C17" s="252"/>
      <c r="D17" s="252"/>
      <c r="E17" s="252"/>
      <c r="F17" s="322"/>
      <c r="G17" s="330"/>
      <c r="H17" s="264"/>
    </row>
    <row r="18" spans="1:8" x14ac:dyDescent="0.25">
      <c r="A18" s="260" t="s">
        <v>120</v>
      </c>
      <c r="B18" s="247">
        <v>44911</v>
      </c>
      <c r="C18" s="261">
        <v>0.31128404669260701</v>
      </c>
      <c r="D18" s="261">
        <v>2.4606299212598426</v>
      </c>
      <c r="E18" s="261">
        <v>0.42328042328042331</v>
      </c>
      <c r="F18" s="319">
        <v>0.61009552225512687</v>
      </c>
      <c r="G18" s="330"/>
      <c r="H18" s="264"/>
    </row>
    <row r="19" spans="1:8" x14ac:dyDescent="0.25">
      <c r="A19" s="260" t="s">
        <v>121</v>
      </c>
      <c r="B19" s="247">
        <v>1187390</v>
      </c>
      <c r="C19" s="261">
        <v>0.89193035167647416</v>
      </c>
      <c r="D19" s="261">
        <v>2.096305917408412</v>
      </c>
      <c r="E19" s="261">
        <v>3.4787713320064326</v>
      </c>
      <c r="F19" s="319">
        <v>1.6253295042067055</v>
      </c>
      <c r="G19" s="330"/>
      <c r="H19" s="264"/>
    </row>
    <row r="20" spans="1:8" x14ac:dyDescent="0.25">
      <c r="A20" s="260" t="s">
        <v>122</v>
      </c>
      <c r="B20" s="247">
        <v>556847</v>
      </c>
      <c r="C20" s="261">
        <v>2.2305926108654814</v>
      </c>
      <c r="D20" s="261">
        <v>2.5403851681517677</v>
      </c>
      <c r="E20" s="261">
        <v>2.491560188493966</v>
      </c>
      <c r="F20" s="319">
        <v>2.4080223113350705</v>
      </c>
      <c r="G20" s="330"/>
      <c r="H20" s="264"/>
    </row>
    <row r="21" spans="1:8" x14ac:dyDescent="0.25">
      <c r="A21" s="260" t="s">
        <v>123</v>
      </c>
      <c r="B21" s="247">
        <v>1639325</v>
      </c>
      <c r="C21" s="261">
        <v>8.650905549084916</v>
      </c>
      <c r="D21" s="261">
        <v>4.610159265735243</v>
      </c>
      <c r="E21" s="261">
        <v>4.3459833217203743</v>
      </c>
      <c r="F21" s="319">
        <v>5.2613118204138898</v>
      </c>
      <c r="G21" s="330"/>
      <c r="H21" s="264"/>
    </row>
    <row r="22" spans="1:8" x14ac:dyDescent="0.25">
      <c r="A22" s="262" t="s">
        <v>124</v>
      </c>
      <c r="B22" s="250">
        <v>29834</v>
      </c>
      <c r="C22" s="263">
        <v>6.3779324568187672</v>
      </c>
      <c r="D22" s="263">
        <v>7.09962532423864</v>
      </c>
      <c r="E22" s="263">
        <v>0</v>
      </c>
      <c r="F22" s="320">
        <v>6.6233156800965336</v>
      </c>
      <c r="G22" s="330"/>
      <c r="H22" s="264"/>
    </row>
    <row r="23" spans="1:8" ht="15.75" thickBot="1" x14ac:dyDescent="0.3">
      <c r="A23" s="386" t="s">
        <v>13</v>
      </c>
      <c r="B23" s="387">
        <v>3458307</v>
      </c>
      <c r="C23" s="388">
        <v>2.8452721766900586</v>
      </c>
      <c r="D23" s="388">
        <v>4.0972670323170401</v>
      </c>
      <c r="E23" s="388">
        <v>3.7109975796414014</v>
      </c>
      <c r="F23" s="389">
        <v>3.5048363259826272</v>
      </c>
      <c r="G23" s="330"/>
      <c r="H23" s="264"/>
    </row>
    <row r="24" spans="1:8" x14ac:dyDescent="0.25">
      <c r="A24" s="495" t="s">
        <v>111</v>
      </c>
      <c r="B24" s="495"/>
      <c r="C24" s="495"/>
      <c r="D24" s="495"/>
      <c r="E24" s="495"/>
      <c r="F24" s="495"/>
      <c r="G24" s="264"/>
      <c r="H24" s="264"/>
    </row>
    <row r="25" spans="1:8" x14ac:dyDescent="0.25">
      <c r="A25" s="257" t="s">
        <v>107</v>
      </c>
      <c r="B25" s="246"/>
      <c r="C25" s="258"/>
      <c r="D25" s="258"/>
      <c r="E25" s="258"/>
      <c r="F25" s="259"/>
      <c r="G25" s="264"/>
      <c r="H25" s="264"/>
    </row>
    <row r="26" spans="1:8" x14ac:dyDescent="0.25">
      <c r="A26" s="260" t="s">
        <v>63</v>
      </c>
      <c r="B26" s="247">
        <v>1343540</v>
      </c>
      <c r="C26" s="261">
        <v>0.33097572844658057</v>
      </c>
      <c r="D26" s="261">
        <v>0.21536131339973358</v>
      </c>
      <c r="E26" s="261">
        <v>0.34357475712818891</v>
      </c>
      <c r="F26" s="319">
        <v>0.28149515459160129</v>
      </c>
      <c r="G26" s="330"/>
      <c r="H26" s="264"/>
    </row>
    <row r="27" spans="1:8" x14ac:dyDescent="0.25">
      <c r="A27" s="260" t="s">
        <v>127</v>
      </c>
      <c r="B27" s="247">
        <v>335707</v>
      </c>
      <c r="C27" s="261">
        <v>5.5106027685185781</v>
      </c>
      <c r="D27" s="261">
        <v>12.945540075990591</v>
      </c>
      <c r="E27" s="261">
        <v>11.754034780432878</v>
      </c>
      <c r="F27" s="319">
        <v>9.3402878105014207</v>
      </c>
      <c r="G27" s="330"/>
      <c r="H27" s="264"/>
    </row>
    <row r="28" spans="1:8" x14ac:dyDescent="0.25">
      <c r="A28" s="260" t="s">
        <v>65</v>
      </c>
      <c r="B28" s="247">
        <v>125150</v>
      </c>
      <c r="C28" s="261">
        <v>1.7973426297441295</v>
      </c>
      <c r="D28" s="261">
        <v>12.715016271501629</v>
      </c>
      <c r="E28" s="261">
        <v>2.366598485664047</v>
      </c>
      <c r="F28" s="319">
        <v>2.8014382740711148</v>
      </c>
      <c r="G28" s="330"/>
      <c r="H28" s="264"/>
    </row>
    <row r="29" spans="1:8" x14ac:dyDescent="0.25">
      <c r="A29" s="262" t="s">
        <v>66</v>
      </c>
      <c r="B29" s="250">
        <v>40029</v>
      </c>
      <c r="C29" s="263">
        <v>52.693647815599029</v>
      </c>
      <c r="D29" s="263">
        <v>34.112764449843105</v>
      </c>
      <c r="E29" s="263">
        <v>47.064846416382252</v>
      </c>
      <c r="F29" s="320">
        <v>38.524569686976939</v>
      </c>
      <c r="G29" s="330"/>
      <c r="H29" s="264"/>
    </row>
    <row r="30" spans="1:8" x14ac:dyDescent="0.25">
      <c r="A30" s="257" t="s">
        <v>271</v>
      </c>
      <c r="B30" s="246"/>
      <c r="C30" s="258"/>
      <c r="D30" s="258"/>
      <c r="E30" s="258"/>
      <c r="F30" s="321"/>
      <c r="G30" s="330"/>
      <c r="H30" s="264"/>
    </row>
    <row r="31" spans="1:8" x14ac:dyDescent="0.25">
      <c r="A31" s="260" t="s">
        <v>113</v>
      </c>
      <c r="B31" s="247">
        <v>92060</v>
      </c>
      <c r="C31" s="261">
        <v>9.964276949087834</v>
      </c>
      <c r="D31" s="261">
        <v>13.88290902283789</v>
      </c>
      <c r="E31" s="261">
        <v>12.234252746384257</v>
      </c>
      <c r="F31" s="319">
        <v>12.09537258309798</v>
      </c>
      <c r="G31" s="330"/>
      <c r="H31" s="264"/>
    </row>
    <row r="32" spans="1:8" x14ac:dyDescent="0.25">
      <c r="A32" s="260" t="s">
        <v>114</v>
      </c>
      <c r="B32" s="247">
        <v>153565</v>
      </c>
      <c r="C32" s="261">
        <v>5.2762750875958417</v>
      </c>
      <c r="D32" s="261">
        <v>10.619807086238181</v>
      </c>
      <c r="E32" s="261">
        <v>6.9608169944543778</v>
      </c>
      <c r="F32" s="319">
        <v>7.46003321069254</v>
      </c>
      <c r="G32" s="330"/>
      <c r="H32" s="264"/>
    </row>
    <row r="33" spans="1:8" x14ac:dyDescent="0.25">
      <c r="A33" s="260" t="s">
        <v>115</v>
      </c>
      <c r="B33" s="247">
        <v>379375</v>
      </c>
      <c r="C33" s="261">
        <v>2.2061835447784874</v>
      </c>
      <c r="D33" s="261">
        <v>4.406802674904104</v>
      </c>
      <c r="E33" s="261">
        <v>4.1481557132887374</v>
      </c>
      <c r="F33" s="319">
        <v>3.3613179571663916</v>
      </c>
      <c r="G33" s="330"/>
      <c r="H33" s="264"/>
    </row>
    <row r="34" spans="1:8" x14ac:dyDescent="0.25">
      <c r="A34" s="260" t="s">
        <v>116</v>
      </c>
      <c r="B34" s="247">
        <v>553484</v>
      </c>
      <c r="C34" s="261">
        <v>0.72286409242930982</v>
      </c>
      <c r="D34" s="261">
        <v>2.5630574151444128</v>
      </c>
      <c r="E34" s="261">
        <v>2.0802078661243177</v>
      </c>
      <c r="F34" s="319">
        <v>1.6318448229759124</v>
      </c>
      <c r="G34" s="330"/>
      <c r="H34" s="264"/>
    </row>
    <row r="35" spans="1:8" x14ac:dyDescent="0.25">
      <c r="A35" s="260" t="s">
        <v>117</v>
      </c>
      <c r="B35" s="247">
        <v>542802</v>
      </c>
      <c r="C35" s="261">
        <v>0.81642917768786172</v>
      </c>
      <c r="D35" s="261">
        <v>2.0528105621124224</v>
      </c>
      <c r="E35" s="261">
        <v>1.235482721767011</v>
      </c>
      <c r="F35" s="319">
        <v>1.4399357408410434</v>
      </c>
      <c r="G35" s="330"/>
      <c r="H35" s="264"/>
    </row>
    <row r="36" spans="1:8" x14ac:dyDescent="0.25">
      <c r="A36" s="262" t="s">
        <v>118</v>
      </c>
      <c r="B36" s="250">
        <v>123140</v>
      </c>
      <c r="C36" s="263">
        <v>1.2809506977057348</v>
      </c>
      <c r="D36" s="263">
        <v>1.6888088268408017</v>
      </c>
      <c r="E36" s="263">
        <v>1.8787847419905801</v>
      </c>
      <c r="F36" s="320">
        <v>1.5218450544096151</v>
      </c>
      <c r="G36" s="330"/>
      <c r="H36" s="264"/>
    </row>
    <row r="37" spans="1:8" ht="15.75" x14ac:dyDescent="0.25">
      <c r="A37" s="257" t="s">
        <v>119</v>
      </c>
      <c r="B37" s="189"/>
      <c r="C37" s="252"/>
      <c r="D37" s="252"/>
      <c r="E37" s="252"/>
      <c r="F37" s="322"/>
      <c r="G37" s="330"/>
      <c r="H37" s="264"/>
    </row>
    <row r="38" spans="1:8" x14ac:dyDescent="0.25">
      <c r="A38" s="260" t="s">
        <v>120</v>
      </c>
      <c r="B38" s="247">
        <v>63396</v>
      </c>
      <c r="C38" s="261">
        <v>0.52013699382795187</v>
      </c>
      <c r="D38" s="261">
        <v>1.7777010700724887</v>
      </c>
      <c r="E38" s="261">
        <v>0.76641119626791065</v>
      </c>
      <c r="F38" s="319">
        <v>0.64672850022083406</v>
      </c>
      <c r="G38" s="330"/>
      <c r="H38" s="264"/>
    </row>
    <row r="39" spans="1:8" x14ac:dyDescent="0.25">
      <c r="A39" s="260" t="s">
        <v>121</v>
      </c>
      <c r="B39" s="247">
        <v>571772</v>
      </c>
      <c r="C39" s="261">
        <v>1.2121255961767528</v>
      </c>
      <c r="D39" s="261">
        <v>2.070204081632653</v>
      </c>
      <c r="E39" s="261">
        <v>3.0460562027642073</v>
      </c>
      <c r="F39" s="319">
        <v>1.6113066047305569</v>
      </c>
      <c r="G39" s="330"/>
      <c r="H39" s="264"/>
    </row>
    <row r="40" spans="1:8" x14ac:dyDescent="0.25">
      <c r="A40" s="260" t="s">
        <v>122</v>
      </c>
      <c r="B40" s="247">
        <v>334589</v>
      </c>
      <c r="C40" s="261">
        <v>1.3302334984332356</v>
      </c>
      <c r="D40" s="261">
        <v>2.3254415331876594</v>
      </c>
      <c r="E40" s="261">
        <v>2.8217406595784973</v>
      </c>
      <c r="F40" s="319">
        <v>1.7917504759570699</v>
      </c>
      <c r="G40" s="330"/>
      <c r="H40" s="264"/>
    </row>
    <row r="41" spans="1:8" x14ac:dyDescent="0.25">
      <c r="A41" s="260" t="s">
        <v>123</v>
      </c>
      <c r="B41" s="247">
        <v>852622</v>
      </c>
      <c r="C41" s="261">
        <v>4.9595437533416504</v>
      </c>
      <c r="D41" s="261">
        <v>4.3283346648415675</v>
      </c>
      <c r="E41" s="261">
        <v>3.9685642153269813</v>
      </c>
      <c r="F41" s="319">
        <v>4.3803701992207564</v>
      </c>
      <c r="G41" s="330"/>
      <c r="H41" s="264"/>
    </row>
    <row r="42" spans="1:8" x14ac:dyDescent="0.25">
      <c r="A42" s="262" t="s">
        <v>124</v>
      </c>
      <c r="B42" s="250">
        <v>22047</v>
      </c>
      <c r="C42" s="263">
        <v>4.1235821269662214</v>
      </c>
      <c r="D42" s="263">
        <v>7.2461386789352611</v>
      </c>
      <c r="E42" s="263">
        <v>0</v>
      </c>
      <c r="F42" s="320">
        <v>4.9848051889145912</v>
      </c>
      <c r="G42" s="330"/>
      <c r="H42" s="264"/>
    </row>
    <row r="43" spans="1:8" ht="15.75" thickBot="1" x14ac:dyDescent="0.3">
      <c r="A43" s="386" t="s">
        <v>13</v>
      </c>
      <c r="B43" s="387">
        <v>1844426</v>
      </c>
      <c r="C43" s="388">
        <v>1.8894390340762113</v>
      </c>
      <c r="D43" s="388">
        <v>3.8887642910448252</v>
      </c>
      <c r="E43" s="388">
        <v>3.4255900121444651</v>
      </c>
      <c r="F43" s="389">
        <v>2.9312642524015602</v>
      </c>
      <c r="G43" s="330"/>
      <c r="H43" s="264"/>
    </row>
    <row r="44" spans="1:8" x14ac:dyDescent="0.25">
      <c r="A44" s="463" t="s">
        <v>242</v>
      </c>
      <c r="B44" s="463"/>
      <c r="C44" s="463"/>
      <c r="D44" s="463"/>
      <c r="E44" s="463"/>
      <c r="F44" s="463"/>
      <c r="G44" s="264"/>
      <c r="H44" s="264"/>
    </row>
    <row r="45" spans="1:8" ht="20.45" customHeight="1" x14ac:dyDescent="0.25">
      <c r="A45" s="459" t="s">
        <v>172</v>
      </c>
      <c r="B45" s="459"/>
      <c r="C45" s="459"/>
      <c r="D45" s="459"/>
      <c r="E45" s="459"/>
      <c r="F45" s="459"/>
      <c r="G45" s="264"/>
      <c r="H45" s="264"/>
    </row>
    <row r="46" spans="1:8" ht="23.45" customHeight="1" x14ac:dyDescent="0.25">
      <c r="A46" s="459" t="s">
        <v>240</v>
      </c>
      <c r="B46" s="459"/>
      <c r="C46" s="459"/>
      <c r="D46" s="459"/>
      <c r="E46" s="459"/>
      <c r="F46" s="459"/>
      <c r="G46" s="264"/>
      <c r="H46" s="264"/>
    </row>
    <row r="47" spans="1:8" ht="23.45" customHeight="1" x14ac:dyDescent="0.25"/>
  </sheetData>
  <mergeCells count="9">
    <mergeCell ref="A46:F46"/>
    <mergeCell ref="A1:H1"/>
    <mergeCell ref="A2:A3"/>
    <mergeCell ref="B2:B3"/>
    <mergeCell ref="C2:F2"/>
    <mergeCell ref="A4:F4"/>
    <mergeCell ref="A24:F24"/>
    <mergeCell ref="A44:F44"/>
    <mergeCell ref="A45:F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26"/>
  <sheetViews>
    <sheetView topLeftCell="A7" workbookViewId="0">
      <selection activeCell="N21" sqref="N21"/>
    </sheetView>
  </sheetViews>
  <sheetFormatPr baseColWidth="10" defaultRowHeight="15" x14ac:dyDescent="0.25"/>
  <cols>
    <col min="1" max="1" width="34.5703125" bestFit="1" customWidth="1"/>
    <col min="2" max="2" width="13.42578125" bestFit="1" customWidth="1"/>
    <col min="3" max="3" width="12.140625" bestFit="1" customWidth="1"/>
    <col min="4" max="4" width="11.28515625" bestFit="1" customWidth="1"/>
  </cols>
  <sheetData>
    <row r="1" spans="1:9" x14ac:dyDescent="0.25">
      <c r="A1" s="24"/>
      <c r="B1" s="24" t="s">
        <v>10</v>
      </c>
      <c r="C1" s="24" t="s">
        <v>11</v>
      </c>
      <c r="D1" s="24" t="s">
        <v>12</v>
      </c>
      <c r="E1" s="24" t="s">
        <v>13</v>
      </c>
    </row>
    <row r="2" spans="1:9" x14ac:dyDescent="0.25">
      <c r="A2" s="24" t="s">
        <v>14</v>
      </c>
      <c r="B2" s="25">
        <v>106826</v>
      </c>
      <c r="C2" s="7">
        <v>108539</v>
      </c>
      <c r="D2" s="7">
        <v>24204</v>
      </c>
      <c r="E2" s="7">
        <v>239569</v>
      </c>
      <c r="G2" s="264">
        <f t="shared" ref="G2:G3" si="0">E2/$E$5*100</f>
        <v>37.145417699694086</v>
      </c>
      <c r="I2" t="b">
        <f>SUM(B2:D2)=E2</f>
        <v>1</v>
      </c>
    </row>
    <row r="3" spans="1:9" x14ac:dyDescent="0.25">
      <c r="A3" s="24" t="s">
        <v>15</v>
      </c>
      <c r="B3" s="25">
        <v>117767</v>
      </c>
      <c r="C3" s="7">
        <v>88136</v>
      </c>
      <c r="D3" s="7">
        <v>24204</v>
      </c>
      <c r="E3" s="7">
        <v>230107</v>
      </c>
      <c r="G3" s="264">
        <f t="shared" si="0"/>
        <v>35.678324952825733</v>
      </c>
      <c r="I3" s="264" t="b">
        <f t="shared" ref="I3:I5" si="1">SUM(B3:D3)=E3</f>
        <v>1</v>
      </c>
    </row>
    <row r="4" spans="1:9" x14ac:dyDescent="0.25">
      <c r="A4" s="24" t="s">
        <v>16</v>
      </c>
      <c r="B4" s="25">
        <v>116458</v>
      </c>
      <c r="C4" s="7">
        <v>34611</v>
      </c>
      <c r="D4" s="7">
        <v>24204</v>
      </c>
      <c r="E4" s="7">
        <v>175273</v>
      </c>
      <c r="G4">
        <f>E4/$E$5*100</f>
        <v>27.176257347480188</v>
      </c>
      <c r="I4" s="264" t="b">
        <f t="shared" si="1"/>
        <v>1</v>
      </c>
    </row>
    <row r="5" spans="1:9" x14ac:dyDescent="0.25">
      <c r="A5" s="24" t="s">
        <v>13</v>
      </c>
      <c r="B5" s="7">
        <v>341051</v>
      </c>
      <c r="C5" s="7">
        <v>231286</v>
      </c>
      <c r="D5" s="7">
        <v>72612</v>
      </c>
      <c r="E5" s="7">
        <v>644949</v>
      </c>
      <c r="I5" s="264" t="b">
        <f t="shared" si="1"/>
        <v>1</v>
      </c>
    </row>
    <row r="6" spans="1:9" x14ac:dyDescent="0.25">
      <c r="A6" s="6"/>
      <c r="B6" s="6"/>
      <c r="C6" s="6"/>
      <c r="D6" s="6"/>
      <c r="E6" s="6"/>
    </row>
    <row r="7" spans="1:9" x14ac:dyDescent="0.25">
      <c r="A7" s="24"/>
      <c r="B7" s="26" t="s">
        <v>17</v>
      </c>
      <c r="C7" s="26" t="s">
        <v>11</v>
      </c>
      <c r="D7" s="26" t="s">
        <v>12</v>
      </c>
      <c r="E7" s="26" t="s">
        <v>13</v>
      </c>
    </row>
    <row r="8" spans="1:9" x14ac:dyDescent="0.25">
      <c r="A8" s="24" t="s">
        <v>14</v>
      </c>
      <c r="B8" s="27">
        <f>B2/$E$2*100</f>
        <v>44.590911177990471</v>
      </c>
      <c r="C8" s="27">
        <f>C2/$E$2*100</f>
        <v>45.305945260029468</v>
      </c>
      <c r="D8" s="27">
        <f>D2/$E$2*100</f>
        <v>10.103143561980056</v>
      </c>
      <c r="E8" s="27">
        <f>B8+C8+D8</f>
        <v>100</v>
      </c>
    </row>
    <row r="9" spans="1:9" x14ac:dyDescent="0.25">
      <c r="A9" s="24" t="s">
        <v>15</v>
      </c>
      <c r="B9" s="27">
        <f>B3/$E$3*100</f>
        <v>51.179234008526464</v>
      </c>
      <c r="C9" s="27">
        <f>C3/$E$3*100</f>
        <v>38.302181159199847</v>
      </c>
      <c r="D9" s="27">
        <f>D3/$E$3*100</f>
        <v>10.518584832273682</v>
      </c>
      <c r="E9" s="27">
        <f t="shared" ref="E9:E11" si="2">B9+C9+D9</f>
        <v>100</v>
      </c>
    </row>
    <row r="10" spans="1:9" x14ac:dyDescent="0.25">
      <c r="A10" s="24" t="s">
        <v>16</v>
      </c>
      <c r="B10" s="27">
        <f>B4/$E$4*100</f>
        <v>66.443776280431095</v>
      </c>
      <c r="C10" s="27">
        <f t="shared" ref="C10:D10" si="3">C4/$E$4*100</f>
        <v>19.746909107506575</v>
      </c>
      <c r="D10" s="27">
        <f t="shared" si="3"/>
        <v>13.809314612062327</v>
      </c>
      <c r="E10" s="27">
        <f t="shared" si="2"/>
        <v>99.999999999999986</v>
      </c>
    </row>
    <row r="11" spans="1:9" x14ac:dyDescent="0.25">
      <c r="A11" s="24" t="s">
        <v>13</v>
      </c>
      <c r="B11" s="27">
        <f>B5/$E$5*100</f>
        <v>52.880305264447273</v>
      </c>
      <c r="C11" s="27">
        <f>C5/$E$5*100</f>
        <v>35.861130104861004</v>
      </c>
      <c r="D11" s="27">
        <f t="shared" ref="D11" si="4">D5/$E$5*100</f>
        <v>11.25856463069173</v>
      </c>
      <c r="E11" s="27">
        <f t="shared" si="2"/>
        <v>100</v>
      </c>
    </row>
    <row r="15" spans="1:9" x14ac:dyDescent="0.25">
      <c r="B15" t="b">
        <f>SUM(B2:B4)=B5</f>
        <v>1</v>
      </c>
      <c r="C15" s="264" t="b">
        <f t="shared" ref="C15:E15" si="5">SUM(C2:C4)=C5</f>
        <v>1</v>
      </c>
      <c r="D15" s="264" t="b">
        <f t="shared" si="5"/>
        <v>1</v>
      </c>
      <c r="E15" s="264" t="b">
        <f t="shared" si="5"/>
        <v>1</v>
      </c>
    </row>
    <row r="17" spans="1:11" x14ac:dyDescent="0.25">
      <c r="G17">
        <f>C5/2</f>
        <v>115643</v>
      </c>
    </row>
    <row r="21" spans="1:11" x14ac:dyDescent="0.25">
      <c r="A21" s="24"/>
      <c r="B21" s="24" t="s">
        <v>10</v>
      </c>
      <c r="C21" s="24" t="s">
        <v>11</v>
      </c>
      <c r="D21" s="24" t="s">
        <v>12</v>
      </c>
      <c r="E21" s="24" t="s">
        <v>13</v>
      </c>
    </row>
    <row r="22" spans="1:11" x14ac:dyDescent="0.25">
      <c r="A22" s="24" t="s">
        <v>14</v>
      </c>
      <c r="B22" s="25">
        <v>106826</v>
      </c>
      <c r="C22" s="7">
        <v>108539</v>
      </c>
      <c r="D22" s="7">
        <v>24204</v>
      </c>
      <c r="E22" s="7">
        <v>239569</v>
      </c>
      <c r="G22" s="24"/>
      <c r="H22" s="26" t="s">
        <v>17</v>
      </c>
      <c r="I22" s="26" t="s">
        <v>11</v>
      </c>
      <c r="J22" s="26" t="s">
        <v>12</v>
      </c>
      <c r="K22" s="26" t="s">
        <v>13</v>
      </c>
    </row>
    <row r="23" spans="1:11" x14ac:dyDescent="0.25">
      <c r="A23" s="24" t="s">
        <v>15</v>
      </c>
      <c r="B23" s="25">
        <v>117767</v>
      </c>
      <c r="C23" s="7">
        <v>88136</v>
      </c>
      <c r="D23" s="7">
        <v>24204</v>
      </c>
      <c r="E23" s="7">
        <v>230107</v>
      </c>
      <c r="G23" s="24" t="s">
        <v>14</v>
      </c>
      <c r="H23" s="27">
        <f>B22/$E$22*100</f>
        <v>44.590911177990471</v>
      </c>
      <c r="I23" s="27">
        <f t="shared" ref="I23:K23" si="6">C22/$E$22*100</f>
        <v>45.305945260029468</v>
      </c>
      <c r="J23" s="27">
        <f t="shared" si="6"/>
        <v>10.103143561980056</v>
      </c>
      <c r="K23" s="27">
        <f t="shared" si="6"/>
        <v>100</v>
      </c>
    </row>
    <row r="24" spans="1:11" x14ac:dyDescent="0.25">
      <c r="A24" s="24" t="s">
        <v>16</v>
      </c>
      <c r="B24" s="25">
        <v>116458</v>
      </c>
      <c r="C24" s="7">
        <v>34611</v>
      </c>
      <c r="D24" s="7">
        <v>24204</v>
      </c>
      <c r="E24" s="7">
        <v>175273</v>
      </c>
      <c r="G24" s="24" t="s">
        <v>15</v>
      </c>
      <c r="H24" s="27">
        <v>51.179234008526464</v>
      </c>
      <c r="I24" s="27">
        <v>38.302181159199847</v>
      </c>
      <c r="J24" s="27">
        <v>10.518584832273682</v>
      </c>
      <c r="K24" s="27">
        <v>100</v>
      </c>
    </row>
    <row r="25" spans="1:11" x14ac:dyDescent="0.25">
      <c r="A25" s="24" t="s">
        <v>13</v>
      </c>
      <c r="B25" s="7">
        <v>341051</v>
      </c>
      <c r="C25" s="264">
        <v>115643</v>
      </c>
      <c r="D25" s="7">
        <v>24204</v>
      </c>
      <c r="E25" s="7">
        <f>B25+C25+D25</f>
        <v>480898</v>
      </c>
      <c r="G25" s="24" t="s">
        <v>16</v>
      </c>
      <c r="H25" s="27">
        <v>66.443776280431095</v>
      </c>
      <c r="I25" s="27">
        <v>19.746909107506575</v>
      </c>
      <c r="J25" s="27">
        <v>13.809314612062327</v>
      </c>
      <c r="K25" s="27">
        <v>99.999999999999986</v>
      </c>
    </row>
    <row r="26" spans="1:11" x14ac:dyDescent="0.25">
      <c r="G26" s="24" t="s">
        <v>13</v>
      </c>
      <c r="H26" s="27">
        <f>B25/$E$25*100</f>
        <v>70.919612890883315</v>
      </c>
      <c r="I26" s="27">
        <f t="shared" ref="I26:K26" si="7">C25/$E$25*100</f>
        <v>24.047303170318862</v>
      </c>
      <c r="J26" s="27">
        <f t="shared" si="7"/>
        <v>5.0330839387978328</v>
      </c>
      <c r="K26" s="27">
        <f t="shared" si="7"/>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election activeCell="A15" sqref="A15:E15"/>
    </sheetView>
  </sheetViews>
  <sheetFormatPr baseColWidth="10" defaultRowHeight="15" x14ac:dyDescent="0.25"/>
  <cols>
    <col min="1" max="1" width="25.28515625" bestFit="1" customWidth="1"/>
    <col min="2" max="2" width="29" bestFit="1" customWidth="1"/>
    <col min="3" max="3" width="7.85546875" bestFit="1" customWidth="1"/>
    <col min="4" max="4" width="8.85546875" bestFit="1" customWidth="1"/>
    <col min="5" max="5" width="11.28515625" bestFit="1" customWidth="1"/>
  </cols>
  <sheetData>
    <row r="1" spans="1:7" ht="28.5" customHeight="1" thickBot="1" x14ac:dyDescent="0.3">
      <c r="A1" s="406" t="s">
        <v>164</v>
      </c>
      <c r="B1" s="406"/>
      <c r="C1" s="406"/>
      <c r="D1" s="406"/>
      <c r="E1" s="406"/>
    </row>
    <row r="2" spans="1:7" ht="33.75" x14ac:dyDescent="0.25">
      <c r="A2" s="33"/>
      <c r="B2" s="51" t="s">
        <v>18</v>
      </c>
      <c r="C2" s="43" t="s">
        <v>19</v>
      </c>
      <c r="D2" s="42" t="s">
        <v>20</v>
      </c>
      <c r="E2" s="35" t="s">
        <v>21</v>
      </c>
      <c r="F2" s="339" t="s">
        <v>248</v>
      </c>
      <c r="G2" s="330"/>
    </row>
    <row r="3" spans="1:7" x14ac:dyDescent="0.25">
      <c r="A3" s="36" t="s">
        <v>22</v>
      </c>
      <c r="B3" s="36"/>
      <c r="C3" s="44">
        <v>4821835</v>
      </c>
      <c r="D3" s="1">
        <v>90.93112928748252</v>
      </c>
      <c r="E3" s="45"/>
      <c r="F3" s="390">
        <v>91.995844407025587</v>
      </c>
      <c r="G3" s="369"/>
    </row>
    <row r="4" spans="1:7" x14ac:dyDescent="0.25">
      <c r="A4" s="34" t="s">
        <v>23</v>
      </c>
      <c r="B4" s="34" t="s">
        <v>24</v>
      </c>
      <c r="C4" s="46">
        <v>106826</v>
      </c>
      <c r="D4" s="28">
        <v>2.0145460840664615</v>
      </c>
      <c r="E4" s="298">
        <v>22.2138582402089</v>
      </c>
      <c r="F4" s="298">
        <v>1.2503552413444161</v>
      </c>
      <c r="G4" s="369"/>
    </row>
    <row r="5" spans="1:7" x14ac:dyDescent="0.25">
      <c r="A5" s="31"/>
      <c r="B5" s="32" t="s">
        <v>25</v>
      </c>
      <c r="C5" s="47">
        <v>116458</v>
      </c>
      <c r="D5" s="2">
        <v>2.1961882674462396</v>
      </c>
      <c r="E5" s="299">
        <v>24.216777778239877</v>
      </c>
      <c r="F5" s="299">
        <v>2.1961882674462396</v>
      </c>
      <c r="G5" s="369"/>
    </row>
    <row r="6" spans="1:7" x14ac:dyDescent="0.25">
      <c r="A6" s="31"/>
      <c r="B6" s="32" t="s">
        <v>26</v>
      </c>
      <c r="C6" s="47">
        <v>117767</v>
      </c>
      <c r="D6" s="2">
        <v>2.2208736513793923</v>
      </c>
      <c r="E6" s="299">
        <v>24.488976872434488</v>
      </c>
      <c r="F6" s="299">
        <v>2.2208736513793923</v>
      </c>
      <c r="G6" s="369"/>
    </row>
    <row r="7" spans="1:7" x14ac:dyDescent="0.25">
      <c r="A7" s="37"/>
      <c r="B7" s="38" t="s">
        <v>13</v>
      </c>
      <c r="C7" s="48">
        <v>341051</v>
      </c>
      <c r="D7" s="3">
        <v>6.4316080028920934</v>
      </c>
      <c r="E7" s="300">
        <v>70.919612890883315</v>
      </c>
      <c r="F7" s="300">
        <v>5.6674171601700483</v>
      </c>
      <c r="G7" s="369"/>
    </row>
    <row r="8" spans="1:7" x14ac:dyDescent="0.25">
      <c r="A8" s="34" t="s">
        <v>27</v>
      </c>
      <c r="B8" s="34" t="s">
        <v>28</v>
      </c>
      <c r="C8" s="46">
        <v>81032</v>
      </c>
      <c r="D8" s="28">
        <v>1.5281176706426667</v>
      </c>
      <c r="E8" s="298">
        <v>16.850142857737001</v>
      </c>
      <c r="F8" s="298">
        <v>1.4428408897826837</v>
      </c>
      <c r="G8" s="369"/>
    </row>
    <row r="9" spans="1:7" x14ac:dyDescent="0.25">
      <c r="A9" s="31"/>
      <c r="B9" s="32" t="s">
        <v>29</v>
      </c>
      <c r="C9" s="47">
        <v>27507</v>
      </c>
      <c r="D9" s="2">
        <v>0.51873251019804312</v>
      </c>
      <c r="E9" s="299">
        <v>5.7199239755623852</v>
      </c>
      <c r="F9" s="299">
        <v>0.38900695169830346</v>
      </c>
      <c r="G9" s="369"/>
    </row>
    <row r="10" spans="1:7" x14ac:dyDescent="0.25">
      <c r="A10" s="31"/>
      <c r="B10" s="32" t="s">
        <v>30</v>
      </c>
      <c r="C10" s="47">
        <v>7104</v>
      </c>
      <c r="D10" s="2">
        <v>0.13396865352262693</v>
      </c>
      <c r="E10" s="299">
        <v>1.4772363370194928</v>
      </c>
      <c r="F10" s="299">
        <v>0.13396865352262693</v>
      </c>
      <c r="G10" s="369"/>
    </row>
    <row r="11" spans="1:7" x14ac:dyDescent="0.25">
      <c r="A11" s="37"/>
      <c r="B11" s="38" t="s">
        <v>13</v>
      </c>
      <c r="C11" s="48">
        <v>115643</v>
      </c>
      <c r="D11" s="3">
        <v>2.1808188343633366</v>
      </c>
      <c r="E11" s="300">
        <v>24.047303170318862</v>
      </c>
      <c r="F11" s="300">
        <v>1.9658164950036143</v>
      </c>
      <c r="G11" s="369"/>
    </row>
    <row r="12" spans="1:7" ht="15.75" thickBot="1" x14ac:dyDescent="0.3">
      <c r="A12" s="39" t="s">
        <v>31</v>
      </c>
      <c r="B12" s="40" t="s">
        <v>32</v>
      </c>
      <c r="C12" s="49">
        <v>24204</v>
      </c>
      <c r="D12" s="5">
        <v>0.45644387526205826</v>
      </c>
      <c r="E12" s="301">
        <v>5.0330839387978328</v>
      </c>
      <c r="F12" s="301">
        <v>0.37092193780075294</v>
      </c>
      <c r="G12" s="369"/>
    </row>
    <row r="13" spans="1:7" x14ac:dyDescent="0.25">
      <c r="A13" s="41" t="s">
        <v>33</v>
      </c>
      <c r="B13" s="41"/>
      <c r="C13" s="50">
        <v>480898</v>
      </c>
      <c r="D13" s="30">
        <v>9.068870712517489</v>
      </c>
      <c r="E13" s="302">
        <v>100</v>
      </c>
      <c r="F13" s="302">
        <v>8.0041555929744153</v>
      </c>
      <c r="G13" s="369"/>
    </row>
    <row r="14" spans="1:7" ht="15.75" thickBot="1" x14ac:dyDescent="0.3">
      <c r="A14" s="405" t="s">
        <v>34</v>
      </c>
      <c r="B14" s="405"/>
      <c r="C14" s="52">
        <v>5302733</v>
      </c>
      <c r="D14" s="4">
        <v>100</v>
      </c>
      <c r="E14" s="303"/>
      <c r="F14" s="303">
        <v>100</v>
      </c>
      <c r="G14" s="369"/>
    </row>
    <row r="15" spans="1:7" x14ac:dyDescent="0.25">
      <c r="A15" s="407" t="s">
        <v>254</v>
      </c>
      <c r="B15" s="407"/>
      <c r="C15" s="407"/>
      <c r="D15" s="407"/>
      <c r="E15" s="407"/>
    </row>
    <row r="16" spans="1:7" ht="29.25" customHeight="1" x14ac:dyDescent="0.25">
      <c r="A16" s="408" t="s">
        <v>234</v>
      </c>
      <c r="B16" s="408"/>
      <c r="C16" s="408"/>
      <c r="D16" s="408"/>
      <c r="E16" s="408"/>
    </row>
    <row r="17" spans="1:7" ht="45.75" customHeight="1" x14ac:dyDescent="0.25">
      <c r="A17" s="409" t="s">
        <v>166</v>
      </c>
      <c r="B17" s="409"/>
      <c r="C17" s="409"/>
      <c r="D17" s="409"/>
      <c r="E17" s="409"/>
      <c r="G17" s="140"/>
    </row>
    <row r="18" spans="1:7" x14ac:dyDescent="0.25">
      <c r="F18" s="338"/>
    </row>
  </sheetData>
  <mergeCells count="5">
    <mergeCell ref="A14:B14"/>
    <mergeCell ref="A1:E1"/>
    <mergeCell ref="A15:E15"/>
    <mergeCell ref="A16:E16"/>
    <mergeCell ref="A17:E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4"/>
  <sheetViews>
    <sheetView showGridLines="0" workbookViewId="0">
      <selection activeCell="A22" sqref="A22:K22"/>
    </sheetView>
  </sheetViews>
  <sheetFormatPr baseColWidth="10" defaultRowHeight="15" x14ac:dyDescent="0.25"/>
  <sheetData>
    <row r="1" spans="1:10" x14ac:dyDescent="0.25">
      <c r="A1" t="s">
        <v>167</v>
      </c>
    </row>
    <row r="5" spans="1:10" x14ac:dyDescent="0.25"/>
    <row r="21" spans="1:11" ht="15" customHeight="1" x14ac:dyDescent="0.25"/>
    <row r="22" spans="1:11" x14ac:dyDescent="0.25">
      <c r="A22" s="411" t="s">
        <v>254</v>
      </c>
      <c r="B22" s="411"/>
      <c r="C22" s="411"/>
      <c r="D22" s="411"/>
      <c r="E22" s="411"/>
      <c r="F22" s="411"/>
      <c r="G22" s="411"/>
      <c r="H22" s="411"/>
      <c r="I22" s="411"/>
      <c r="J22" s="411"/>
      <c r="K22" s="411"/>
    </row>
    <row r="23" spans="1:11" x14ac:dyDescent="0.25">
      <c r="A23" s="410" t="s">
        <v>172</v>
      </c>
      <c r="B23" s="410"/>
      <c r="C23" s="410"/>
      <c r="D23" s="410"/>
      <c r="E23" s="410"/>
      <c r="F23" s="410"/>
      <c r="G23" s="410"/>
      <c r="H23" s="410"/>
      <c r="I23" s="410"/>
      <c r="J23" s="410"/>
      <c r="K23" s="410"/>
    </row>
    <row r="24" spans="1:11" x14ac:dyDescent="0.25">
      <c r="A24" s="402" t="s">
        <v>168</v>
      </c>
      <c r="B24" s="402"/>
      <c r="C24" s="402"/>
      <c r="D24" s="402"/>
      <c r="E24" s="402"/>
      <c r="F24" s="402"/>
      <c r="G24" s="402"/>
      <c r="H24" s="402"/>
      <c r="I24" s="402"/>
      <c r="J24" s="402"/>
      <c r="K24" s="402"/>
    </row>
  </sheetData>
  <mergeCells count="3">
    <mergeCell ref="A24:K24"/>
    <mergeCell ref="A23:K23"/>
    <mergeCell ref="A22:K22"/>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O24"/>
  <sheetViews>
    <sheetView zoomScaleNormal="100" workbookViewId="0">
      <selection activeCell="L19" sqref="L19"/>
    </sheetView>
  </sheetViews>
  <sheetFormatPr baseColWidth="10" defaultRowHeight="15" x14ac:dyDescent="0.25"/>
  <cols>
    <col min="3" max="3" width="38" bestFit="1" customWidth="1"/>
    <col min="7" max="11" width="0" hidden="1" customWidth="1"/>
    <col min="12" max="12" width="33.5703125" customWidth="1"/>
  </cols>
  <sheetData>
    <row r="1" spans="1:15" x14ac:dyDescent="0.25">
      <c r="A1" s="64"/>
      <c r="B1" s="63"/>
      <c r="C1" s="63"/>
      <c r="D1" s="63"/>
      <c r="E1" s="63"/>
    </row>
    <row r="2" spans="1:15" x14ac:dyDescent="0.25">
      <c r="A2" s="65" t="s">
        <v>35</v>
      </c>
      <c r="B2" s="65"/>
      <c r="C2" s="65"/>
      <c r="D2" s="65"/>
      <c r="E2" s="65"/>
    </row>
    <row r="3" spans="1:15" x14ac:dyDescent="0.25">
      <c r="A3" s="65"/>
      <c r="B3" s="62" t="s">
        <v>36</v>
      </c>
      <c r="C3" s="62" t="s">
        <v>37</v>
      </c>
      <c r="D3" s="62" t="s">
        <v>19</v>
      </c>
      <c r="E3" s="62" t="s">
        <v>38</v>
      </c>
      <c r="M3" s="65" t="s">
        <v>35</v>
      </c>
      <c r="N3" s="65" t="s">
        <v>44</v>
      </c>
      <c r="O3" s="65" t="s">
        <v>16</v>
      </c>
    </row>
    <row r="4" spans="1:15" x14ac:dyDescent="0.25">
      <c r="A4" s="65"/>
      <c r="B4" s="61">
        <v>100</v>
      </c>
      <c r="C4" s="62" t="s">
        <v>39</v>
      </c>
      <c r="D4" s="60">
        <v>106826</v>
      </c>
      <c r="E4" s="59">
        <v>44.590911177990471</v>
      </c>
      <c r="G4" s="140">
        <f>'FT 4.6-3'!C4</f>
        <v>106826</v>
      </c>
      <c r="H4" s="394">
        <f>G4/SUM($G$4:$G$7)*100-E4</f>
        <v>0</v>
      </c>
      <c r="K4" s="140"/>
      <c r="L4" t="str">
        <f>C4</f>
        <v>Changement d'employeur seul</v>
      </c>
      <c r="M4" s="140">
        <f>E4</f>
        <v>44.590911177990471</v>
      </c>
      <c r="N4" s="140"/>
    </row>
    <row r="5" spans="1:15" x14ac:dyDescent="0.25">
      <c r="A5" s="65"/>
      <c r="B5" s="61">
        <v>110</v>
      </c>
      <c r="C5" s="62" t="s">
        <v>40</v>
      </c>
      <c r="D5" s="60">
        <v>81032</v>
      </c>
      <c r="E5" s="59">
        <v>33.824075736009249</v>
      </c>
      <c r="G5" s="140">
        <f>'FT 4.6-3'!C8</f>
        <v>81032</v>
      </c>
      <c r="H5" s="394">
        <f t="shared" ref="H5:H7" si="0">G5/SUM($G$4:$G$7)*100-E5</f>
        <v>0</v>
      </c>
      <c r="K5" s="16"/>
      <c r="L5" t="str">
        <f>C12</f>
        <v>Changement de zone d'emploi seul</v>
      </c>
      <c r="N5" s="296">
        <f>E12</f>
        <v>51.179234008526464</v>
      </c>
    </row>
    <row r="6" spans="1:15" x14ac:dyDescent="0.25">
      <c r="A6" s="65"/>
      <c r="B6" s="61">
        <v>101</v>
      </c>
      <c r="C6" s="62" t="s">
        <v>41</v>
      </c>
      <c r="D6" s="60">
        <v>27507</v>
      </c>
      <c r="E6" s="59">
        <v>11.481869524020219</v>
      </c>
      <c r="G6" s="140">
        <f>'FT 4.6-3'!C9</f>
        <v>27507</v>
      </c>
      <c r="H6" s="394">
        <f t="shared" si="0"/>
        <v>0</v>
      </c>
      <c r="L6" t="str">
        <f>C20</f>
        <v>Changement de statut seul</v>
      </c>
      <c r="O6" s="296">
        <f>E20</f>
        <v>66.443776280431095</v>
      </c>
    </row>
    <row r="7" spans="1:15" x14ac:dyDescent="0.25">
      <c r="A7" s="65"/>
      <c r="B7" s="61">
        <v>111</v>
      </c>
      <c r="C7" s="62" t="s">
        <v>42</v>
      </c>
      <c r="D7" s="60">
        <v>24204</v>
      </c>
      <c r="E7" s="59">
        <v>10.103143561980056</v>
      </c>
      <c r="G7" s="140">
        <f>'FT 4.6-3'!C12</f>
        <v>24204</v>
      </c>
      <c r="H7" s="394">
        <f t="shared" si="0"/>
        <v>0</v>
      </c>
      <c r="K7" s="295"/>
      <c r="L7" s="295" t="str">
        <f>C5</f>
        <v>Changement d'employeur + zone d'emploi</v>
      </c>
      <c r="M7" s="395">
        <f>E5</f>
        <v>33.824075736009249</v>
      </c>
      <c r="N7" s="395">
        <f>E13</f>
        <v>35.214921753792801</v>
      </c>
      <c r="O7" s="296"/>
    </row>
    <row r="8" spans="1:15" x14ac:dyDescent="0.25">
      <c r="A8" s="65"/>
      <c r="B8" s="58" t="s">
        <v>43</v>
      </c>
      <c r="C8" s="58"/>
      <c r="D8" s="57">
        <v>239569</v>
      </c>
      <c r="E8" s="56">
        <v>100</v>
      </c>
      <c r="K8" s="295"/>
      <c r="L8" s="295" t="str">
        <f>C6</f>
        <v>Changement d'employeur + statut</v>
      </c>
      <c r="M8" s="296">
        <f>E6</f>
        <v>11.481869524020219</v>
      </c>
      <c r="N8" s="296"/>
      <c r="O8" s="296">
        <f>E21</f>
        <v>15.693803381011337</v>
      </c>
    </row>
    <row r="9" spans="1:15" x14ac:dyDescent="0.25">
      <c r="L9" t="str">
        <f>C15</f>
        <v>Changement de zone d'emploi + statut</v>
      </c>
      <c r="M9" s="296"/>
      <c r="N9" s="296">
        <f>E15</f>
        <v>3.0872594054070497</v>
      </c>
      <c r="O9" s="296">
        <f>E23</f>
        <v>4.0531057264952386</v>
      </c>
    </row>
    <row r="10" spans="1:15" x14ac:dyDescent="0.25">
      <c r="A10" s="65" t="s">
        <v>44</v>
      </c>
      <c r="B10" s="65"/>
      <c r="C10" s="65"/>
      <c r="D10" s="65"/>
      <c r="E10" s="65"/>
      <c r="K10" s="140"/>
      <c r="L10" t="str">
        <f>C7</f>
        <v>Changement d'employeur + zone d'emploi + statut</v>
      </c>
      <c r="M10" s="296">
        <f>E7</f>
        <v>10.103143561980056</v>
      </c>
      <c r="N10" s="296">
        <f>E14</f>
        <v>10.518584832273682</v>
      </c>
      <c r="O10" s="296">
        <f>E22</f>
        <v>13.809314612062327</v>
      </c>
    </row>
    <row r="11" spans="1:15" x14ac:dyDescent="0.25">
      <c r="A11" s="65"/>
      <c r="B11" s="62" t="s">
        <v>36</v>
      </c>
      <c r="C11" s="62" t="s">
        <v>37</v>
      </c>
      <c r="D11" s="62" t="s">
        <v>19</v>
      </c>
      <c r="E11" s="62" t="s">
        <v>38</v>
      </c>
    </row>
    <row r="12" spans="1:15" x14ac:dyDescent="0.25">
      <c r="A12" s="65"/>
      <c r="B12" s="55" t="s">
        <v>45</v>
      </c>
      <c r="C12" s="62" t="s">
        <v>46</v>
      </c>
      <c r="D12" s="60">
        <v>117767</v>
      </c>
      <c r="E12" s="59">
        <v>51.179234008526464</v>
      </c>
      <c r="G12" s="140">
        <f>'FT 4.6-3'!C6</f>
        <v>117767</v>
      </c>
      <c r="H12" s="394">
        <f>G12/SUM($G$12:$G$15)*100-E12</f>
        <v>0</v>
      </c>
      <c r="K12" s="295"/>
    </row>
    <row r="13" spans="1:15" x14ac:dyDescent="0.25">
      <c r="A13" s="65"/>
      <c r="B13" s="61">
        <v>110</v>
      </c>
      <c r="C13" s="62" t="s">
        <v>47</v>
      </c>
      <c r="D13" s="60">
        <v>81032</v>
      </c>
      <c r="E13" s="59">
        <v>35.214921753792801</v>
      </c>
      <c r="G13" s="140">
        <f>'FT 4.6-3'!C8</f>
        <v>81032</v>
      </c>
      <c r="H13" s="394">
        <f t="shared" ref="H13:H15" si="1">G13/SUM($G$12:$G$15)*100-E13</f>
        <v>0</v>
      </c>
    </row>
    <row r="14" spans="1:15" x14ac:dyDescent="0.25">
      <c r="A14" s="65"/>
      <c r="B14" s="61">
        <v>111</v>
      </c>
      <c r="C14" s="62" t="s">
        <v>48</v>
      </c>
      <c r="D14" s="60">
        <v>24204</v>
      </c>
      <c r="E14" s="59">
        <v>10.518584832273682</v>
      </c>
      <c r="G14" s="140">
        <f>G7</f>
        <v>24204</v>
      </c>
      <c r="H14" s="394">
        <f t="shared" si="1"/>
        <v>0</v>
      </c>
    </row>
    <row r="15" spans="1:15" x14ac:dyDescent="0.25">
      <c r="A15" s="65"/>
      <c r="B15" s="55" t="s">
        <v>49</v>
      </c>
      <c r="C15" s="62" t="s">
        <v>50</v>
      </c>
      <c r="D15" s="60">
        <v>7104</v>
      </c>
      <c r="E15" s="59">
        <v>3.0872594054070497</v>
      </c>
      <c r="G15" s="140">
        <f>'FT 4.6-3'!C10</f>
        <v>7104</v>
      </c>
      <c r="H15" s="394">
        <f t="shared" si="1"/>
        <v>0</v>
      </c>
    </row>
    <row r="16" spans="1:15" x14ac:dyDescent="0.25">
      <c r="A16" s="65"/>
      <c r="B16" s="58" t="s">
        <v>13</v>
      </c>
      <c r="C16" s="58"/>
      <c r="D16" s="57">
        <v>230107</v>
      </c>
      <c r="E16" s="56">
        <v>100</v>
      </c>
    </row>
    <row r="18" spans="1:13" x14ac:dyDescent="0.25">
      <c r="A18" s="65" t="s">
        <v>16</v>
      </c>
      <c r="B18" s="65"/>
      <c r="C18" s="65"/>
      <c r="D18" s="65"/>
      <c r="E18" s="65"/>
      <c r="K18" s="295"/>
      <c r="L18" s="294"/>
      <c r="M18" s="296"/>
    </row>
    <row r="19" spans="1:13" x14ac:dyDescent="0.25">
      <c r="A19" s="65"/>
      <c r="B19" s="62" t="s">
        <v>36</v>
      </c>
      <c r="C19" s="62" t="s">
        <v>37</v>
      </c>
      <c r="D19" s="62" t="s">
        <v>19</v>
      </c>
      <c r="E19" s="62" t="s">
        <v>38</v>
      </c>
      <c r="K19" s="294"/>
      <c r="L19" s="294"/>
      <c r="M19" s="296"/>
    </row>
    <row r="20" spans="1:13" x14ac:dyDescent="0.25">
      <c r="A20" s="65"/>
      <c r="B20" s="55" t="s">
        <v>51</v>
      </c>
      <c r="C20" s="62" t="s">
        <v>52</v>
      </c>
      <c r="D20" s="60">
        <v>116458</v>
      </c>
      <c r="E20" s="59">
        <v>66.443776280431095</v>
      </c>
      <c r="G20" s="140">
        <f>'FT 4.6-3'!C5</f>
        <v>116458</v>
      </c>
      <c r="H20" s="394">
        <f>G20/SUM($G$20:$G$23)*100-E20</f>
        <v>0</v>
      </c>
      <c r="K20" s="294"/>
      <c r="L20" s="294"/>
      <c r="M20" s="296"/>
    </row>
    <row r="21" spans="1:13" x14ac:dyDescent="0.25">
      <c r="A21" s="65"/>
      <c r="B21" s="61">
        <v>101</v>
      </c>
      <c r="C21" s="62" t="s">
        <v>53</v>
      </c>
      <c r="D21" s="60">
        <v>27507</v>
      </c>
      <c r="E21" s="59">
        <v>15.693803381011337</v>
      </c>
      <c r="G21" s="140">
        <f>'FT 4.6-3'!C9</f>
        <v>27507</v>
      </c>
      <c r="H21" s="394">
        <f t="shared" ref="H21:H23" si="2">G21/SUM($G$20:$G$23)*100-E21</f>
        <v>0</v>
      </c>
      <c r="K21" s="294"/>
      <c r="L21" s="294"/>
      <c r="M21" s="296"/>
    </row>
    <row r="22" spans="1:13" x14ac:dyDescent="0.25">
      <c r="A22" s="65"/>
      <c r="B22" s="61">
        <v>111</v>
      </c>
      <c r="C22" s="62" t="s">
        <v>54</v>
      </c>
      <c r="D22" s="60">
        <v>24204</v>
      </c>
      <c r="E22" s="59">
        <v>13.809314612062327</v>
      </c>
      <c r="G22" s="140">
        <f>G14</f>
        <v>24204</v>
      </c>
      <c r="H22" s="394">
        <f t="shared" si="2"/>
        <v>0</v>
      </c>
    </row>
    <row r="23" spans="1:13" x14ac:dyDescent="0.25">
      <c r="A23" s="65"/>
      <c r="B23" s="55" t="s">
        <v>49</v>
      </c>
      <c r="C23" s="62" t="s">
        <v>55</v>
      </c>
      <c r="D23" s="60">
        <v>7104</v>
      </c>
      <c r="E23" s="59">
        <v>4.0531057264952386</v>
      </c>
      <c r="G23" s="140">
        <f>'FT 4.6-3'!C10</f>
        <v>7104</v>
      </c>
      <c r="H23" s="394">
        <f t="shared" si="2"/>
        <v>0</v>
      </c>
    </row>
    <row r="24" spans="1:13" x14ac:dyDescent="0.25">
      <c r="A24" s="65"/>
      <c r="B24" s="58" t="s">
        <v>13</v>
      </c>
      <c r="C24" s="58"/>
      <c r="D24" s="57">
        <v>175273</v>
      </c>
      <c r="E24" s="56">
        <v>99.999999999999986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topLeftCell="A10" zoomScaleNormal="100" workbookViewId="0">
      <selection activeCell="M4" sqref="M4:N5"/>
    </sheetView>
  </sheetViews>
  <sheetFormatPr baseColWidth="10" defaultRowHeight="15" x14ac:dyDescent="0.25"/>
  <cols>
    <col min="4" max="4" width="13" customWidth="1"/>
    <col min="5" max="5" width="2.7109375" customWidth="1"/>
    <col min="7" max="7" width="2.85546875" customWidth="1"/>
    <col min="9" max="9" width="3.5703125" customWidth="1"/>
    <col min="10" max="10" width="14" customWidth="1"/>
    <col min="11" max="11" width="3.42578125" customWidth="1"/>
    <col min="13" max="13" width="2.5703125" customWidth="1"/>
    <col min="15" max="15" width="3" customWidth="1"/>
    <col min="16" max="16" width="13.28515625" customWidth="1"/>
    <col min="17" max="17" width="3.42578125" customWidth="1"/>
    <col min="18" max="18" width="12.28515625" customWidth="1"/>
    <col min="19" max="19" width="3.85546875" customWidth="1"/>
  </cols>
  <sheetData>
    <row r="1" spans="1:24" x14ac:dyDescent="0.25">
      <c r="A1" s="66" t="s">
        <v>198</v>
      </c>
    </row>
    <row r="3" spans="1:24" x14ac:dyDescent="0.25">
      <c r="A3" s="73"/>
      <c r="B3" s="73"/>
      <c r="C3" s="73"/>
      <c r="D3" s="416" t="s">
        <v>160</v>
      </c>
      <c r="E3" s="416"/>
      <c r="F3" s="416"/>
      <c r="G3" s="416"/>
      <c r="H3" s="416"/>
      <c r="I3" s="73"/>
      <c r="J3" s="417" t="s">
        <v>161</v>
      </c>
      <c r="K3" s="417"/>
      <c r="L3" s="417"/>
      <c r="M3" s="417"/>
      <c r="N3" s="417"/>
      <c r="O3" s="73"/>
      <c r="P3" s="418" t="s">
        <v>162</v>
      </c>
      <c r="Q3" s="418"/>
      <c r="R3" s="418"/>
      <c r="S3" s="418"/>
      <c r="T3" s="418"/>
      <c r="U3" s="67"/>
    </row>
    <row r="4" spans="1:24" x14ac:dyDescent="0.25">
      <c r="A4" s="73"/>
      <c r="B4" s="73"/>
      <c r="C4" s="73"/>
      <c r="D4" s="419">
        <f>'[1]Figure 4.6-5-1'!$E$7</f>
        <v>2178017</v>
      </c>
      <c r="E4" s="419"/>
      <c r="F4" s="419"/>
      <c r="G4" s="431" t="s">
        <v>199</v>
      </c>
      <c r="H4" s="431"/>
      <c r="I4" s="73"/>
      <c r="J4" s="421">
        <f>'[1]Figure 4.6-5-1'!$E$9</f>
        <v>1952661</v>
      </c>
      <c r="K4" s="421"/>
      <c r="L4" s="421"/>
      <c r="M4" s="431" t="s">
        <v>208</v>
      </c>
      <c r="N4" s="431"/>
      <c r="O4" s="73"/>
      <c r="P4" s="423">
        <f>'[1]Figure 4.6-5-1'!$E$8</f>
        <v>1172055</v>
      </c>
      <c r="Q4" s="423"/>
      <c r="R4" s="423"/>
      <c r="S4" s="431" t="s">
        <v>200</v>
      </c>
      <c r="T4" s="431"/>
      <c r="U4" s="74"/>
    </row>
    <row r="5" spans="1:24" x14ac:dyDescent="0.25">
      <c r="A5" s="73"/>
      <c r="B5" s="73"/>
      <c r="C5" s="73"/>
      <c r="D5" s="419"/>
      <c r="E5" s="419"/>
      <c r="F5" s="419"/>
      <c r="G5" s="431"/>
      <c r="H5" s="431"/>
      <c r="I5" s="73"/>
      <c r="J5" s="421"/>
      <c r="K5" s="421"/>
      <c r="L5" s="421"/>
      <c r="M5" s="431"/>
      <c r="N5" s="431"/>
      <c r="O5" s="73"/>
      <c r="P5" s="423"/>
      <c r="Q5" s="423"/>
      <c r="R5" s="423"/>
      <c r="S5" s="431"/>
      <c r="T5" s="431"/>
      <c r="U5" s="68"/>
    </row>
    <row r="6" spans="1:24" x14ac:dyDescent="0.25">
      <c r="A6" s="73"/>
      <c r="B6" s="73"/>
      <c r="C6" s="73"/>
      <c r="D6" s="73"/>
      <c r="E6" s="73"/>
      <c r="F6" s="73"/>
      <c r="G6" s="73"/>
      <c r="H6" s="73"/>
      <c r="I6" s="73"/>
      <c r="J6" s="73"/>
      <c r="K6" s="73"/>
      <c r="L6" s="73"/>
      <c r="M6" s="73"/>
      <c r="N6" s="73"/>
      <c r="O6" s="73"/>
      <c r="P6" s="73"/>
      <c r="Q6" s="73"/>
      <c r="R6" s="73"/>
      <c r="S6" s="73"/>
      <c r="T6" s="73"/>
      <c r="U6" s="67"/>
    </row>
    <row r="7" spans="1:24" x14ac:dyDescent="0.25">
      <c r="A7" s="73"/>
      <c r="B7" s="73"/>
      <c r="C7" s="73"/>
      <c r="D7" s="73"/>
      <c r="E7" s="73"/>
      <c r="F7" s="73"/>
      <c r="G7" s="73"/>
      <c r="H7" s="73"/>
      <c r="I7" s="73"/>
      <c r="J7" s="73"/>
      <c r="K7" s="73"/>
      <c r="L7" s="73"/>
      <c r="M7" s="73"/>
      <c r="N7" s="73"/>
      <c r="O7" s="73"/>
      <c r="P7" s="73"/>
      <c r="Q7" s="73"/>
      <c r="R7" s="73"/>
      <c r="S7" s="73"/>
      <c r="T7" s="73"/>
      <c r="U7" s="67"/>
    </row>
    <row r="8" spans="1:24" x14ac:dyDescent="0.25">
      <c r="A8" s="73"/>
      <c r="B8" s="430" t="s">
        <v>201</v>
      </c>
      <c r="C8" s="73"/>
      <c r="D8" s="428" t="s">
        <v>202</v>
      </c>
      <c r="E8" s="73"/>
      <c r="F8" s="427" t="s">
        <v>203</v>
      </c>
      <c r="G8" s="73"/>
      <c r="H8" s="426" t="s">
        <v>204</v>
      </c>
      <c r="I8" s="73"/>
      <c r="J8" s="427" t="s">
        <v>205</v>
      </c>
      <c r="K8" s="73"/>
      <c r="L8" s="428" t="s">
        <v>206</v>
      </c>
      <c r="M8" s="73"/>
      <c r="N8" s="426" t="s">
        <v>204</v>
      </c>
      <c r="O8" s="73"/>
      <c r="P8" s="426" t="s">
        <v>207</v>
      </c>
      <c r="Q8" s="73"/>
      <c r="R8" s="427" t="s">
        <v>203</v>
      </c>
      <c r="S8" s="73"/>
      <c r="T8" s="428" t="s">
        <v>206</v>
      </c>
      <c r="U8" s="75"/>
    </row>
    <row r="9" spans="1:24" x14ac:dyDescent="0.25">
      <c r="A9" s="73"/>
      <c r="B9" s="430"/>
      <c r="C9" s="73"/>
      <c r="D9" s="428"/>
      <c r="E9" s="73"/>
      <c r="F9" s="427"/>
      <c r="G9" s="73"/>
      <c r="H9" s="426"/>
      <c r="I9" s="73"/>
      <c r="J9" s="427"/>
      <c r="K9" s="73"/>
      <c r="L9" s="428"/>
      <c r="M9" s="73"/>
      <c r="N9" s="426"/>
      <c r="O9" s="73"/>
      <c r="P9" s="426"/>
      <c r="Q9" s="73"/>
      <c r="R9" s="427"/>
      <c r="S9" s="73"/>
      <c r="T9" s="428"/>
      <c r="U9" s="75"/>
      <c r="X9" s="140"/>
    </row>
    <row r="10" spans="1:24" x14ac:dyDescent="0.25">
      <c r="A10" s="73"/>
      <c r="B10" s="430"/>
      <c r="C10" s="73"/>
      <c r="D10" s="428"/>
      <c r="E10" s="73"/>
      <c r="F10" s="427"/>
      <c r="G10" s="73"/>
      <c r="H10" s="426"/>
      <c r="I10" s="73"/>
      <c r="J10" s="427"/>
      <c r="K10" s="73"/>
      <c r="L10" s="428"/>
      <c r="M10" s="73"/>
      <c r="N10" s="426"/>
      <c r="O10" s="73"/>
      <c r="P10" s="426"/>
      <c r="Q10" s="73"/>
      <c r="R10" s="427"/>
      <c r="S10" s="73"/>
      <c r="T10" s="428"/>
      <c r="U10" s="75"/>
      <c r="X10" s="140"/>
    </row>
    <row r="11" spans="1:24" x14ac:dyDescent="0.25">
      <c r="A11" s="73"/>
      <c r="B11" s="430"/>
      <c r="C11" s="73"/>
      <c r="D11" s="428"/>
      <c r="E11" s="73"/>
      <c r="F11" s="427"/>
      <c r="G11" s="73"/>
      <c r="H11" s="426"/>
      <c r="I11" s="73"/>
      <c r="J11" s="427"/>
      <c r="K11" s="73"/>
      <c r="L11" s="428"/>
      <c r="M11" s="73"/>
      <c r="N11" s="426"/>
      <c r="O11" s="73"/>
      <c r="P11" s="426"/>
      <c r="Q11" s="73"/>
      <c r="R11" s="427"/>
      <c r="S11" s="73"/>
      <c r="T11" s="428"/>
      <c r="U11" s="75"/>
      <c r="X11" s="140"/>
    </row>
    <row r="12" spans="1:24" x14ac:dyDescent="0.25">
      <c r="A12" s="73"/>
      <c r="B12" s="429">
        <f>D4+J4+P4</f>
        <v>5302733</v>
      </c>
      <c r="C12" s="73"/>
      <c r="D12" s="147">
        <f>'[1]Figure 4.6-5-1'!$B$7</f>
        <v>2162557</v>
      </c>
      <c r="E12" s="73"/>
      <c r="F12" s="76">
        <f>'[1]Figure 4.6-5-1'!$D$7</f>
        <v>11547</v>
      </c>
      <c r="G12" s="73"/>
      <c r="H12" s="77">
        <f>'[1]Figure 4.6-5-1'!$C$7</f>
        <v>3913</v>
      </c>
      <c r="I12" s="73"/>
      <c r="J12" s="148">
        <f>'[1]Figure 4.6-5-1'!$D$9</f>
        <v>1936977</v>
      </c>
      <c r="K12" s="73"/>
      <c r="L12" s="78">
        <f>'[1]Figure 4.6-5-1'!$B$9</f>
        <v>10128</v>
      </c>
      <c r="M12" s="73"/>
      <c r="N12" s="77">
        <f>'[1]Figure 4.6-5-1'!$C$9</f>
        <v>5556</v>
      </c>
      <c r="O12" s="73"/>
      <c r="P12" s="149">
        <f>'[1]Figure 4.6-5-1'!$C$8</f>
        <v>1161631</v>
      </c>
      <c r="Q12" s="73"/>
      <c r="R12" s="76">
        <f>'[1]Figure 4.6-5-1'!$D$8</f>
        <v>5735</v>
      </c>
      <c r="S12" s="73"/>
      <c r="T12" s="78">
        <f>'[1]Figure 4.6-5-1'!$B$8</f>
        <v>4689</v>
      </c>
      <c r="U12" s="79"/>
    </row>
    <row r="13" spans="1:24" x14ac:dyDescent="0.25">
      <c r="A13" s="73"/>
      <c r="B13" s="429"/>
      <c r="C13" s="73"/>
      <c r="D13" s="80"/>
      <c r="E13" s="73"/>
      <c r="F13" s="352"/>
      <c r="G13" s="73"/>
      <c r="H13" s="73"/>
      <c r="I13" s="73"/>
      <c r="J13" s="81"/>
      <c r="K13" s="73"/>
      <c r="L13" s="352"/>
      <c r="M13" s="73"/>
      <c r="N13" s="73"/>
      <c r="O13" s="73"/>
      <c r="P13" s="82"/>
      <c r="Q13" s="73"/>
      <c r="R13" s="352"/>
      <c r="S13" s="73"/>
      <c r="T13" s="73"/>
      <c r="U13" s="69"/>
    </row>
    <row r="14" spans="1:24" x14ac:dyDescent="0.25">
      <c r="A14" s="73"/>
      <c r="B14" s="429"/>
      <c r="C14" s="73"/>
      <c r="D14" s="80"/>
      <c r="E14" s="73"/>
      <c r="F14" s="73"/>
      <c r="G14" s="73"/>
      <c r="H14" s="73"/>
      <c r="I14" s="73"/>
      <c r="J14" s="81"/>
      <c r="K14" s="73"/>
      <c r="L14" s="73"/>
      <c r="M14" s="73"/>
      <c r="N14" s="73"/>
      <c r="O14" s="73"/>
      <c r="P14" s="82"/>
      <c r="Q14" s="73"/>
      <c r="R14" s="73"/>
      <c r="S14" s="73"/>
      <c r="T14" s="73"/>
      <c r="U14" s="67"/>
    </row>
    <row r="15" spans="1:24" x14ac:dyDescent="0.25">
      <c r="A15" s="73"/>
      <c r="B15" s="432" t="s">
        <v>218</v>
      </c>
      <c r="C15" s="73"/>
      <c r="D15" s="425" t="s">
        <v>209</v>
      </c>
      <c r="E15" s="69"/>
      <c r="F15" s="425" t="s">
        <v>210</v>
      </c>
      <c r="G15" s="69"/>
      <c r="H15" s="425" t="s">
        <v>211</v>
      </c>
      <c r="I15" s="69"/>
      <c r="J15" s="425" t="s">
        <v>212</v>
      </c>
      <c r="K15" s="69"/>
      <c r="L15" s="425" t="s">
        <v>214</v>
      </c>
      <c r="M15" s="69"/>
      <c r="N15" s="425" t="s">
        <v>215</v>
      </c>
      <c r="O15" s="69"/>
      <c r="P15" s="425" t="s">
        <v>213</v>
      </c>
      <c r="Q15" s="69"/>
      <c r="R15" s="425" t="s">
        <v>217</v>
      </c>
      <c r="S15" s="69"/>
      <c r="T15" s="425" t="s">
        <v>216</v>
      </c>
      <c r="U15" s="67"/>
    </row>
    <row r="16" spans="1:24" x14ac:dyDescent="0.25">
      <c r="A16" s="73"/>
      <c r="B16" s="432"/>
      <c r="C16" s="73"/>
      <c r="D16" s="425"/>
      <c r="E16" s="73"/>
      <c r="F16" s="425"/>
      <c r="G16" s="73"/>
      <c r="H16" s="425"/>
      <c r="I16" s="73"/>
      <c r="J16" s="425"/>
      <c r="K16" s="73"/>
      <c r="L16" s="425"/>
      <c r="M16" s="73"/>
      <c r="N16" s="425"/>
      <c r="O16" s="73"/>
      <c r="P16" s="425"/>
      <c r="Q16" s="73"/>
      <c r="R16" s="425"/>
      <c r="S16" s="73"/>
      <c r="T16" s="425"/>
      <c r="U16" s="67"/>
    </row>
    <row r="17" spans="1:26" x14ac:dyDescent="0.25">
      <c r="A17" s="73"/>
      <c r="B17" s="432"/>
      <c r="C17" s="73"/>
      <c r="D17" s="425"/>
      <c r="E17" s="73"/>
      <c r="F17" s="425"/>
      <c r="G17" s="73"/>
      <c r="H17" s="425"/>
      <c r="I17" s="73"/>
      <c r="J17" s="425"/>
      <c r="K17" s="73"/>
      <c r="L17" s="425"/>
      <c r="M17" s="73"/>
      <c r="N17" s="425"/>
      <c r="O17" s="73"/>
      <c r="P17" s="425"/>
      <c r="Q17" s="73"/>
      <c r="R17" s="425"/>
      <c r="S17" s="73"/>
      <c r="T17" s="425"/>
      <c r="U17" s="67"/>
    </row>
    <row r="18" spans="1:26" ht="22.5" x14ac:dyDescent="0.25">
      <c r="A18" s="73"/>
      <c r="B18" s="83" t="s">
        <v>228</v>
      </c>
      <c r="C18" s="73"/>
      <c r="D18" s="414" t="s">
        <v>219</v>
      </c>
      <c r="E18" s="73"/>
      <c r="F18" s="424" t="s">
        <v>220</v>
      </c>
      <c r="G18" s="424"/>
      <c r="H18" s="424"/>
      <c r="I18" s="73"/>
      <c r="J18" s="414" t="s">
        <v>221</v>
      </c>
      <c r="K18" s="73"/>
      <c r="L18" s="414" t="s">
        <v>222</v>
      </c>
      <c r="M18" s="414"/>
      <c r="N18" s="414"/>
      <c r="O18" s="73"/>
      <c r="P18" s="414" t="s">
        <v>223</v>
      </c>
      <c r="Q18" s="73"/>
      <c r="R18" s="414" t="s">
        <v>224</v>
      </c>
      <c r="S18" s="414"/>
      <c r="T18" s="414"/>
      <c r="U18" s="67"/>
    </row>
    <row r="19" spans="1:26" x14ac:dyDescent="0.25">
      <c r="A19" s="73"/>
      <c r="B19" s="415" t="s">
        <v>229</v>
      </c>
      <c r="C19" s="73"/>
      <c r="D19" s="414"/>
      <c r="E19" s="73"/>
      <c r="F19" s="424"/>
      <c r="G19" s="424"/>
      <c r="H19" s="424"/>
      <c r="I19" s="73"/>
      <c r="J19" s="414"/>
      <c r="K19" s="73"/>
      <c r="L19" s="414"/>
      <c r="M19" s="414"/>
      <c r="N19" s="414"/>
      <c r="O19" s="73"/>
      <c r="P19" s="414"/>
      <c r="Q19" s="73"/>
      <c r="R19" s="414"/>
      <c r="S19" s="414"/>
      <c r="T19" s="414"/>
      <c r="U19" s="67"/>
    </row>
    <row r="20" spans="1:26" x14ac:dyDescent="0.25">
      <c r="A20" s="73"/>
      <c r="B20" s="415"/>
      <c r="C20" s="73"/>
      <c r="D20" s="414"/>
      <c r="E20" s="73"/>
      <c r="F20" s="424"/>
      <c r="G20" s="424"/>
      <c r="H20" s="424"/>
      <c r="I20" s="73"/>
      <c r="J20" s="414"/>
      <c r="K20" s="73"/>
      <c r="L20" s="414"/>
      <c r="M20" s="414"/>
      <c r="N20" s="414"/>
      <c r="O20" s="73"/>
      <c r="P20" s="414"/>
      <c r="Q20" s="73"/>
      <c r="R20" s="414"/>
      <c r="S20" s="414"/>
      <c r="T20" s="414"/>
      <c r="U20" s="67"/>
    </row>
    <row r="21" spans="1:26" x14ac:dyDescent="0.25">
      <c r="A21" s="73"/>
      <c r="B21" s="73"/>
      <c r="C21" s="73"/>
      <c r="D21" s="73"/>
      <c r="E21" s="73"/>
      <c r="F21" s="73"/>
      <c r="G21" s="73"/>
      <c r="H21" s="73"/>
      <c r="I21" s="73"/>
      <c r="J21" s="73"/>
      <c r="K21" s="73"/>
      <c r="L21" s="73"/>
      <c r="M21" s="73"/>
      <c r="N21" s="73"/>
      <c r="O21" s="73"/>
      <c r="P21" s="73"/>
      <c r="Q21" s="73"/>
      <c r="R21" s="73"/>
      <c r="S21" s="73"/>
      <c r="T21" s="73"/>
      <c r="U21" s="67"/>
    </row>
    <row r="22" spans="1:26" x14ac:dyDescent="0.25">
      <c r="A22" s="73"/>
      <c r="B22" s="73"/>
      <c r="C22" s="73"/>
      <c r="D22" s="416" t="s">
        <v>225</v>
      </c>
      <c r="E22" s="416"/>
      <c r="F22" s="416"/>
      <c r="G22" s="416"/>
      <c r="H22" s="416"/>
      <c r="I22" s="73"/>
      <c r="J22" s="417" t="s">
        <v>226</v>
      </c>
      <c r="K22" s="417"/>
      <c r="L22" s="417"/>
      <c r="M22" s="417"/>
      <c r="N22" s="417"/>
      <c r="O22" s="73"/>
      <c r="P22" s="418" t="s">
        <v>227</v>
      </c>
      <c r="Q22" s="418"/>
      <c r="R22" s="418"/>
      <c r="S22" s="418"/>
      <c r="T22" s="418"/>
      <c r="U22" s="74"/>
    </row>
    <row r="23" spans="1:26" x14ac:dyDescent="0.25">
      <c r="A23" s="73"/>
      <c r="B23" s="73"/>
      <c r="C23" s="73"/>
      <c r="D23" s="419">
        <f>D12+L12+T12</f>
        <v>2177374</v>
      </c>
      <c r="E23" s="419"/>
      <c r="F23" s="419"/>
      <c r="G23" s="420" t="s">
        <v>243</v>
      </c>
      <c r="H23" s="420"/>
      <c r="I23" s="73"/>
      <c r="J23" s="421">
        <f>F12+J12+R12</f>
        <v>1954259</v>
      </c>
      <c r="K23" s="421"/>
      <c r="L23" s="421"/>
      <c r="M23" s="422" t="s">
        <v>230</v>
      </c>
      <c r="N23" s="422"/>
      <c r="O23" s="73"/>
      <c r="P23" s="423">
        <f>H12+N12+P12</f>
        <v>1171100</v>
      </c>
      <c r="Q23" s="423"/>
      <c r="R23" s="423"/>
      <c r="S23" s="413" t="s">
        <v>231</v>
      </c>
      <c r="T23" s="413"/>
      <c r="U23" s="68"/>
    </row>
    <row r="24" spans="1:26" x14ac:dyDescent="0.25">
      <c r="A24" s="73"/>
      <c r="B24" s="73"/>
      <c r="C24" s="73"/>
      <c r="D24" s="419"/>
      <c r="E24" s="419"/>
      <c r="F24" s="419"/>
      <c r="G24" s="420"/>
      <c r="H24" s="420"/>
      <c r="I24" s="73"/>
      <c r="J24" s="421"/>
      <c r="K24" s="421"/>
      <c r="L24" s="421"/>
      <c r="M24" s="422"/>
      <c r="N24" s="422"/>
      <c r="O24" s="73"/>
      <c r="P24" s="423"/>
      <c r="Q24" s="423"/>
      <c r="R24" s="423"/>
      <c r="S24" s="413"/>
      <c r="T24" s="413"/>
      <c r="U24" s="67"/>
      <c r="Y24" s="264"/>
      <c r="Z24" s="264"/>
    </row>
    <row r="25" spans="1:26" x14ac:dyDescent="0.25">
      <c r="A25" s="73"/>
      <c r="B25" s="73"/>
      <c r="C25" s="73"/>
      <c r="D25" s="352"/>
      <c r="E25" s="73"/>
      <c r="F25" s="73"/>
      <c r="G25" s="73"/>
      <c r="H25" s="73"/>
      <c r="I25" s="73"/>
      <c r="J25" s="73"/>
      <c r="K25" s="73"/>
      <c r="L25" s="73"/>
      <c r="M25" s="73"/>
      <c r="N25" s="73"/>
      <c r="O25" s="73"/>
      <c r="P25" s="73"/>
      <c r="Q25" s="73"/>
      <c r="R25" s="73"/>
      <c r="S25" s="73"/>
      <c r="T25" s="73"/>
      <c r="U25" s="67"/>
    </row>
    <row r="26" spans="1:26" x14ac:dyDescent="0.25">
      <c r="A26" s="73"/>
      <c r="B26" s="73"/>
      <c r="C26" s="73"/>
      <c r="D26" s="73"/>
      <c r="E26" s="73"/>
      <c r="F26" s="73"/>
      <c r="G26" s="73"/>
      <c r="H26" s="73"/>
      <c r="I26" s="73"/>
      <c r="J26" s="73"/>
      <c r="K26" s="73"/>
      <c r="L26" s="73"/>
      <c r="M26" s="73"/>
      <c r="N26" s="73"/>
      <c r="O26" s="73"/>
      <c r="P26" s="73"/>
      <c r="Q26" s="73"/>
      <c r="R26" s="73"/>
      <c r="S26" s="73"/>
      <c r="T26" s="73"/>
      <c r="U26" s="67"/>
    </row>
    <row r="27" spans="1:26" ht="14.25" customHeight="1" x14ac:dyDescent="0.25">
      <c r="A27" s="73"/>
      <c r="B27" s="73"/>
      <c r="C27" s="73"/>
      <c r="D27" s="70" t="s">
        <v>56</v>
      </c>
      <c r="E27" s="71" t="s">
        <v>249</v>
      </c>
      <c r="F27" s="71"/>
      <c r="G27" s="71"/>
      <c r="H27" s="71"/>
      <c r="I27" s="71"/>
      <c r="J27" s="71"/>
      <c r="K27" s="71"/>
      <c r="L27" s="71"/>
      <c r="M27" s="71"/>
      <c r="N27" s="71"/>
      <c r="O27" s="71"/>
      <c r="P27" s="71"/>
      <c r="Q27" s="71"/>
      <c r="R27" s="71"/>
      <c r="S27" s="71"/>
      <c r="T27" s="71"/>
      <c r="U27" s="72"/>
    </row>
    <row r="28" spans="1:26" ht="12" customHeight="1" x14ac:dyDescent="0.25">
      <c r="A28" s="73"/>
      <c r="B28" s="73"/>
      <c r="C28" s="73"/>
      <c r="D28" s="70" t="s">
        <v>57</v>
      </c>
      <c r="E28" s="71" t="s">
        <v>250</v>
      </c>
      <c r="F28" s="71"/>
      <c r="G28" s="71"/>
      <c r="H28" s="71"/>
      <c r="I28" s="71"/>
      <c r="J28" s="71"/>
      <c r="K28" s="71"/>
      <c r="L28" s="71"/>
      <c r="M28" s="71"/>
      <c r="N28" s="71"/>
      <c r="O28" s="71"/>
      <c r="P28" s="71"/>
      <c r="Q28" s="71"/>
      <c r="R28" s="71"/>
      <c r="S28" s="71"/>
      <c r="T28" s="71"/>
      <c r="U28" s="72"/>
    </row>
    <row r="29" spans="1:26" x14ac:dyDescent="0.25">
      <c r="A29" s="73"/>
      <c r="B29" s="73"/>
      <c r="C29" s="73"/>
      <c r="D29" s="70" t="s">
        <v>58</v>
      </c>
      <c r="E29" s="71" t="s">
        <v>15</v>
      </c>
      <c r="F29" s="71"/>
      <c r="G29" s="71"/>
      <c r="H29" s="71"/>
      <c r="I29" s="71"/>
      <c r="J29" s="71"/>
      <c r="K29" s="71"/>
      <c r="L29" s="71"/>
      <c r="M29" s="71"/>
      <c r="N29" s="71"/>
      <c r="O29" s="71"/>
      <c r="P29" s="71"/>
      <c r="Q29" s="71"/>
      <c r="R29" s="71"/>
      <c r="S29" s="71"/>
      <c r="T29" s="71"/>
      <c r="U29" s="72"/>
    </row>
    <row r="30" spans="1:26" x14ac:dyDescent="0.25">
      <c r="A30" s="73"/>
      <c r="B30" s="73"/>
      <c r="C30" s="73"/>
      <c r="D30" s="73"/>
      <c r="E30" s="73"/>
      <c r="F30" s="73"/>
      <c r="G30" s="73"/>
      <c r="H30" s="73"/>
      <c r="I30" s="73"/>
      <c r="J30" s="73"/>
      <c r="K30" s="73"/>
      <c r="L30" s="73"/>
      <c r="M30" s="73"/>
      <c r="N30" s="73"/>
      <c r="O30" s="73"/>
      <c r="P30" s="73"/>
      <c r="Q30" s="73"/>
      <c r="R30" s="73"/>
      <c r="S30" s="73"/>
      <c r="T30" s="73"/>
      <c r="U30" s="67"/>
    </row>
    <row r="31" spans="1:26" x14ac:dyDescent="0.25">
      <c r="A31" s="67"/>
      <c r="B31" s="412" t="s">
        <v>254</v>
      </c>
      <c r="C31" s="412"/>
      <c r="D31" s="412"/>
      <c r="E31" s="412"/>
      <c r="F31" s="412"/>
      <c r="G31" s="412"/>
      <c r="H31" s="412"/>
      <c r="I31" s="412"/>
      <c r="J31" s="412"/>
      <c r="K31" s="412"/>
      <c r="L31" s="412"/>
      <c r="M31" s="412"/>
      <c r="N31" s="412"/>
      <c r="O31" s="412"/>
      <c r="P31" s="412"/>
      <c r="Q31" s="412"/>
      <c r="R31" s="412"/>
      <c r="S31" s="412"/>
      <c r="T31" s="412"/>
      <c r="U31" s="67"/>
    </row>
    <row r="32" spans="1:26" s="264" customFormat="1" x14ac:dyDescent="0.25">
      <c r="B32" s="403" t="s">
        <v>172</v>
      </c>
      <c r="C32" s="403"/>
      <c r="D32" s="403"/>
      <c r="E32" s="403"/>
      <c r="F32" s="403"/>
      <c r="G32" s="403"/>
      <c r="H32" s="403"/>
      <c r="I32" s="403"/>
      <c r="J32" s="403"/>
      <c r="K32" s="403"/>
      <c r="L32" s="403"/>
      <c r="M32" s="403"/>
      <c r="N32" s="403"/>
      <c r="O32" s="403"/>
      <c r="P32" s="403"/>
      <c r="Q32" s="403"/>
      <c r="R32" s="403"/>
      <c r="S32" s="403"/>
      <c r="T32" s="403"/>
    </row>
    <row r="33" spans="1:21" ht="32.25" customHeight="1" x14ac:dyDescent="0.25">
      <c r="A33" s="67"/>
      <c r="B33" s="403" t="s">
        <v>251</v>
      </c>
      <c r="C33" s="403"/>
      <c r="D33" s="403"/>
      <c r="E33" s="403"/>
      <c r="F33" s="403"/>
      <c r="G33" s="403"/>
      <c r="H33" s="403"/>
      <c r="I33" s="403"/>
      <c r="J33" s="403"/>
      <c r="K33" s="403"/>
      <c r="L33" s="403"/>
      <c r="M33" s="403"/>
      <c r="N33" s="403"/>
      <c r="O33" s="403"/>
      <c r="P33" s="403"/>
      <c r="Q33" s="403"/>
      <c r="R33" s="403"/>
      <c r="S33" s="403"/>
      <c r="T33" s="403"/>
      <c r="U33" s="67"/>
    </row>
    <row r="40" spans="1:21" x14ac:dyDescent="0.25">
      <c r="H40" s="140"/>
    </row>
  </sheetData>
  <mergeCells count="49">
    <mergeCell ref="B32:T32"/>
    <mergeCell ref="D3:H3"/>
    <mergeCell ref="J3:N3"/>
    <mergeCell ref="P3:T3"/>
    <mergeCell ref="D4:F5"/>
    <mergeCell ref="G4:H5"/>
    <mergeCell ref="J4:L5"/>
    <mergeCell ref="M4:N5"/>
    <mergeCell ref="P4:R5"/>
    <mergeCell ref="S4:T5"/>
    <mergeCell ref="J8:J11"/>
    <mergeCell ref="L8:L11"/>
    <mergeCell ref="B15:B17"/>
    <mergeCell ref="D15:D17"/>
    <mergeCell ref="F15:F17"/>
    <mergeCell ref="H15:H17"/>
    <mergeCell ref="J15:J17"/>
    <mergeCell ref="B12:B14"/>
    <mergeCell ref="B8:B11"/>
    <mergeCell ref="D8:D11"/>
    <mergeCell ref="F8:F11"/>
    <mergeCell ref="H8:H11"/>
    <mergeCell ref="R15:R17"/>
    <mergeCell ref="T15:T17"/>
    <mergeCell ref="N8:N11"/>
    <mergeCell ref="P8:P11"/>
    <mergeCell ref="R8:R11"/>
    <mergeCell ref="T8:T11"/>
    <mergeCell ref="L18:N20"/>
    <mergeCell ref="P18:P20"/>
    <mergeCell ref="L15:L17"/>
    <mergeCell ref="N15:N17"/>
    <mergeCell ref="P15:P17"/>
    <mergeCell ref="B33:T33"/>
    <mergeCell ref="B31:T31"/>
    <mergeCell ref="S23:T24"/>
    <mergeCell ref="R18:T20"/>
    <mergeCell ref="B19:B20"/>
    <mergeCell ref="D22:H22"/>
    <mergeCell ref="J22:N22"/>
    <mergeCell ref="P22:T22"/>
    <mergeCell ref="D23:F24"/>
    <mergeCell ref="G23:H24"/>
    <mergeCell ref="J23:L24"/>
    <mergeCell ref="M23:N24"/>
    <mergeCell ref="P23:R24"/>
    <mergeCell ref="D18:D20"/>
    <mergeCell ref="F18:H20"/>
    <mergeCell ref="J18:J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election activeCell="A9" sqref="A9:H9"/>
    </sheetView>
  </sheetViews>
  <sheetFormatPr baseColWidth="10" defaultColWidth="11.42578125" defaultRowHeight="11.25" x14ac:dyDescent="0.2"/>
  <cols>
    <col min="1" max="1" width="34.28515625" style="340" bestFit="1" customWidth="1"/>
    <col min="2" max="2" width="21" style="340" bestFit="1" customWidth="1"/>
    <col min="3" max="3" width="7.42578125" style="340" bestFit="1" customWidth="1"/>
    <col min="4" max="4" width="9.5703125" style="340" bestFit="1" customWidth="1"/>
    <col min="5" max="5" width="7.42578125" style="340" bestFit="1" customWidth="1"/>
    <col min="6" max="6" width="9.5703125" style="340" bestFit="1" customWidth="1"/>
    <col min="7" max="7" width="7.42578125" style="340" bestFit="1" customWidth="1"/>
    <col min="8" max="8" width="9.5703125" style="340" bestFit="1" customWidth="1"/>
    <col min="9" max="16384" width="11.42578125" style="340"/>
  </cols>
  <sheetData>
    <row r="1" spans="1:8" ht="28.5" customHeight="1" thickBot="1" x14ac:dyDescent="0.25">
      <c r="A1" s="434" t="s">
        <v>171</v>
      </c>
      <c r="B1" s="434"/>
      <c r="C1" s="434"/>
      <c r="D1" s="434"/>
      <c r="E1" s="434"/>
      <c r="F1" s="434"/>
      <c r="G1" s="434"/>
      <c r="H1" s="434"/>
    </row>
    <row r="2" spans="1:8" ht="23.25" customHeight="1" x14ac:dyDescent="0.2">
      <c r="A2" s="435" t="s">
        <v>170</v>
      </c>
      <c r="B2" s="437" t="s">
        <v>169</v>
      </c>
      <c r="C2" s="439" t="s">
        <v>59</v>
      </c>
      <c r="D2" s="440"/>
      <c r="E2" s="439" t="s">
        <v>60</v>
      </c>
      <c r="F2" s="440"/>
      <c r="G2" s="441" t="s">
        <v>61</v>
      </c>
      <c r="H2" s="441"/>
    </row>
    <row r="3" spans="1:8" x14ac:dyDescent="0.2">
      <c r="A3" s="436"/>
      <c r="B3" s="438"/>
      <c r="C3" s="104" t="s">
        <v>19</v>
      </c>
      <c r="D3" s="337" t="s">
        <v>62</v>
      </c>
      <c r="E3" s="104" t="s">
        <v>19</v>
      </c>
      <c r="F3" s="337" t="s">
        <v>62</v>
      </c>
      <c r="G3" s="89" t="s">
        <v>19</v>
      </c>
      <c r="H3" s="89" t="s">
        <v>62</v>
      </c>
    </row>
    <row r="4" spans="1:8" x14ac:dyDescent="0.2">
      <c r="A4" s="265" t="s">
        <v>63</v>
      </c>
      <c r="B4" s="341">
        <v>3782100</v>
      </c>
      <c r="C4" s="341">
        <v>90550</v>
      </c>
      <c r="D4" s="342">
        <v>2.3941725496417336</v>
      </c>
      <c r="E4" s="341">
        <v>128797</v>
      </c>
      <c r="F4" s="342">
        <v>3.405436133365062</v>
      </c>
      <c r="G4" s="341">
        <v>10869</v>
      </c>
      <c r="H4" s="343">
        <v>0.28738002696914411</v>
      </c>
    </row>
    <row r="5" spans="1:8" x14ac:dyDescent="0.2">
      <c r="A5" s="265" t="s">
        <v>64</v>
      </c>
      <c r="B5" s="341">
        <v>1035347</v>
      </c>
      <c r="C5" s="341">
        <v>98931</v>
      </c>
      <c r="D5" s="342">
        <v>9.5553471444839264</v>
      </c>
      <c r="E5" s="341">
        <v>61848</v>
      </c>
      <c r="F5" s="342">
        <v>5.973649414157765</v>
      </c>
      <c r="G5" s="341">
        <v>101441</v>
      </c>
      <c r="H5" s="343">
        <v>9.7977779430471124</v>
      </c>
    </row>
    <row r="6" spans="1:8" x14ac:dyDescent="0.2">
      <c r="A6" s="265" t="s">
        <v>65</v>
      </c>
      <c r="B6" s="341">
        <v>352515</v>
      </c>
      <c r="C6" s="341">
        <v>24020</v>
      </c>
      <c r="D6" s="342">
        <v>6.8138944442080476</v>
      </c>
      <c r="E6" s="341">
        <v>27929</v>
      </c>
      <c r="F6" s="342">
        <v>7.9227834276555607</v>
      </c>
      <c r="G6" s="341">
        <v>8772</v>
      </c>
      <c r="H6" s="343">
        <v>2.4884047487340966</v>
      </c>
    </row>
    <row r="7" spans="1:8" x14ac:dyDescent="0.2">
      <c r="A7" s="266" t="s">
        <v>66</v>
      </c>
      <c r="B7" s="344">
        <v>132771</v>
      </c>
      <c r="C7" s="344">
        <v>26068</v>
      </c>
      <c r="D7" s="345">
        <v>19.633805575012616</v>
      </c>
      <c r="E7" s="344">
        <v>11533</v>
      </c>
      <c r="F7" s="345">
        <v>8.686384828012141</v>
      </c>
      <c r="G7" s="344">
        <v>54191</v>
      </c>
      <c r="H7" s="346">
        <v>40.815388902697123</v>
      </c>
    </row>
    <row r="8" spans="1:8" ht="12" thickBot="1" x14ac:dyDescent="0.25">
      <c r="A8" s="347" t="s">
        <v>13</v>
      </c>
      <c r="B8" s="348">
        <v>5302733</v>
      </c>
      <c r="C8" s="348">
        <v>239569</v>
      </c>
      <c r="D8" s="349">
        <v>4.5178401401692296</v>
      </c>
      <c r="E8" s="348">
        <v>230107</v>
      </c>
      <c r="F8" s="349">
        <v>4.339403850806745</v>
      </c>
      <c r="G8" s="348">
        <v>175273</v>
      </c>
      <c r="H8" s="350">
        <v>3.3053333064289681</v>
      </c>
    </row>
    <row r="9" spans="1:8" ht="15" customHeight="1" x14ac:dyDescent="0.2">
      <c r="A9" s="433" t="s">
        <v>254</v>
      </c>
      <c r="B9" s="433"/>
      <c r="C9" s="433"/>
      <c r="D9" s="433"/>
      <c r="E9" s="433"/>
      <c r="F9" s="433"/>
      <c r="G9" s="433"/>
      <c r="H9" s="433"/>
    </row>
    <row r="10" spans="1:8" ht="15.75" customHeight="1" x14ac:dyDescent="0.2">
      <c r="A10" s="409" t="s">
        <v>172</v>
      </c>
      <c r="B10" s="409"/>
      <c r="C10" s="409"/>
      <c r="D10" s="409"/>
      <c r="E10" s="409"/>
      <c r="F10" s="409"/>
      <c r="G10" s="409"/>
      <c r="H10" s="409"/>
    </row>
    <row r="11" spans="1:8" ht="35.25" customHeight="1" x14ac:dyDescent="0.2">
      <c r="A11" s="409" t="s">
        <v>173</v>
      </c>
      <c r="B11" s="409"/>
      <c r="C11" s="409"/>
      <c r="D11" s="409"/>
      <c r="E11" s="409"/>
      <c r="F11" s="409"/>
      <c r="G11" s="409"/>
      <c r="H11" s="409"/>
    </row>
  </sheetData>
  <mergeCells count="9">
    <mergeCell ref="A10:H10"/>
    <mergeCell ref="A9:H9"/>
    <mergeCell ref="A11:H11"/>
    <mergeCell ref="A1:H1"/>
    <mergeCell ref="A2:A3"/>
    <mergeCell ref="B2:B3"/>
    <mergeCell ref="C2:D2"/>
    <mergeCell ref="E2:F2"/>
    <mergeCell ref="G2:H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election activeCell="A20" sqref="A20:I20"/>
    </sheetView>
  </sheetViews>
  <sheetFormatPr baseColWidth="10" defaultRowHeight="15" x14ac:dyDescent="0.25"/>
  <sheetData>
    <row r="1" spans="1:1" x14ac:dyDescent="0.25">
      <c r="A1" s="141" t="s">
        <v>147</v>
      </c>
    </row>
    <row r="19" spans="1:9" ht="15" customHeight="1" x14ac:dyDescent="0.25">
      <c r="A19" s="442" t="s">
        <v>254</v>
      </c>
      <c r="B19" s="442"/>
      <c r="C19" s="442"/>
      <c r="D19" s="442"/>
      <c r="E19" s="442"/>
      <c r="F19" s="442"/>
      <c r="G19" s="442"/>
      <c r="H19" s="442"/>
      <c r="I19" s="442"/>
    </row>
    <row r="20" spans="1:9" ht="22.5" customHeight="1" x14ac:dyDescent="0.25">
      <c r="A20" s="402" t="s">
        <v>235</v>
      </c>
      <c r="B20" s="402"/>
      <c r="C20" s="402"/>
      <c r="D20" s="402"/>
      <c r="E20" s="402"/>
      <c r="F20" s="402"/>
      <c r="G20" s="402"/>
      <c r="H20" s="402"/>
      <c r="I20" s="402"/>
    </row>
    <row r="21" spans="1:9" ht="15" customHeight="1" x14ac:dyDescent="0.25">
      <c r="A21" s="402" t="s">
        <v>273</v>
      </c>
      <c r="B21" s="402"/>
      <c r="C21" s="402"/>
      <c r="D21" s="402"/>
      <c r="E21" s="402"/>
      <c r="F21" s="402"/>
      <c r="G21" s="402"/>
      <c r="H21" s="402"/>
      <c r="I21" s="402"/>
    </row>
    <row r="22" spans="1:9" ht="24" customHeight="1" x14ac:dyDescent="0.25"/>
    <row r="23" spans="1:9" ht="24.75" customHeight="1" x14ac:dyDescent="0.25"/>
    <row r="24" spans="1:9" ht="27" customHeight="1" x14ac:dyDescent="0.25"/>
  </sheetData>
  <mergeCells count="3">
    <mergeCell ref="A19:I19"/>
    <mergeCell ref="A21:I21"/>
    <mergeCell ref="A20:I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FT 4.6-1</vt:lpstr>
      <vt:lpstr>FT 4.6-2</vt:lpstr>
      <vt:lpstr>source FT 4.6-2</vt:lpstr>
      <vt:lpstr>FT 4.6-3</vt:lpstr>
      <vt:lpstr>FT 4.6-4</vt:lpstr>
      <vt:lpstr>source FT 4.6-4</vt:lpstr>
      <vt:lpstr>FT 4.6-5</vt:lpstr>
      <vt:lpstr>FT 4.6-6</vt:lpstr>
      <vt:lpstr>FT 4.6-7</vt:lpstr>
      <vt:lpstr>source FT 4.6-7</vt:lpstr>
      <vt:lpstr>FT 4.6-8</vt:lpstr>
      <vt:lpstr>FT 4.6-9</vt:lpstr>
      <vt:lpstr>FT 4.6-10</vt:lpstr>
      <vt:lpstr>FT 4.6-11</vt:lpstr>
      <vt:lpstr>FT 4.6-12</vt:lpstr>
      <vt:lpstr>complementaire_FT 4.6-12</vt:lpstr>
      <vt:lpstr>FT 4.6-13</vt:lpstr>
      <vt:lpstr>FT 4.6-14</vt:lpstr>
      <vt:lpstr>complementaire_FT 4.6-14</vt:lpstr>
      <vt:lpstr>FT 4.6-15</vt:lpstr>
      <vt:lpstr>FT 4.6-16</vt:lpstr>
      <vt:lpstr>complementaire_FT 4.6-16</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Amadou Yaya</dc:creator>
  <cp:lastModifiedBy>GAUTIER Nadine</cp:lastModifiedBy>
  <dcterms:created xsi:type="dcterms:W3CDTF">2017-04-20T15:13:22Z</dcterms:created>
  <dcterms:modified xsi:type="dcterms:W3CDTF">2020-10-06T15:41:33Z</dcterms:modified>
</cp:coreProperties>
</file>