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Publications DES réalisation\RAPPORT ANNUEL\rapportannuel 2021\4-Envoyé maquette\FT 1\FT 1 Mise en ligne\"/>
    </mc:Choice>
  </mc:AlternateContent>
  <bookViews>
    <workbookView xWindow="11610" yWindow="0" windowWidth="9990" windowHeight="9720" tabRatio="805" activeTab="7"/>
  </bookViews>
  <sheets>
    <sheet name="SOMMAIRE" sheetId="14" r:id="rId1"/>
    <sheet name="Figure 1.3-1" sheetId="1" r:id="rId2"/>
    <sheet name="Figure 1.3-2" sheetId="2" r:id="rId3"/>
    <sheet name="Figure 1.3-3" sheetId="3" r:id="rId4"/>
    <sheet name="Figure 1.3-4" sheetId="4" r:id="rId5"/>
    <sheet name="Figure 1.3-5" sheetId="5" r:id="rId6"/>
    <sheet name="Figure 1.3-6" sheetId="6" r:id="rId7"/>
    <sheet name="Figure 1.3-7" sheetId="12" r:id="rId8"/>
    <sheet name="Source Figure 1.3-7" sheetId="11" r:id="rId9"/>
    <sheet name="Figure 1.3-8" sheetId="9" r:id="rId10"/>
  </sheets>
  <calcPr calcId="152511"/>
</workbook>
</file>

<file path=xl/calcChain.xml><?xml version="1.0" encoding="utf-8"?>
<calcChain xmlns="http://schemas.openxmlformats.org/spreadsheetml/2006/main">
  <c r="G11" i="2" l="1"/>
  <c r="G9" i="2"/>
  <c r="G12" i="2"/>
  <c r="G10" i="2"/>
  <c r="G4" i="2"/>
  <c r="F7" i="2" l="1"/>
  <c r="G3" i="2"/>
  <c r="E7" i="2"/>
  <c r="D7" i="2"/>
  <c r="G6" i="2"/>
  <c r="G5" i="2"/>
  <c r="C7" i="2"/>
  <c r="G7" i="2" l="1"/>
  <c r="F5" i="1" l="1"/>
  <c r="F10" i="1"/>
  <c r="H5" i="1"/>
  <c r="H10" i="1"/>
  <c r="C9" i="11"/>
  <c r="C10" i="11" l="1"/>
  <c r="G4" i="11"/>
  <c r="E7" i="11"/>
  <c r="E10" i="11"/>
  <c r="H11" i="1"/>
  <c r="C3" i="11"/>
  <c r="E4" i="11"/>
  <c r="C6" i="11"/>
  <c r="C8" i="11"/>
  <c r="H15" i="1"/>
  <c r="H18" i="1"/>
  <c r="E5" i="11"/>
  <c r="H4" i="1"/>
  <c r="F4" i="1"/>
  <c r="G8" i="11"/>
  <c r="H12" i="1"/>
  <c r="G6" i="11"/>
  <c r="G5" i="11"/>
  <c r="F13" i="1"/>
  <c r="G10" i="11"/>
  <c r="H9" i="1"/>
  <c r="H16" i="1"/>
  <c r="H8" i="1"/>
  <c r="H7" i="1"/>
  <c r="F9" i="1"/>
  <c r="E8" i="11"/>
  <c r="E6" i="11"/>
  <c r="H13" i="1"/>
  <c r="F12" i="1"/>
  <c r="F14" i="1"/>
  <c r="F15" i="1"/>
  <c r="H17" i="1"/>
  <c r="C4" i="11"/>
  <c r="C5" i="11"/>
  <c r="H14" i="1"/>
  <c r="E3" i="11"/>
  <c r="E9" i="11"/>
  <c r="G7" i="11"/>
  <c r="F18" i="1"/>
  <c r="G9" i="11"/>
  <c r="F17" i="1"/>
  <c r="F6" i="1"/>
  <c r="G3" i="11"/>
  <c r="F8" i="1"/>
  <c r="F7" i="1"/>
  <c r="C7" i="11"/>
  <c r="F16" i="1"/>
  <c r="H6" i="1"/>
</calcChain>
</file>

<file path=xl/sharedStrings.xml><?xml version="1.0" encoding="utf-8"?>
<sst xmlns="http://schemas.openxmlformats.org/spreadsheetml/2006/main" count="251" uniqueCount="142">
  <si>
    <t>Effectifs des ministères</t>
  </si>
  <si>
    <t>Total</t>
  </si>
  <si>
    <t>Statut</t>
  </si>
  <si>
    <t>Catégorie A</t>
  </si>
  <si>
    <t>Catégorie B</t>
  </si>
  <si>
    <t>Catégorie C</t>
  </si>
  <si>
    <t>Indéterminée</t>
  </si>
  <si>
    <t>Ensemble</t>
  </si>
  <si>
    <t>-</t>
  </si>
  <si>
    <t/>
  </si>
  <si>
    <t>Effectifs physiques</t>
  </si>
  <si>
    <t>ETP</t>
  </si>
  <si>
    <t>Militaires et militaires volontaires</t>
  </si>
  <si>
    <t>Total hors enseignants</t>
  </si>
  <si>
    <t>Hors enseignants</t>
  </si>
  <si>
    <t>Part des enseignants          (en %)</t>
  </si>
  <si>
    <t>Ministères</t>
  </si>
  <si>
    <t>Bretagne</t>
  </si>
  <si>
    <t>Corse</t>
  </si>
  <si>
    <t>Pays de la Loire</t>
  </si>
  <si>
    <t>Guadeloupe</t>
  </si>
  <si>
    <t>Martinique</t>
  </si>
  <si>
    <t>Guyane</t>
  </si>
  <si>
    <t>DOM</t>
  </si>
  <si>
    <t>2011</t>
  </si>
  <si>
    <t>2010</t>
  </si>
  <si>
    <t>2009</t>
  </si>
  <si>
    <t>2008</t>
  </si>
  <si>
    <t>2007</t>
  </si>
  <si>
    <t>2006</t>
  </si>
  <si>
    <t>2005</t>
  </si>
  <si>
    <t>2004</t>
  </si>
  <si>
    <t>2002</t>
  </si>
  <si>
    <t>2000</t>
  </si>
  <si>
    <t>Fonctionnaires</t>
  </si>
  <si>
    <t>Contractuels</t>
  </si>
  <si>
    <t>2012</t>
  </si>
  <si>
    <t>2013</t>
  </si>
  <si>
    <t>2014</t>
  </si>
  <si>
    <t>Auvergne-Rhône-Alpes</t>
  </si>
  <si>
    <t>Bourgogne-Franche-Comté</t>
  </si>
  <si>
    <t>Centre-Val de Loire</t>
  </si>
  <si>
    <t>Grand-Est</t>
  </si>
  <si>
    <t>Île-de-France</t>
  </si>
  <si>
    <t>Normandie</t>
  </si>
  <si>
    <t>Nouvelle-Aquitaine</t>
  </si>
  <si>
    <t>Occitanie</t>
  </si>
  <si>
    <t>Provence-Alpes-Côte d'Azur</t>
  </si>
  <si>
    <t>La Réunion</t>
  </si>
  <si>
    <t>Total métropole + DOM</t>
  </si>
  <si>
    <t>Justice</t>
  </si>
  <si>
    <t>Effectifs des EPA</t>
  </si>
  <si>
    <t>Champ : Emplois principaux, tous statuts, situés en métropole et DOM (hors Mayotte), hors COM et étranger. Hors bénéficiaires de contrats aidés.</t>
  </si>
  <si>
    <t>EPA</t>
  </si>
  <si>
    <t>Hauts-de-France</t>
  </si>
  <si>
    <t>Total métropole</t>
  </si>
  <si>
    <t>(1) Les effectifs des militaires ne sont pas localisables.</t>
  </si>
  <si>
    <t>Éducation nationale, Enseignement supérieur et Recherche</t>
  </si>
  <si>
    <r>
      <t>Enseignants</t>
    </r>
    <r>
      <rPr>
        <b/>
        <vertAlign val="superscript"/>
        <sz val="8"/>
        <rFont val="Arial"/>
        <family val="2"/>
      </rPr>
      <t>(1)</t>
    </r>
  </si>
  <si>
    <t>2015</t>
  </si>
  <si>
    <t xml:space="preserve"> </t>
  </si>
  <si>
    <t xml:space="preserve">
 Effectifs totaux (ministères + EPA )
</t>
  </si>
  <si>
    <t>(base 100 au 31 décembre 1998)</t>
  </si>
  <si>
    <t>Ministères sociaux</t>
  </si>
  <si>
    <t>Autres ministères</t>
  </si>
  <si>
    <t>Total, agents civils</t>
  </si>
  <si>
    <t>dont contractuels des EPA</t>
  </si>
  <si>
    <t>Part des femmes                            (en %)</t>
  </si>
  <si>
    <t>Part des femmes (en %)</t>
  </si>
  <si>
    <t>Part des effectifs dans les EPA
(en %)</t>
  </si>
  <si>
    <t>Figure 1.3-3 : Effectifs physiques et en équivalent temps plein dans les ministères par statut au 31 décembre</t>
  </si>
  <si>
    <t>Champ : Emplois principaux, agents civils, situés en métropole et DOM (hors Mayotte), hors COM et étranger. Hors bénéficiaires de contrats aidés.</t>
  </si>
  <si>
    <r>
      <t xml:space="preserve">Figure 1.3-6 : </t>
    </r>
    <r>
      <rPr>
        <b/>
        <sz val="9"/>
        <rFont val="Calibri"/>
        <family val="2"/>
      </rPr>
      <t>É</t>
    </r>
    <r>
      <rPr>
        <b/>
        <sz val="9"/>
        <rFont val="Arial"/>
        <family val="2"/>
      </rPr>
      <t>volution des effectifs physiques au 31 décembre des ministères et de leurs EPA rattachés</t>
    </r>
  </si>
  <si>
    <t>Figure 1.3-8 : Évolution des effectifs physiques au 31 décembre des agents des ministères par statut</t>
  </si>
  <si>
    <r>
      <t>Autres ministères</t>
    </r>
    <r>
      <rPr>
        <b/>
        <vertAlign val="superscript"/>
        <sz val="8"/>
        <rFont val="Arial, Helvetica, sans-serif"/>
      </rPr>
      <t>(2)</t>
    </r>
  </si>
  <si>
    <r>
      <t>Ministères économiques et financiers</t>
    </r>
    <r>
      <rPr>
        <vertAlign val="superscript"/>
        <sz val="9"/>
        <rFont val="Arial"/>
        <family val="2"/>
      </rPr>
      <t>(1)</t>
    </r>
  </si>
  <si>
    <r>
      <t>Ministères sociaux</t>
    </r>
    <r>
      <rPr>
        <vertAlign val="superscript"/>
        <sz val="9"/>
        <rFont val="Arial"/>
        <family val="2"/>
      </rPr>
      <t>(1)</t>
    </r>
  </si>
  <si>
    <t>2016</t>
  </si>
  <si>
    <t>Figure 1.3-4 : Effectifs physiques des enseignants par type d'employeur et ministère au 31 décembre</t>
  </si>
  <si>
    <t>2017</t>
  </si>
  <si>
    <t>nd</t>
  </si>
  <si>
    <t>(1) Dans la FPE, la catégorie "Autres catégories et statuts" recouvre principalement des enseignants et documentalistes des établissements privés sous contrat, des ouvriers d'État et des apprentis.</t>
  </si>
  <si>
    <t>Agriculture, Alimentation</t>
  </si>
  <si>
    <t>Culture</t>
  </si>
  <si>
    <t>(2) Les autres ministères regroupent les ministères suivants : Europe et Affaires étrangères, Culture, Solidarités et Santé, Travail et Services du Premier ministre.</t>
  </si>
  <si>
    <t>Éducation nationale, Enseignement supérieur, Recherche et Innovation</t>
  </si>
  <si>
    <t>Armées</t>
  </si>
  <si>
    <t>Police</t>
  </si>
  <si>
    <t>Travail</t>
  </si>
  <si>
    <t>2018</t>
  </si>
  <si>
    <t>(1) Pôle emploi, sous tutelle des ministères économiques et financiers depuis 2008, est rattaché au ministère du Travail au cours de l'année 2011.</t>
  </si>
  <si>
    <t>Sources : FGE, DADS, Siasp, Insee. Traitement DGAFP - SDessi.</t>
  </si>
  <si>
    <t>Source : Siasp, Insee. Traitement DGAFP - SDessi.</t>
  </si>
  <si>
    <t>Agriculture et Alimentation</t>
  </si>
  <si>
    <t xml:space="preserve">Ministères économiques et financiers </t>
  </si>
  <si>
    <t>Effectifs totaux (ministères + EPA ) fin 2018</t>
  </si>
  <si>
    <t>Évolution des effectifs totaux entre 2018 et 2019
 (en %)</t>
  </si>
  <si>
    <t>(2) Ne figurent ici que les agents en poste en France métropolitaine et dans les DOM (hors Mayotte), soit moins de 20 % des effectifs du ministère des Affaires étrangères en EQTP.</t>
  </si>
  <si>
    <t>Services du Premier ministre</t>
  </si>
  <si>
    <t>Ministères économiques et financiers</t>
  </si>
  <si>
    <r>
      <t>Europe et Affaires étrangères</t>
    </r>
    <r>
      <rPr>
        <vertAlign val="superscript"/>
        <sz val="8"/>
        <rFont val="Arial"/>
        <family val="2"/>
      </rPr>
      <t>(2)</t>
    </r>
  </si>
  <si>
    <t>Lecture : 30,2 % des effectifs  du ministère de l'Agriculture et de l'Alimentation relèvent d'un établissement public (EPA).</t>
  </si>
  <si>
    <t>Figure 1.3-2 : Effectifs physiques des établissements publics à caractère administratif (EPA) par catégorie hiérarchique au 31 décembre 2019</t>
  </si>
  <si>
    <r>
      <t>Europe et Affaires étrangères</t>
    </r>
    <r>
      <rPr>
        <vertAlign val="superscript"/>
        <sz val="8"/>
        <rFont val="Arial"/>
        <family val="2"/>
      </rPr>
      <t xml:space="preserve"> (2)</t>
    </r>
  </si>
  <si>
    <t>s</t>
  </si>
  <si>
    <r>
      <t>Figure 1.3-5 : Effectifs physiques des agents civils</t>
    </r>
    <r>
      <rPr>
        <b/>
        <vertAlign val="superscript"/>
        <sz val="10"/>
        <rFont val="Arial"/>
        <family val="2"/>
      </rPr>
      <t>(1)</t>
    </r>
    <r>
      <rPr>
        <b/>
        <sz val="10"/>
        <rFont val="Arial"/>
        <family val="2"/>
      </rPr>
      <t xml:space="preserve"> des ministères par région et ministère au 31 décembre 2019</t>
    </r>
  </si>
  <si>
    <t>Figure 1.3-7 : Évolution des effectifs physiques de la FPE dans les principaux ministères entre le 31 décembre 1998 et le 31 décembre 2019</t>
  </si>
  <si>
    <r>
      <t>Autres catégories et statuts</t>
    </r>
    <r>
      <rPr>
        <vertAlign val="superscript"/>
        <sz val="8"/>
        <rFont val="Arial"/>
        <family val="2"/>
      </rPr>
      <t>(3)</t>
    </r>
  </si>
  <si>
    <t>Transition écologique et solidaire, Logement 
et Habitat durable et Cohésion des Territoires</t>
  </si>
  <si>
    <t>(3) Dans la FPE, la catégorie "Autres catégories et statuts" recouvre principalement des enseignants et documentalistes des établissements privés sous contrat, des ouvriers d'État et des apprentis.</t>
  </si>
  <si>
    <t>(1) Jusqu'à la mise en œuvre de l'article 43 de la loi n° 2016-483 relative à la déontologie et aux droits et obligations des fonctionnaires, l'article 3 de la loi n° 84-16 autorisait une dérogation à certains établissements publics à recrutement de droit public de déroger au principe selon lequel les emplois civils permanents de l'État doivent être occupés par des fonctionnaires. Jusqu'en 2018, on appelait "établissements publics dérogatoires" les établissements pouvant déroger à cette règle.</t>
  </si>
  <si>
    <r>
      <t>Armées</t>
    </r>
    <r>
      <rPr>
        <vertAlign val="superscript"/>
        <sz val="9"/>
        <rFont val="Arial"/>
        <family val="2"/>
      </rPr>
      <t>(2)(3)</t>
    </r>
  </si>
  <si>
    <t>Figure redondante avec la figure 1.3-1, à laquelle nous vous invitons à vous référer</t>
  </si>
  <si>
    <t>Figure redondante avec la figure 1.3-3, à laquelle nous vous invitons à vous référer</t>
  </si>
  <si>
    <t>.</t>
  </si>
  <si>
    <r>
      <t>Armées</t>
    </r>
    <r>
      <rPr>
        <vertAlign val="superscript"/>
        <sz val="8"/>
        <rFont val="Arial"/>
        <family val="2"/>
      </rPr>
      <t>(1)</t>
    </r>
  </si>
  <si>
    <t>Source : Siasp, Insee. Traitement DGAFP - Sdessi.</t>
  </si>
  <si>
    <r>
      <t xml:space="preserve">(2) Caisse nationale de Sécurité sociale (Acoss, Cnamts, Cnaf, Cnavts) et </t>
    </r>
    <r>
      <rPr>
        <sz val="8"/>
        <rFont val="Calibri"/>
        <family val="2"/>
      </rPr>
      <t>É</t>
    </r>
    <r>
      <rPr>
        <sz val="8"/>
        <rFont val="Arial"/>
        <family val="2"/>
      </rPr>
      <t>cole nationale supérieure de Sécurité sociale (EN3S). Ces établissements ne relèvent pas de la fonction publique.</t>
    </r>
  </si>
  <si>
    <t>Solidarités et Santé</t>
  </si>
  <si>
    <t>Transition écologique et solidaire, Logement et Habitat durable et Cohésion des Territoires</t>
  </si>
  <si>
    <t>Note : L’appellation des ministères renvoie à la nomenclature d’exécution de la loi de finances initiale de l’année. Les effectifs du budget annexe des publications officielles et de l’information administrative sont décomptés avec ceux des services du Premier ministre. Les effectifs du budget annexe de contrôle et d'exploitation aériens sont décomptés avec ceux du ministère de la Transition écologique et solidaire, Logement et Habitat durable et Cohésion des territoires.</t>
  </si>
  <si>
    <t>(1) La dégradation de la qualité des données sur les militaires rend fragiles les estimations pour les ministères des Armées et de l'Intérieur.</t>
  </si>
  <si>
    <t>s. : soumis au secret statistique.</t>
  </si>
  <si>
    <t>Source : Siasp, Insee. Traitement DGAFP -Sdessi.</t>
  </si>
  <si>
    <t>Source : Siasp, Insee. Traitement DGAFP-Sdessi.</t>
  </si>
  <si>
    <t>(3) La dégradation à partir de 2017 de la qualité des données sur les militaires rend fragiles les estimations pour le ministère des armées.</t>
  </si>
  <si>
    <t>Figure 1.3-1 : Répartition des effectifs physiques de la fonction publique de l'État entre ministères et établissements publics à caractère administratif au 31 décembre</t>
  </si>
  <si>
    <t>Figure 1.3-5 : Effectifs physiques des agents civils(1) des ministères par région et ministère au 31 décembre 2019</t>
  </si>
  <si>
    <t>Figure 1.3-6 : Évolution des effectifs physiques au 31 décembre des ministères et de leurs EPA rattachés</t>
  </si>
  <si>
    <t>Source figure 1.3-7</t>
  </si>
  <si>
    <r>
      <t>Figure 1.3-1 : Répartition des effectifs physiques de la fonction publique de l'</t>
    </r>
    <r>
      <rPr>
        <b/>
        <sz val="10"/>
        <rFont val="Calibri"/>
        <family val="2"/>
      </rPr>
      <t>É</t>
    </r>
    <r>
      <rPr>
        <b/>
        <sz val="10"/>
        <rFont val="Arial"/>
        <family val="2"/>
      </rPr>
      <t>tat entre ministères et établissements publics à caractère administratif au 31 décembre</t>
    </r>
  </si>
  <si>
    <t>Transition écologique et solidaire, Logement et Habitat durable et Cohésion des territoires</t>
  </si>
  <si>
    <r>
      <t>EPA nationaux à recrutement de droit public</t>
    </r>
    <r>
      <rPr>
        <vertAlign val="superscript"/>
        <sz val="8"/>
        <rFont val="Arial"/>
        <family val="2"/>
      </rPr>
      <t>(1)</t>
    </r>
  </si>
  <si>
    <r>
      <t>EPA nationaux à recrutement de droit privé</t>
    </r>
    <r>
      <rPr>
        <vertAlign val="superscript"/>
        <sz val="8"/>
        <rFont val="Arial"/>
        <family val="2"/>
      </rPr>
      <t>(2)</t>
    </r>
  </si>
  <si>
    <r>
      <t>Autres catégories et statuts</t>
    </r>
    <r>
      <rPr>
        <vertAlign val="superscript"/>
        <sz val="8"/>
        <rFont val="Arial"/>
        <family val="2"/>
      </rPr>
      <t>(1)</t>
    </r>
  </si>
  <si>
    <t>Part des fonctionnaires parmi les enseignants 
(en %)</t>
  </si>
  <si>
    <t>(1) Y compris élèves enseignants ; hors chercheurs, directeurs d'établissement, inspecteurs, personnels d'orientation et de surveillance.</t>
  </si>
  <si>
    <r>
      <t>Intérieur et Outre-Mer</t>
    </r>
    <r>
      <rPr>
        <vertAlign val="superscript"/>
        <sz val="8"/>
        <rFont val="Arial"/>
        <family val="2"/>
      </rPr>
      <t xml:space="preserve"> (1)</t>
    </r>
  </si>
  <si>
    <t>Intérieur et Outre-Mer</t>
  </si>
  <si>
    <t>(2) Les effectifs du programme 152 Gendarmerie nationale ont été transférés du ministère de la Défense vers le ministère de l'Intérieur, de l'Outre-Mer, Collectivités territoriales et Immigration au cours de l'année 2009.</t>
  </si>
  <si>
    <t>Intérieur et Outre-Mer(2)(3)</t>
  </si>
  <si>
    <t>nd : données non disponibles, non communiquées ou manquantes. La dégradation de la qualité des données sur les militaires rend les estimations fragiles notamment pour les ministères des Armées et de l'Intérieur.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</si>
</sst>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 _F_-;\-* #,##0\ _F_-;_-* &quot;-&quot;??\ _F_-;_-@_-"/>
    <numFmt numFmtId="165" formatCode="0.0"/>
    <numFmt numFmtId="166" formatCode="_-* #,##0.0\ _F_-;\-* #,##0.0\ _F_-;_-* &quot;-&quot;??\ _F_-;_-@_-"/>
    <numFmt numFmtId="167" formatCode="#,##0_ ;\-#,##0\ "/>
  </numFmts>
  <fonts count="51">
    <font>
      <sz val="11"/>
      <color indexed="8"/>
      <name val="Calibri"/>
      <family val="2"/>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sz val="9"/>
      <color indexed="8"/>
      <name val="Arial"/>
      <family val="2"/>
    </font>
    <font>
      <sz val="9"/>
      <name val="Arial"/>
      <family val="2"/>
    </font>
    <font>
      <sz val="8"/>
      <name val="Arial, Helvetica, sans-serif"/>
    </font>
    <font>
      <b/>
      <sz val="8"/>
      <name val="Arial, Helvetica, sans-serif"/>
    </font>
    <font>
      <b/>
      <sz val="8"/>
      <name val="Arial"/>
      <family val="2"/>
    </font>
    <font>
      <b/>
      <sz val="10"/>
      <name val="Arial"/>
      <family val="2"/>
    </font>
    <font>
      <b/>
      <sz val="14"/>
      <name val="Arial, Helvetica, sans-serif"/>
    </font>
    <font>
      <i/>
      <sz val="8"/>
      <name val="Arial"/>
      <family val="2"/>
    </font>
    <font>
      <sz val="8"/>
      <color indexed="8"/>
      <name val="Arial"/>
      <family val="2"/>
    </font>
    <font>
      <sz val="11"/>
      <color indexed="23"/>
      <name val="Calibri"/>
      <family val="2"/>
    </font>
    <font>
      <b/>
      <sz val="9"/>
      <name val="Arial"/>
      <family val="2"/>
    </font>
    <font>
      <vertAlign val="superscript"/>
      <sz val="8"/>
      <name val="Arial"/>
      <family val="2"/>
    </font>
    <font>
      <sz val="11"/>
      <color indexed="8"/>
      <name val="Calibri"/>
      <family val="2"/>
    </font>
    <font>
      <b/>
      <sz val="11"/>
      <color indexed="8"/>
      <name val="Calibri"/>
      <family val="2"/>
    </font>
    <font>
      <i/>
      <sz val="11"/>
      <color indexed="8"/>
      <name val="Calibri"/>
      <family val="2"/>
    </font>
    <font>
      <i/>
      <sz val="8"/>
      <color indexed="8"/>
      <name val="Arial"/>
      <family val="2"/>
    </font>
    <font>
      <b/>
      <sz val="8"/>
      <color indexed="8"/>
      <name val="Arial"/>
      <family val="2"/>
    </font>
    <font>
      <sz val="11"/>
      <color rgb="FFFF0000"/>
      <name val="Calibri"/>
      <family val="2"/>
    </font>
    <font>
      <b/>
      <sz val="10"/>
      <name val="Calibri"/>
      <family val="2"/>
    </font>
    <font>
      <sz val="8"/>
      <name val="Calibri"/>
      <family val="2"/>
    </font>
    <font>
      <b/>
      <sz val="9"/>
      <name val="Calibri"/>
      <family val="2"/>
    </font>
    <font>
      <sz val="11"/>
      <name val="Calibri"/>
      <family val="2"/>
    </font>
    <font>
      <sz val="8"/>
      <color indexed="56"/>
      <name val="Arial"/>
      <family val="2"/>
    </font>
    <font>
      <b/>
      <vertAlign val="superscript"/>
      <sz val="10"/>
      <name val="Arial"/>
      <family val="2"/>
    </font>
    <font>
      <b/>
      <vertAlign val="superscript"/>
      <sz val="8"/>
      <name val="Arial"/>
      <family val="2"/>
    </font>
    <font>
      <b/>
      <vertAlign val="superscript"/>
      <sz val="8"/>
      <name val="Arial, Helvetica, sans-serif"/>
    </font>
    <font>
      <vertAlign val="superscript"/>
      <sz val="9"/>
      <name val="Arial"/>
      <family val="2"/>
    </font>
    <font>
      <i/>
      <sz val="8"/>
      <name val="Arial, Helvetica, sans-serif"/>
    </font>
    <font>
      <b/>
      <i/>
      <sz val="8"/>
      <color indexed="8"/>
      <name val="Arial"/>
      <family val="2"/>
    </font>
    <font>
      <u/>
      <sz val="11"/>
      <color theme="10"/>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bgColor indexed="64"/>
      </patternFill>
    </fill>
  </fills>
  <borders count="6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top style="thin">
        <color auto="1"/>
      </top>
      <bottom style="thin">
        <color auto="1"/>
      </bottom>
      <diagonal/>
    </border>
    <border>
      <left style="thin">
        <color rgb="FFFFFFFF"/>
      </left>
      <right style="thin">
        <color rgb="FFFFFFFF"/>
      </right>
      <top style="thin">
        <color rgb="FFFFFFFF"/>
      </top>
      <bottom style="thin">
        <color rgb="FFFFFFFF"/>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FFFFFF"/>
      </left>
      <right style="thin">
        <color rgb="FFFFFFFF"/>
      </right>
      <top/>
      <bottom style="thin">
        <color auto="1"/>
      </bottom>
      <diagonal/>
    </border>
    <border>
      <left style="thin">
        <color rgb="FFFFFFFF"/>
      </left>
      <right/>
      <top/>
      <bottom style="thin">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top style="medium">
        <color auto="1"/>
      </top>
      <bottom style="thin">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auto="1"/>
      </bottom>
      <diagonal/>
    </border>
    <border>
      <left style="thin">
        <color indexed="64"/>
      </left>
      <right/>
      <top style="medium">
        <color indexed="64"/>
      </top>
      <bottom style="medium">
        <color auto="1"/>
      </bottom>
      <diagonal/>
    </border>
    <border>
      <left style="medium">
        <color indexed="64"/>
      </left>
      <right style="thin">
        <color auto="1"/>
      </right>
      <top style="medium">
        <color indexed="64"/>
      </top>
      <bottom style="thin">
        <color auto="1"/>
      </bottom>
      <diagonal/>
    </border>
    <border>
      <left style="medium">
        <color indexed="64"/>
      </left>
      <right/>
      <top style="thin">
        <color auto="1"/>
      </top>
      <bottom/>
      <diagonal/>
    </border>
    <border>
      <left style="medium">
        <color indexed="64"/>
      </left>
      <right/>
      <top/>
      <bottom/>
      <diagonal/>
    </border>
    <border>
      <left style="thin">
        <color rgb="FFFFFFFF"/>
      </left>
      <right style="thin">
        <color auto="1"/>
      </right>
      <top style="thin">
        <color rgb="FFFFFFFF"/>
      </top>
      <bottom/>
      <diagonal/>
    </border>
    <border>
      <left/>
      <right style="thin">
        <color auto="1"/>
      </right>
      <top style="medium">
        <color auto="1"/>
      </top>
      <bottom style="medium">
        <color auto="1"/>
      </bottom>
      <diagonal/>
    </border>
    <border>
      <left style="thin">
        <color auto="1"/>
      </left>
      <right style="thin">
        <color rgb="FFFFFFFF"/>
      </right>
      <top style="thin">
        <color auto="1"/>
      </top>
      <bottom style="medium">
        <color indexed="64"/>
      </bottom>
      <diagonal/>
    </border>
    <border>
      <left style="thin">
        <color rgb="FFFFFFFF"/>
      </left>
      <right style="thin">
        <color rgb="FFFFFFFF"/>
      </right>
      <top style="thin">
        <color auto="1"/>
      </top>
      <bottom style="medium">
        <color indexed="64"/>
      </bottom>
      <diagonal/>
    </border>
    <border>
      <left style="thin">
        <color rgb="FFFFFFFF"/>
      </left>
      <right/>
      <top style="thin">
        <color rgb="FFFFFFFF"/>
      </top>
      <bottom/>
      <diagonal/>
    </border>
    <border>
      <left style="thin">
        <color rgb="FFFFFFFF"/>
      </left>
      <right/>
      <top style="thin">
        <color rgb="FFFFFFFF"/>
      </top>
      <bottom style="thin">
        <color rgb="FFFFFFFF"/>
      </bottom>
      <diagonal/>
    </border>
    <border>
      <left style="thin">
        <color rgb="FFFFFFFF"/>
      </left>
      <right style="dashed">
        <color rgb="FFFFFFFF"/>
      </right>
      <top style="thin">
        <color auto="1"/>
      </top>
      <bottom style="medium">
        <color indexed="64"/>
      </bottom>
      <diagonal/>
    </border>
    <border>
      <left style="dashed">
        <color rgb="FFFFFFFF"/>
      </left>
      <right style="thin">
        <color auto="1"/>
      </right>
      <top style="thin">
        <color auto="1"/>
      </top>
      <bottom style="medium">
        <color indexed="64"/>
      </bottom>
      <diagonal/>
    </border>
  </borders>
  <cellStyleXfs count="76">
    <xf numFmtId="0" fontId="0" fillId="0" borderId="0"/>
    <xf numFmtId="43" fontId="33" fillId="0" borderId="0" applyFont="0" applyFill="0" applyBorder="0" applyAlignment="0" applyProtection="0"/>
    <xf numFmtId="9" fontId="33"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xf numFmtId="0" fontId="20" fillId="0" borderId="0"/>
    <xf numFmtId="9" fontId="33" fillId="0" borderId="0" applyFont="0" applyFill="0" applyBorder="0" applyAlignment="0" applyProtection="0"/>
    <xf numFmtId="43" fontId="33"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43" fontId="33" fillId="0" borderId="0" applyFont="0" applyFill="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50" fillId="0" borderId="0" applyNumberFormat="0" applyFill="0" applyBorder="0" applyAlignment="0" applyProtection="0"/>
  </cellStyleXfs>
  <cellXfs count="236">
    <xf numFmtId="0" fontId="0" fillId="0" borderId="0" xfId="0"/>
    <xf numFmtId="0" fontId="0" fillId="33" borderId="0" xfId="0" applyNumberFormat="1" applyFont="1" applyFill="1" applyBorder="1" applyAlignment="1" applyProtection="1"/>
    <xf numFmtId="0" fontId="0" fillId="0" borderId="0" xfId="0" applyNumberFormat="1" applyFont="1" applyFill="1" applyBorder="1" applyAlignment="1" applyProtection="1"/>
    <xf numFmtId="0" fontId="21" fillId="0" borderId="0" xfId="0" applyFont="1" applyFill="1"/>
    <xf numFmtId="0" fontId="21" fillId="0" borderId="0" xfId="0" applyFont="1" applyFill="1" applyBorder="1"/>
    <xf numFmtId="0" fontId="23" fillId="33" borderId="51" xfId="0" applyNumberFormat="1" applyFont="1" applyFill="1" applyBorder="1" applyAlignment="1" applyProtection="1">
      <alignment horizontal="center" vertical="center" wrapText="1"/>
    </xf>
    <xf numFmtId="0" fontId="0" fillId="0" borderId="0" xfId="0" applyFill="1"/>
    <xf numFmtId="0" fontId="23" fillId="33" borderId="52" xfId="0" applyNumberFormat="1" applyFont="1" applyFill="1" applyBorder="1" applyAlignment="1" applyProtection="1">
      <alignment horizontal="center" vertical="center" wrapText="1"/>
    </xf>
    <xf numFmtId="165" fontId="20" fillId="33" borderId="18" xfId="1" applyNumberFormat="1" applyFont="1" applyFill="1" applyBorder="1" applyAlignment="1">
      <alignment horizontal="right" vertical="center" indent="3"/>
    </xf>
    <xf numFmtId="165" fontId="28" fillId="33" borderId="18" xfId="1" applyNumberFormat="1" applyFont="1" applyFill="1" applyBorder="1" applyAlignment="1">
      <alignment horizontal="right" vertical="center" indent="3"/>
    </xf>
    <xf numFmtId="0" fontId="35" fillId="33" borderId="0" xfId="0" applyNumberFormat="1" applyFont="1" applyFill="1" applyBorder="1" applyAlignment="1" applyProtection="1"/>
    <xf numFmtId="0" fontId="22" fillId="0" borderId="0" xfId="0" quotePrefix="1" applyFont="1" applyFill="1" applyBorder="1"/>
    <xf numFmtId="0" fontId="22" fillId="0" borderId="0" xfId="0" applyFont="1" applyFill="1" applyBorder="1"/>
    <xf numFmtId="1" fontId="22" fillId="0" borderId="0" xfId="0" applyNumberFormat="1" applyFont="1" applyFill="1" applyBorder="1"/>
    <xf numFmtId="164" fontId="29" fillId="33" borderId="17" xfId="1" applyNumberFormat="1" applyFont="1" applyFill="1" applyBorder="1" applyAlignment="1" applyProtection="1">
      <alignment horizontal="right" vertical="center" wrapText="1" indent="3"/>
    </xf>
    <xf numFmtId="165" fontId="29" fillId="33" borderId="18" xfId="1" applyNumberFormat="1" applyFont="1" applyFill="1" applyBorder="1" applyAlignment="1" applyProtection="1">
      <alignment horizontal="right" vertical="center" wrapText="1" indent="3"/>
    </xf>
    <xf numFmtId="0" fontId="0" fillId="34" borderId="0" xfId="0" applyNumberFormat="1" applyFont="1" applyFill="1" applyBorder="1" applyAlignment="1" applyProtection="1"/>
    <xf numFmtId="0" fontId="30" fillId="34" borderId="0" xfId="0" applyNumberFormat="1" applyFont="1" applyFill="1" applyBorder="1" applyAlignment="1" applyProtection="1"/>
    <xf numFmtId="0" fontId="25" fillId="34" borderId="27" xfId="0" applyFont="1" applyFill="1" applyBorder="1" applyAlignment="1">
      <alignment horizontal="center" vertical="center"/>
    </xf>
    <xf numFmtId="0" fontId="25" fillId="34" borderId="28" xfId="0" applyFont="1" applyFill="1" applyBorder="1" applyAlignment="1">
      <alignment horizontal="left" vertical="center"/>
    </xf>
    <xf numFmtId="0" fontId="25" fillId="34" borderId="29" xfId="0" applyFont="1" applyFill="1" applyBorder="1" applyAlignment="1">
      <alignment horizontal="center" vertical="center"/>
    </xf>
    <xf numFmtId="0" fontId="25" fillId="34" borderId="28" xfId="0" applyFont="1" applyFill="1" applyBorder="1" applyAlignment="1">
      <alignment horizontal="center" vertical="center"/>
    </xf>
    <xf numFmtId="0" fontId="25" fillId="34" borderId="30" xfId="0" applyFont="1" applyFill="1" applyBorder="1" applyAlignment="1">
      <alignment horizontal="center" vertical="center"/>
    </xf>
    <xf numFmtId="0" fontId="25" fillId="34" borderId="29" xfId="0" applyFont="1" applyFill="1" applyBorder="1" applyAlignment="1">
      <alignment horizontal="center" vertical="center" wrapText="1"/>
    </xf>
    <xf numFmtId="0" fontId="20" fillId="34" borderId="13" xfId="0" applyNumberFormat="1" applyFont="1" applyFill="1" applyBorder="1" applyAlignment="1" applyProtection="1">
      <alignment horizontal="left" vertical="center" wrapText="1"/>
    </xf>
    <xf numFmtId="0" fontId="20" fillId="34" borderId="16" xfId="0" applyNumberFormat="1" applyFont="1" applyFill="1" applyBorder="1" applyAlignment="1" applyProtection="1">
      <alignment horizontal="left" vertical="center" wrapText="1"/>
    </xf>
    <xf numFmtId="164" fontId="29" fillId="34" borderId="32" xfId="1" applyNumberFormat="1" applyFont="1" applyFill="1" applyBorder="1" applyAlignment="1" applyProtection="1">
      <alignment horizontal="right" vertical="center" wrapText="1" indent="2"/>
    </xf>
    <xf numFmtId="0" fontId="20" fillId="34" borderId="56" xfId="0" applyNumberFormat="1" applyFont="1" applyFill="1" applyBorder="1" applyAlignment="1" applyProtection="1">
      <alignment horizontal="left" wrapText="1"/>
    </xf>
    <xf numFmtId="0" fontId="25" fillId="34" borderId="20" xfId="0" applyNumberFormat="1" applyFont="1" applyFill="1" applyBorder="1" applyAlignment="1" applyProtection="1">
      <alignment horizontal="left" vertical="center" wrapText="1"/>
    </xf>
    <xf numFmtId="164" fontId="37" fillId="34" borderId="36" xfId="1" applyNumberFormat="1" applyFont="1" applyFill="1" applyBorder="1" applyAlignment="1" applyProtection="1">
      <alignment horizontal="right" vertical="center" wrapText="1" indent="2"/>
    </xf>
    <xf numFmtId="0" fontId="20" fillId="34" borderId="20" xfId="0" applyNumberFormat="1" applyFont="1" applyFill="1" applyBorder="1" applyAlignment="1" applyProtection="1">
      <alignment horizontal="left" vertical="center" wrapText="1"/>
    </xf>
    <xf numFmtId="166" fontId="29" fillId="34" borderId="36" xfId="1" applyNumberFormat="1" applyFont="1" applyFill="1" applyBorder="1" applyAlignment="1" applyProtection="1">
      <alignment horizontal="right" vertical="center" wrapText="1" indent="2"/>
    </xf>
    <xf numFmtId="166" fontId="29" fillId="34" borderId="37" xfId="1" applyNumberFormat="1" applyFont="1" applyFill="1" applyBorder="1" applyAlignment="1" applyProtection="1">
      <alignment horizontal="right" vertical="center" wrapText="1" indent="2"/>
    </xf>
    <xf numFmtId="166" fontId="29" fillId="34" borderId="34" xfId="1" applyNumberFormat="1" applyFont="1" applyFill="1" applyBorder="1" applyAlignment="1" applyProtection="1">
      <alignment horizontal="right" vertical="center" wrapText="1" indent="2"/>
    </xf>
    <xf numFmtId="165" fontId="29" fillId="34" borderId="22" xfId="0" applyNumberFormat="1" applyFont="1" applyFill="1" applyBorder="1" applyAlignment="1" applyProtection="1">
      <alignment horizontal="right" vertical="center" wrapText="1" indent="3"/>
    </xf>
    <xf numFmtId="0" fontId="20" fillId="34" borderId="39" xfId="0" applyNumberFormat="1" applyFont="1" applyFill="1" applyBorder="1" applyAlignment="1" applyProtection="1">
      <alignment horizontal="left" vertical="center" wrapText="1"/>
    </xf>
    <xf numFmtId="0" fontId="31" fillId="0" borderId="0" xfId="0" applyFont="1" applyFill="1"/>
    <xf numFmtId="0" fontId="25" fillId="33" borderId="24" xfId="0" applyNumberFormat="1" applyFont="1" applyFill="1" applyBorder="1" applyAlignment="1" applyProtection="1">
      <alignment horizontal="left" wrapText="1"/>
    </xf>
    <xf numFmtId="164" fontId="37" fillId="33" borderId="25" xfId="1" applyNumberFormat="1" applyFont="1" applyFill="1" applyBorder="1" applyAlignment="1" applyProtection="1">
      <alignment horizontal="right" vertical="center" wrapText="1" indent="3"/>
    </xf>
    <xf numFmtId="165" fontId="25" fillId="33" borderId="26" xfId="1" applyNumberFormat="1" applyFont="1" applyFill="1" applyBorder="1" applyAlignment="1">
      <alignment horizontal="right" vertical="center" indent="3"/>
    </xf>
    <xf numFmtId="0" fontId="38" fillId="34" borderId="0" xfId="0" applyNumberFormat="1" applyFont="1" applyFill="1" applyBorder="1" applyAlignment="1" applyProtection="1"/>
    <xf numFmtId="0" fontId="0" fillId="34" borderId="0" xfId="0" applyFill="1" applyBorder="1"/>
    <xf numFmtId="0" fontId="0" fillId="34" borderId="0" xfId="0" applyFill="1"/>
    <xf numFmtId="0" fontId="42" fillId="34" borderId="0" xfId="0" applyFont="1" applyFill="1"/>
    <xf numFmtId="0" fontId="29" fillId="34" borderId="0" xfId="0" applyFont="1" applyFill="1"/>
    <xf numFmtId="0" fontId="20" fillId="34" borderId="10" xfId="0" applyNumberFormat="1" applyFont="1" applyFill="1" applyBorder="1" applyAlignment="1" applyProtection="1">
      <alignment horizontal="center" vertical="center" wrapText="1"/>
    </xf>
    <xf numFmtId="0" fontId="29" fillId="34" borderId="0" xfId="0" applyFont="1" applyFill="1" applyBorder="1"/>
    <xf numFmtId="0" fontId="20" fillId="34" borderId="14" xfId="0" applyNumberFormat="1" applyFont="1" applyFill="1" applyBorder="1" applyAlignment="1" applyProtection="1">
      <alignment horizontal="left" wrapText="1"/>
    </xf>
    <xf numFmtId="0" fontId="20" fillId="34" borderId="17" xfId="0" applyNumberFormat="1" applyFont="1" applyFill="1" applyBorder="1" applyAlignment="1" applyProtection="1">
      <alignment horizontal="left" wrapText="1"/>
    </xf>
    <xf numFmtId="0" fontId="28" fillId="34" borderId="17" xfId="0" applyNumberFormat="1" applyFont="1" applyFill="1" applyBorder="1" applyAlignment="1" applyProtection="1">
      <alignment horizontal="left" wrapText="1" indent="1"/>
    </xf>
    <xf numFmtId="0" fontId="25" fillId="34" borderId="23" xfId="0" applyNumberFormat="1" applyFont="1" applyFill="1" applyBorder="1" applyAlignment="1" applyProtection="1">
      <alignment horizontal="left" vertical="center" wrapText="1"/>
    </xf>
    <xf numFmtId="167" fontId="42" fillId="34" borderId="0" xfId="0" applyNumberFormat="1" applyFont="1" applyFill="1"/>
    <xf numFmtId="167" fontId="20" fillId="34" borderId="15" xfId="0" applyNumberFormat="1" applyFont="1" applyFill="1" applyBorder="1" applyAlignment="1" applyProtection="1">
      <alignment horizontal="right" vertical="center" wrapText="1"/>
    </xf>
    <xf numFmtId="167" fontId="20" fillId="34" borderId="13" xfId="0" applyNumberFormat="1" applyFont="1" applyFill="1" applyBorder="1" applyAlignment="1" applyProtection="1">
      <alignment horizontal="right" vertical="center" wrapText="1"/>
    </xf>
    <xf numFmtId="167" fontId="20" fillId="34" borderId="18" xfId="0" applyNumberFormat="1" applyFont="1" applyFill="1" applyBorder="1" applyAlignment="1" applyProtection="1">
      <alignment horizontal="right" vertical="center" wrapText="1"/>
    </xf>
    <xf numFmtId="167" fontId="20" fillId="34" borderId="16" xfId="0" applyNumberFormat="1" applyFont="1" applyFill="1" applyBorder="1" applyAlignment="1" applyProtection="1">
      <alignment horizontal="right" vertical="center" wrapText="1"/>
    </xf>
    <xf numFmtId="167" fontId="28" fillId="34" borderId="16" xfId="0" applyNumberFormat="1" applyFont="1" applyFill="1" applyBorder="1" applyAlignment="1" applyProtection="1">
      <alignment horizontal="right" vertical="center" wrapText="1"/>
    </xf>
    <xf numFmtId="167" fontId="20" fillId="34" borderId="22" xfId="0" applyNumberFormat="1" applyFont="1" applyFill="1" applyBorder="1" applyAlignment="1" applyProtection="1">
      <alignment horizontal="right" vertical="center" wrapText="1"/>
    </xf>
    <xf numFmtId="164" fontId="36" fillId="33" borderId="17" xfId="1" applyNumberFormat="1" applyFont="1" applyFill="1" applyBorder="1" applyAlignment="1" applyProtection="1">
      <alignment horizontal="right" vertical="center" wrapText="1" indent="3"/>
    </xf>
    <xf numFmtId="167" fontId="20" fillId="34" borderId="10" xfId="0" applyNumberFormat="1" applyFont="1" applyFill="1" applyBorder="1" applyAlignment="1" applyProtection="1">
      <alignment horizontal="right" vertical="center" wrapText="1"/>
    </xf>
    <xf numFmtId="167" fontId="20" fillId="34" borderId="0" xfId="0" applyNumberFormat="1" applyFont="1" applyFill="1" applyBorder="1" applyAlignment="1" applyProtection="1">
      <alignment horizontal="right" vertical="center" wrapText="1"/>
    </xf>
    <xf numFmtId="167" fontId="28" fillId="34" borderId="0" xfId="0" applyNumberFormat="1" applyFont="1" applyFill="1" applyBorder="1" applyAlignment="1" applyProtection="1">
      <alignment horizontal="right" vertical="center" wrapText="1"/>
    </xf>
    <xf numFmtId="167" fontId="25" fillId="34" borderId="15" xfId="1" applyNumberFormat="1" applyFont="1" applyFill="1" applyBorder="1" applyAlignment="1" applyProtection="1">
      <alignment horizontal="right" vertical="center"/>
    </xf>
    <xf numFmtId="167" fontId="25" fillId="34" borderId="13" xfId="1" applyNumberFormat="1" applyFont="1" applyFill="1" applyBorder="1" applyAlignment="1" applyProtection="1">
      <alignment horizontal="right" vertical="center"/>
    </xf>
    <xf numFmtId="167" fontId="25" fillId="34" borderId="52" xfId="1" applyNumberFormat="1" applyFont="1" applyFill="1" applyBorder="1" applyAlignment="1" applyProtection="1">
      <alignment horizontal="right" vertical="center"/>
    </xf>
    <xf numFmtId="167" fontId="25" fillId="34" borderId="57" xfId="1" applyNumberFormat="1" applyFont="1" applyFill="1" applyBorder="1" applyAlignment="1" applyProtection="1">
      <alignment horizontal="right" vertical="center"/>
    </xf>
    <xf numFmtId="167" fontId="25" fillId="34" borderId="43" xfId="1" applyNumberFormat="1" applyFont="1" applyFill="1" applyBorder="1" applyAlignment="1" applyProtection="1">
      <alignment horizontal="right" vertical="center"/>
    </xf>
    <xf numFmtId="0" fontId="25" fillId="34" borderId="30" xfId="0" applyNumberFormat="1" applyFont="1" applyFill="1" applyBorder="1" applyAlignment="1" applyProtection="1">
      <alignment horizontal="center" vertical="center" wrapText="1"/>
    </xf>
    <xf numFmtId="0" fontId="25" fillId="34" borderId="29" xfId="0" applyNumberFormat="1" applyFont="1" applyFill="1" applyBorder="1" applyAlignment="1" applyProtection="1">
      <alignment horizontal="center" vertical="center" wrapText="1"/>
    </xf>
    <xf numFmtId="3" fontId="0" fillId="34" borderId="0" xfId="0" applyNumberFormat="1" applyFont="1" applyFill="1" applyBorder="1" applyAlignment="1" applyProtection="1"/>
    <xf numFmtId="0" fontId="25" fillId="34" borderId="21" xfId="0" applyNumberFormat="1" applyFont="1" applyFill="1" applyBorder="1" applyAlignment="1" applyProtection="1">
      <alignment horizontal="left" wrapText="1"/>
    </xf>
    <xf numFmtId="3" fontId="20" fillId="34" borderId="14" xfId="0" applyNumberFormat="1" applyFont="1" applyFill="1" applyBorder="1" applyAlignment="1" applyProtection="1">
      <alignment horizontal="right" vertical="center" wrapText="1"/>
    </xf>
    <xf numFmtId="165" fontId="20" fillId="34" borderId="15" xfId="0" applyNumberFormat="1" applyFont="1" applyFill="1" applyBorder="1" applyAlignment="1" applyProtection="1">
      <alignment horizontal="right" vertical="center" wrapText="1"/>
    </xf>
    <xf numFmtId="3" fontId="20" fillId="34" borderId="17" xfId="0" applyNumberFormat="1" applyFont="1" applyFill="1" applyBorder="1" applyAlignment="1" applyProtection="1">
      <alignment horizontal="right" vertical="center" wrapText="1"/>
    </xf>
    <xf numFmtId="165" fontId="20" fillId="34" borderId="18" xfId="0" applyNumberFormat="1" applyFont="1" applyFill="1" applyBorder="1" applyAlignment="1" applyProtection="1">
      <alignment horizontal="right" vertical="center" wrapText="1"/>
    </xf>
    <xf numFmtId="3" fontId="25" fillId="34" borderId="21" xfId="0" applyNumberFormat="1" applyFont="1" applyFill="1" applyBorder="1" applyAlignment="1" applyProtection="1">
      <alignment horizontal="right" vertical="center" wrapText="1"/>
    </xf>
    <xf numFmtId="165" fontId="25" fillId="34" borderId="22" xfId="0" applyNumberFormat="1" applyFont="1" applyFill="1" applyBorder="1" applyAlignment="1" applyProtection="1">
      <alignment horizontal="right" vertical="center" wrapText="1"/>
    </xf>
    <xf numFmtId="3" fontId="25" fillId="34" borderId="25" xfId="0" applyNumberFormat="1" applyFont="1" applyFill="1" applyBorder="1" applyAlignment="1" applyProtection="1">
      <alignment horizontal="right" vertical="center" wrapText="1"/>
    </xf>
    <xf numFmtId="165" fontId="25" fillId="34" borderId="26" xfId="0" applyNumberFormat="1" applyFont="1" applyFill="1" applyBorder="1" applyAlignment="1" applyProtection="1">
      <alignment horizontal="right" vertical="center" wrapText="1"/>
    </xf>
    <xf numFmtId="0" fontId="23" fillId="34" borderId="53" xfId="0" applyNumberFormat="1" applyFont="1" applyFill="1" applyBorder="1" applyAlignment="1" applyProtection="1">
      <alignment horizontal="center" wrapText="1"/>
    </xf>
    <xf numFmtId="0" fontId="24" fillId="34" borderId="30" xfId="0" applyNumberFormat="1" applyFont="1" applyFill="1" applyBorder="1" applyAlignment="1" applyProtection="1">
      <alignment horizontal="center" vertical="center" wrapText="1"/>
    </xf>
    <xf numFmtId="0" fontId="23" fillId="34" borderId="54" xfId="0" applyNumberFormat="1" applyFont="1" applyFill="1" applyBorder="1" applyAlignment="1" applyProtection="1">
      <alignment horizontal="left" wrapText="1"/>
    </xf>
    <xf numFmtId="3" fontId="23" fillId="34" borderId="14" xfId="0" applyNumberFormat="1" applyFont="1" applyFill="1" applyBorder="1" applyAlignment="1" applyProtection="1">
      <alignment horizontal="center" vertical="center" wrapText="1"/>
    </xf>
    <xf numFmtId="3" fontId="23" fillId="34" borderId="15" xfId="0" applyNumberFormat="1" applyFont="1" applyFill="1" applyBorder="1" applyAlignment="1" applyProtection="1">
      <alignment horizontal="center" vertical="center" wrapText="1"/>
    </xf>
    <xf numFmtId="0" fontId="23" fillId="34" borderId="55" xfId="0" applyNumberFormat="1" applyFont="1" applyFill="1" applyBorder="1" applyAlignment="1" applyProtection="1">
      <alignment horizontal="left" wrapText="1"/>
    </xf>
    <xf numFmtId="3" fontId="23" fillId="34" borderId="17" xfId="0" applyNumberFormat="1" applyFont="1" applyFill="1" applyBorder="1" applyAlignment="1" applyProtection="1">
      <alignment horizontal="center" vertical="center" wrapText="1"/>
    </xf>
    <xf numFmtId="3" fontId="23" fillId="34" borderId="18" xfId="0" applyNumberFormat="1" applyFont="1" applyFill="1" applyBorder="1" applyAlignment="1" applyProtection="1">
      <alignment horizontal="center" vertical="center" wrapText="1"/>
    </xf>
    <xf numFmtId="0" fontId="24" fillId="34" borderId="55" xfId="0" applyNumberFormat="1" applyFont="1" applyFill="1" applyBorder="1" applyAlignment="1" applyProtection="1">
      <alignment horizontal="left" wrapText="1"/>
    </xf>
    <xf numFmtId="3" fontId="24" fillId="34" borderId="17" xfId="0" applyNumberFormat="1" applyFont="1" applyFill="1" applyBorder="1" applyAlignment="1" applyProtection="1">
      <alignment horizontal="center" vertical="center" wrapText="1"/>
    </xf>
    <xf numFmtId="3" fontId="24" fillId="34" borderId="18" xfId="0" applyNumberFormat="1" applyFont="1" applyFill="1" applyBorder="1" applyAlignment="1" applyProtection="1">
      <alignment horizontal="center" vertical="center" wrapText="1"/>
    </xf>
    <xf numFmtId="0" fontId="23" fillId="34" borderId="14" xfId="0" applyNumberFormat="1" applyFont="1" applyFill="1" applyBorder="1" applyAlignment="1" applyProtection="1">
      <alignment horizontal="left" wrapText="1"/>
    </xf>
    <xf numFmtId="0" fontId="23" fillId="34" borderId="17" xfId="0" applyNumberFormat="1" applyFont="1" applyFill="1" applyBorder="1" applyAlignment="1" applyProtection="1">
      <alignment horizontal="left" wrapText="1"/>
    </xf>
    <xf numFmtId="0" fontId="24" fillId="34" borderId="21" xfId="0" applyNumberFormat="1" applyFont="1" applyFill="1" applyBorder="1" applyAlignment="1" applyProtection="1">
      <alignment horizontal="left" wrapText="1"/>
    </xf>
    <xf numFmtId="3" fontId="24" fillId="34" borderId="21" xfId="0" applyNumberFormat="1" applyFont="1" applyFill="1" applyBorder="1" applyAlignment="1" applyProtection="1">
      <alignment horizontal="center" vertical="center" wrapText="1"/>
    </xf>
    <xf numFmtId="3" fontId="24" fillId="34" borderId="22" xfId="0" applyNumberFormat="1" applyFont="1" applyFill="1" applyBorder="1" applyAlignment="1" applyProtection="1">
      <alignment horizontal="center" vertical="center" wrapText="1"/>
    </xf>
    <xf numFmtId="0" fontId="24" fillId="34" borderId="49" xfId="0" applyNumberFormat="1" applyFont="1" applyFill="1" applyBorder="1" applyAlignment="1" applyProtection="1">
      <alignment horizontal="left" wrapText="1"/>
    </xf>
    <xf numFmtId="0" fontId="24" fillId="34" borderId="29" xfId="0" applyNumberFormat="1" applyFont="1" applyFill="1" applyBorder="1" applyAlignment="1" applyProtection="1">
      <alignment horizontal="center" vertical="center" wrapText="1"/>
    </xf>
    <xf numFmtId="0" fontId="20" fillId="34" borderId="15" xfId="0" applyNumberFormat="1" applyFont="1" applyFill="1" applyBorder="1" applyAlignment="1" applyProtection="1">
      <alignment horizontal="center" vertical="center" wrapText="1"/>
    </xf>
    <xf numFmtId="0" fontId="20" fillId="34" borderId="13" xfId="0" applyNumberFormat="1" applyFont="1" applyFill="1" applyBorder="1" applyAlignment="1" applyProtection="1">
      <alignment horizontal="center" vertical="center" wrapText="1"/>
    </xf>
    <xf numFmtId="166" fontId="29" fillId="34" borderId="58" xfId="1" applyNumberFormat="1" applyFont="1" applyFill="1" applyBorder="1" applyAlignment="1" applyProtection="1">
      <alignment horizontal="right" vertical="center" wrapText="1" indent="2"/>
    </xf>
    <xf numFmtId="166" fontId="29" fillId="34" borderId="59" xfId="1" applyNumberFormat="1" applyFont="1" applyFill="1" applyBorder="1" applyAlignment="1" applyProtection="1">
      <alignment horizontal="right" vertical="center" wrapText="1" indent="2"/>
    </xf>
    <xf numFmtId="167" fontId="0" fillId="34" borderId="0" xfId="0" applyNumberFormat="1" applyFill="1"/>
    <xf numFmtId="0" fontId="31" fillId="34" borderId="0" xfId="0" applyFont="1" applyFill="1" applyBorder="1" applyAlignment="1">
      <alignment horizontal="left" vertical="center" wrapText="1"/>
    </xf>
    <xf numFmtId="167" fontId="29" fillId="34" borderId="0" xfId="0" applyNumberFormat="1" applyFont="1" applyFill="1" applyBorder="1"/>
    <xf numFmtId="167" fontId="29" fillId="34" borderId="0" xfId="0" applyNumberFormat="1" applyFont="1" applyFill="1"/>
    <xf numFmtId="0" fontId="31" fillId="34" borderId="44" xfId="0" applyFont="1" applyFill="1" applyBorder="1" applyAlignment="1">
      <alignment horizontal="left" vertical="center" wrapText="1"/>
    </xf>
    <xf numFmtId="0" fontId="20" fillId="34" borderId="0" xfId="0" applyFont="1" applyFill="1" applyBorder="1" applyAlignment="1">
      <alignment horizontal="left"/>
    </xf>
    <xf numFmtId="164" fontId="0" fillId="33" borderId="0" xfId="0" applyNumberFormat="1" applyFont="1" applyFill="1" applyBorder="1" applyAlignment="1" applyProtection="1"/>
    <xf numFmtId="164" fontId="37" fillId="34" borderId="22" xfId="1" applyNumberFormat="1" applyFont="1" applyFill="1" applyBorder="1" applyAlignment="1" applyProtection="1">
      <alignment horizontal="right" vertical="center" wrapText="1" indent="2"/>
    </xf>
    <xf numFmtId="165" fontId="29" fillId="34" borderId="18" xfId="0" applyNumberFormat="1" applyFont="1" applyFill="1" applyBorder="1" applyAlignment="1" applyProtection="1">
      <alignment horizontal="right" vertical="center" wrapText="1" indent="3"/>
    </xf>
    <xf numFmtId="165" fontId="29" fillId="34" borderId="40" xfId="0" applyNumberFormat="1" applyFont="1" applyFill="1" applyBorder="1" applyAlignment="1" applyProtection="1">
      <alignment horizontal="right" vertical="center" wrapText="1" indent="3"/>
    </xf>
    <xf numFmtId="3" fontId="0" fillId="0" borderId="0" xfId="0" applyNumberFormat="1" applyFont="1" applyFill="1" applyBorder="1" applyAlignment="1" applyProtection="1"/>
    <xf numFmtId="167" fontId="20" fillId="34" borderId="19" xfId="0" applyNumberFormat="1" applyFont="1" applyFill="1" applyBorder="1" applyAlignment="1" applyProtection="1">
      <alignment horizontal="right" vertical="center" wrapText="1"/>
    </xf>
    <xf numFmtId="0" fontId="25" fillId="34" borderId="38" xfId="0" applyNumberFormat="1" applyFont="1" applyFill="1" applyBorder="1" applyAlignment="1" applyProtection="1">
      <alignment horizontal="left" vertical="center" wrapText="1"/>
    </xf>
    <xf numFmtId="0" fontId="20" fillId="34" borderId="21" xfId="0" applyNumberFormat="1" applyFont="1" applyFill="1" applyBorder="1" applyAlignment="1" applyProtection="1">
      <alignment horizontal="left" wrapText="1"/>
    </xf>
    <xf numFmtId="167" fontId="28" fillId="34" borderId="18" xfId="0" applyNumberFormat="1" applyFont="1" applyFill="1" applyBorder="1" applyAlignment="1" applyProtection="1">
      <alignment horizontal="right" vertical="center" wrapText="1"/>
    </xf>
    <xf numFmtId="167" fontId="20" fillId="34" borderId="20" xfId="0" applyNumberFormat="1" applyFont="1" applyFill="1" applyBorder="1" applyAlignment="1" applyProtection="1">
      <alignment horizontal="right" vertical="center" wrapText="1"/>
    </xf>
    <xf numFmtId="3" fontId="24" fillId="34" borderId="25" xfId="0" applyNumberFormat="1" applyFont="1" applyFill="1" applyBorder="1" applyAlignment="1" applyProtection="1">
      <alignment horizontal="center" vertical="center" wrapText="1"/>
    </xf>
    <xf numFmtId="3" fontId="24" fillId="34" borderId="26" xfId="0" applyNumberFormat="1" applyFont="1" applyFill="1" applyBorder="1" applyAlignment="1" applyProtection="1">
      <alignment horizontal="center" vertical="center" wrapText="1"/>
    </xf>
    <xf numFmtId="0" fontId="48" fillId="33" borderId="51" xfId="0" applyNumberFormat="1" applyFont="1" applyFill="1" applyBorder="1" applyAlignment="1" applyProtection="1">
      <alignment horizontal="center" vertical="center" wrapText="1"/>
    </xf>
    <xf numFmtId="164" fontId="49" fillId="33" borderId="25" xfId="1" applyNumberFormat="1" applyFont="1" applyFill="1" applyBorder="1" applyAlignment="1" applyProtection="1">
      <alignment horizontal="right" vertical="center" wrapText="1" indent="3"/>
    </xf>
    <xf numFmtId="0" fontId="20" fillId="34" borderId="15" xfId="0" applyNumberFormat="1" applyFont="1" applyFill="1" applyBorder="1" applyAlignment="1" applyProtection="1">
      <alignment horizontal="center" vertical="center" wrapText="1"/>
    </xf>
    <xf numFmtId="0" fontId="20" fillId="34" borderId="13" xfId="0" applyNumberFormat="1" applyFont="1" applyFill="1" applyBorder="1" applyAlignment="1" applyProtection="1">
      <alignment horizontal="center" vertical="center" wrapText="1"/>
    </xf>
    <xf numFmtId="0" fontId="20" fillId="34" borderId="28" xfId="0" applyNumberFormat="1" applyFont="1" applyFill="1" applyBorder="1" applyAlignment="1" applyProtection="1">
      <alignment horizontal="left" wrapText="1"/>
    </xf>
    <xf numFmtId="0" fontId="20" fillId="34" borderId="16" xfId="0" applyNumberFormat="1" applyFont="1" applyFill="1" applyBorder="1" applyAlignment="1" applyProtection="1">
      <alignment horizontal="left" wrapText="1"/>
    </xf>
    <xf numFmtId="0" fontId="28" fillId="34" borderId="16" xfId="0" applyNumberFormat="1" applyFont="1" applyFill="1" applyBorder="1" applyAlignment="1" applyProtection="1">
      <alignment horizontal="left" wrapText="1" indent="1"/>
    </xf>
    <xf numFmtId="0" fontId="20" fillId="34" borderId="10" xfId="0" applyNumberFormat="1" applyFont="1" applyFill="1" applyBorder="1" applyAlignment="1" applyProtection="1">
      <alignment horizontal="left" vertical="center" wrapText="1"/>
    </xf>
    <xf numFmtId="0" fontId="20" fillId="34" borderId="0" xfId="0" applyNumberFormat="1" applyFont="1" applyFill="1" applyBorder="1" applyAlignment="1" applyProtection="1">
      <alignment horizontal="left" vertical="center" wrapText="1"/>
    </xf>
    <xf numFmtId="0" fontId="20" fillId="34" borderId="60" xfId="0" applyNumberFormat="1" applyFont="1" applyFill="1" applyBorder="1" applyAlignment="1" applyProtection="1">
      <alignment horizontal="left" wrapText="1"/>
    </xf>
    <xf numFmtId="164" fontId="29" fillId="34" borderId="0" xfId="1" applyNumberFormat="1" applyFont="1" applyFill="1" applyBorder="1" applyAlignment="1" applyProtection="1">
      <alignment horizontal="right" vertical="center" wrapText="1" indent="2"/>
    </xf>
    <xf numFmtId="164" fontId="29" fillId="34" borderId="10" xfId="1" applyNumberFormat="1" applyFont="1" applyFill="1" applyBorder="1" applyAlignment="1" applyProtection="1">
      <alignment horizontal="right" vertical="center" wrapText="1" indent="2"/>
    </xf>
    <xf numFmtId="164" fontId="29" fillId="34" borderId="15" xfId="1" applyNumberFormat="1" applyFont="1" applyFill="1" applyBorder="1" applyAlignment="1" applyProtection="1">
      <alignment horizontal="right" vertical="center" wrapText="1" indent="2"/>
    </xf>
    <xf numFmtId="164" fontId="29" fillId="34" borderId="18" xfId="1" applyNumberFormat="1" applyFont="1" applyFill="1" applyBorder="1" applyAlignment="1" applyProtection="1">
      <alignment horizontal="right" vertical="center" wrapText="1" indent="2"/>
    </xf>
    <xf numFmtId="164" fontId="29" fillId="34" borderId="17" xfId="1" applyNumberFormat="1" applyFont="1" applyFill="1" applyBorder="1" applyAlignment="1" applyProtection="1">
      <alignment horizontal="right" vertical="center" wrapText="1" indent="2"/>
    </xf>
    <xf numFmtId="164" fontId="29" fillId="34" borderId="14" xfId="1" applyNumberFormat="1" applyFont="1" applyFill="1" applyBorder="1" applyAlignment="1" applyProtection="1">
      <alignment horizontal="right" vertical="center" wrapText="1" indent="2"/>
    </xf>
    <xf numFmtId="167" fontId="25" fillId="34" borderId="18" xfId="1" applyNumberFormat="1" applyFont="1" applyFill="1" applyBorder="1" applyAlignment="1" applyProtection="1">
      <alignment horizontal="right" vertical="center"/>
    </xf>
    <xf numFmtId="167" fontId="25" fillId="34" borderId="0" xfId="1" applyNumberFormat="1" applyFont="1" applyFill="1" applyBorder="1" applyAlignment="1" applyProtection="1">
      <alignment horizontal="right" vertical="center"/>
    </xf>
    <xf numFmtId="164" fontId="29" fillId="34" borderId="13" xfId="1" applyNumberFormat="1" applyFont="1" applyFill="1" applyBorder="1" applyAlignment="1" applyProtection="1">
      <alignment horizontal="right" vertical="center" wrapText="1" indent="2"/>
    </xf>
    <xf numFmtId="164" fontId="29" fillId="34" borderId="16" xfId="1" applyNumberFormat="1" applyFont="1" applyFill="1" applyBorder="1" applyAlignment="1" applyProtection="1">
      <alignment horizontal="right" vertical="center" wrapText="1" indent="2"/>
    </xf>
    <xf numFmtId="164" fontId="29" fillId="34" borderId="61" xfId="1" applyNumberFormat="1" applyFont="1" applyFill="1" applyBorder="1" applyAlignment="1" applyProtection="1">
      <alignment horizontal="right" vertical="center" wrapText="1" indent="2"/>
    </xf>
    <xf numFmtId="164" fontId="29" fillId="34" borderId="21" xfId="1" applyNumberFormat="1" applyFont="1" applyFill="1" applyBorder="1" applyAlignment="1" applyProtection="1">
      <alignment horizontal="right" vertical="center" wrapText="1" indent="2"/>
    </xf>
    <xf numFmtId="165" fontId="29" fillId="34" borderId="15" xfId="0" applyNumberFormat="1" applyFont="1" applyFill="1" applyBorder="1" applyAlignment="1" applyProtection="1">
      <alignment horizontal="right" vertical="center" wrapText="1" indent="3"/>
    </xf>
    <xf numFmtId="0" fontId="20" fillId="34" borderId="0" xfId="0" applyFont="1" applyFill="1" applyBorder="1" applyAlignment="1">
      <alignment horizontal="justify" wrapText="1"/>
    </xf>
    <xf numFmtId="0" fontId="22" fillId="0" borderId="0" xfId="0" applyFont="1" applyFill="1" applyBorder="1" applyAlignment="1">
      <alignment wrapText="1"/>
    </xf>
    <xf numFmtId="167" fontId="36" fillId="34" borderId="0" xfId="0" applyNumberFormat="1" applyFont="1" applyFill="1" applyBorder="1"/>
    <xf numFmtId="167" fontId="36" fillId="34" borderId="0" xfId="0" applyNumberFormat="1" applyFont="1" applyFill="1"/>
    <xf numFmtId="0" fontId="36" fillId="34" borderId="0" xfId="0" applyFont="1" applyFill="1"/>
    <xf numFmtId="166" fontId="29" fillId="34" borderId="62" xfId="1" applyNumberFormat="1" applyFont="1" applyFill="1" applyBorder="1" applyAlignment="1" applyProtection="1">
      <alignment horizontal="right" vertical="center" wrapText="1" indent="2"/>
    </xf>
    <xf numFmtId="166" fontId="29" fillId="34" borderId="63" xfId="1" applyNumberFormat="1" applyFont="1" applyFill="1" applyBorder="1" applyAlignment="1" applyProtection="1">
      <alignment horizontal="right" vertical="center" wrapText="1" indent="2"/>
    </xf>
    <xf numFmtId="0" fontId="31" fillId="34" borderId="43" xfId="0" applyFont="1" applyFill="1" applyBorder="1" applyAlignment="1">
      <alignment horizontal="left" vertical="center" wrapText="1"/>
    </xf>
    <xf numFmtId="0" fontId="0" fillId="34" borderId="0" xfId="0" applyNumberFormat="1" applyFont="1" applyFill="1" applyBorder="1" applyAlignment="1" applyProtection="1"/>
    <xf numFmtId="0" fontId="25" fillId="34" borderId="30" xfId="0" applyNumberFormat="1" applyFont="1" applyFill="1" applyBorder="1" applyAlignment="1" applyProtection="1">
      <alignment horizontal="center" vertical="center" wrapText="1"/>
    </xf>
    <xf numFmtId="3" fontId="20" fillId="34" borderId="14" xfId="0" applyNumberFormat="1" applyFont="1" applyFill="1" applyBorder="1" applyAlignment="1" applyProtection="1">
      <alignment horizontal="right" vertical="center" wrapText="1"/>
    </xf>
    <xf numFmtId="3" fontId="20" fillId="34" borderId="17" xfId="0" applyNumberFormat="1" applyFont="1" applyFill="1" applyBorder="1" applyAlignment="1" applyProtection="1">
      <alignment horizontal="right" vertical="center" wrapText="1"/>
    </xf>
    <xf numFmtId="3" fontId="25" fillId="34" borderId="21" xfId="0" applyNumberFormat="1" applyFont="1" applyFill="1" applyBorder="1" applyAlignment="1" applyProtection="1">
      <alignment horizontal="right" vertical="center" wrapText="1"/>
    </xf>
    <xf numFmtId="3" fontId="25" fillId="34" borderId="25" xfId="0" applyNumberFormat="1" applyFont="1" applyFill="1" applyBorder="1" applyAlignment="1" applyProtection="1">
      <alignment horizontal="right" vertical="center" wrapText="1"/>
    </xf>
    <xf numFmtId="3" fontId="20" fillId="34" borderId="14" xfId="0" applyNumberFormat="1" applyFont="1" applyFill="1" applyBorder="1" applyAlignment="1" applyProtection="1">
      <alignment horizontal="right" vertical="center" wrapText="1"/>
    </xf>
    <xf numFmtId="3" fontId="20" fillId="34" borderId="17" xfId="0" applyNumberFormat="1" applyFont="1" applyFill="1" applyBorder="1" applyAlignment="1" applyProtection="1">
      <alignment horizontal="right" vertical="center" wrapText="1"/>
    </xf>
    <xf numFmtId="3" fontId="25" fillId="34" borderId="21" xfId="0" applyNumberFormat="1" applyFont="1" applyFill="1" applyBorder="1" applyAlignment="1" applyProtection="1">
      <alignment horizontal="right" vertical="center" wrapText="1"/>
    </xf>
    <xf numFmtId="3" fontId="25" fillId="34" borderId="25" xfId="0" applyNumberFormat="1" applyFont="1" applyFill="1" applyBorder="1" applyAlignment="1" applyProtection="1">
      <alignment horizontal="right" vertical="center" wrapText="1"/>
    </xf>
    <xf numFmtId="3" fontId="20" fillId="34" borderId="14" xfId="0" applyNumberFormat="1" applyFont="1" applyFill="1" applyBorder="1" applyAlignment="1" applyProtection="1">
      <alignment horizontal="right" vertical="center" wrapText="1"/>
    </xf>
    <xf numFmtId="3" fontId="20" fillId="34" borderId="17" xfId="0" applyNumberFormat="1" applyFont="1" applyFill="1" applyBorder="1" applyAlignment="1" applyProtection="1">
      <alignment horizontal="right" vertical="center" wrapText="1"/>
    </xf>
    <xf numFmtId="3" fontId="25" fillId="34" borderId="21" xfId="0" applyNumberFormat="1" applyFont="1" applyFill="1" applyBorder="1" applyAlignment="1" applyProtection="1">
      <alignment horizontal="right" vertical="center" wrapText="1"/>
    </xf>
    <xf numFmtId="3" fontId="25" fillId="34" borderId="25" xfId="0" applyNumberFormat="1" applyFont="1" applyFill="1" applyBorder="1" applyAlignment="1" applyProtection="1">
      <alignment horizontal="right" vertical="center" wrapText="1"/>
    </xf>
    <xf numFmtId="0" fontId="50" fillId="0" borderId="0" xfId="75"/>
    <xf numFmtId="0" fontId="20" fillId="34" borderId="0" xfId="0" applyFont="1" applyFill="1" applyBorder="1" applyAlignment="1">
      <alignment horizontal="left" vertical="center"/>
    </xf>
    <xf numFmtId="0" fontId="0" fillId="34" borderId="0" xfId="0" applyNumberFormat="1" applyFont="1" applyFill="1" applyBorder="1" applyAlignment="1" applyProtection="1">
      <alignment vertical="center"/>
    </xf>
    <xf numFmtId="0" fontId="28" fillId="0" borderId="0" xfId="0" applyFont="1" applyFill="1" applyAlignment="1">
      <alignment vertical="center"/>
    </xf>
    <xf numFmtId="0" fontId="0" fillId="0" borderId="0" xfId="0" applyFill="1" applyAlignment="1">
      <alignment vertical="center"/>
    </xf>
    <xf numFmtId="0" fontId="20" fillId="0" borderId="0" xfId="0" applyFont="1" applyFill="1" applyAlignment="1">
      <alignment vertical="center"/>
    </xf>
    <xf numFmtId="0" fontId="20" fillId="34" borderId="0" xfId="0" applyFont="1" applyFill="1" applyBorder="1" applyAlignment="1">
      <alignment horizontal="left" vertical="center"/>
    </xf>
    <xf numFmtId="0" fontId="29" fillId="34" borderId="0" xfId="0" applyNumberFormat="1" applyFont="1" applyFill="1" applyBorder="1" applyAlignment="1" applyProtection="1">
      <alignment horizontal="left" vertical="center" wrapText="1"/>
    </xf>
    <xf numFmtId="0" fontId="26" fillId="0" borderId="0" xfId="0" applyFont="1" applyBorder="1" applyAlignment="1">
      <alignment horizontal="left" wrapText="1"/>
    </xf>
    <xf numFmtId="0" fontId="23" fillId="33" borderId="45" xfId="0" applyNumberFormat="1" applyFont="1" applyFill="1" applyBorder="1" applyAlignment="1" applyProtection="1">
      <alignment horizontal="center" vertical="center" wrapText="1"/>
    </xf>
    <xf numFmtId="0" fontId="23" fillId="33" borderId="46" xfId="0" applyNumberFormat="1" applyFont="1" applyFill="1" applyBorder="1" applyAlignment="1" applyProtection="1">
      <alignment horizontal="center" vertical="center" wrapText="1"/>
    </xf>
    <xf numFmtId="0" fontId="23" fillId="33" borderId="47" xfId="0" applyNumberFormat="1" applyFont="1" applyFill="1" applyBorder="1" applyAlignment="1" applyProtection="1">
      <alignment horizontal="center" vertical="center" wrapText="1"/>
    </xf>
    <xf numFmtId="0" fontId="23" fillId="33" borderId="49" xfId="0" applyNumberFormat="1" applyFont="1" applyFill="1" applyBorder="1" applyAlignment="1" applyProtection="1">
      <alignment horizontal="center" vertical="center" wrapText="1"/>
    </xf>
    <xf numFmtId="0" fontId="34" fillId="34" borderId="42" xfId="0" applyNumberFormat="1" applyFont="1" applyFill="1" applyBorder="1" applyAlignment="1" applyProtection="1">
      <alignment horizontal="center"/>
    </xf>
    <xf numFmtId="0" fontId="34" fillId="34" borderId="43" xfId="0" applyNumberFormat="1" applyFont="1" applyFill="1" applyBorder="1" applyAlignment="1" applyProtection="1">
      <alignment horizontal="center"/>
    </xf>
    <xf numFmtId="0" fontId="27" fillId="0" borderId="48" xfId="0" applyNumberFormat="1" applyFont="1" applyFill="1" applyBorder="1" applyAlignment="1" applyProtection="1">
      <alignment horizontal="center"/>
    </xf>
    <xf numFmtId="0" fontId="27" fillId="0" borderId="50" xfId="0" applyNumberFormat="1" applyFont="1" applyFill="1" applyBorder="1" applyAlignment="1" applyProtection="1">
      <alignment horizontal="center"/>
    </xf>
    <xf numFmtId="0" fontId="28" fillId="34" borderId="0" xfId="0" applyFont="1" applyFill="1" applyBorder="1" applyAlignment="1">
      <alignment horizontal="left" vertical="center" wrapText="1"/>
    </xf>
    <xf numFmtId="0" fontId="29" fillId="34" borderId="0" xfId="44" applyNumberFormat="1" applyFont="1" applyFill="1" applyBorder="1" applyAlignment="1" applyProtection="1">
      <alignment horizontal="justify" vertical="center" wrapText="1"/>
    </xf>
    <xf numFmtId="0" fontId="20" fillId="34" borderId="0" xfId="0" applyFont="1" applyFill="1" applyBorder="1" applyAlignment="1">
      <alignment horizontal="justify" wrapText="1"/>
    </xf>
    <xf numFmtId="0" fontId="20" fillId="34" borderId="0" xfId="0" applyFont="1" applyFill="1" applyBorder="1" applyAlignment="1">
      <alignment horizontal="center" wrapText="1"/>
    </xf>
    <xf numFmtId="0" fontId="31" fillId="34" borderId="0" xfId="0" applyFont="1" applyFill="1" applyBorder="1" applyAlignment="1">
      <alignment horizontal="left" vertical="center" wrapText="1"/>
    </xf>
    <xf numFmtId="0" fontId="20" fillId="34" borderId="10" xfId="0" applyFont="1" applyFill="1" applyBorder="1" applyAlignment="1">
      <alignment horizontal="left" vertical="center" wrapText="1"/>
    </xf>
    <xf numFmtId="0" fontId="20" fillId="34" borderId="0" xfId="0" applyFont="1" applyFill="1" applyBorder="1" applyAlignment="1">
      <alignment horizontal="left" vertical="center" wrapText="1"/>
    </xf>
    <xf numFmtId="0" fontId="20" fillId="34" borderId="19" xfId="0" applyFont="1" applyFill="1" applyBorder="1" applyAlignment="1">
      <alignment horizontal="left" vertical="center" wrapText="1"/>
    </xf>
    <xf numFmtId="0" fontId="20" fillId="34" borderId="38" xfId="0" applyFont="1" applyFill="1" applyBorder="1" applyAlignment="1">
      <alignment horizontal="left" vertical="center" wrapText="1"/>
    </xf>
    <xf numFmtId="0" fontId="28" fillId="34" borderId="27" xfId="0" applyFont="1" applyFill="1" applyBorder="1" applyAlignment="1">
      <alignment horizontal="justify" wrapText="1"/>
    </xf>
    <xf numFmtId="0" fontId="20" fillId="34" borderId="0" xfId="0" applyFont="1" applyFill="1" applyBorder="1" applyAlignment="1">
      <alignment horizontal="left" vertical="top" wrapText="1"/>
    </xf>
    <xf numFmtId="0" fontId="26" fillId="34" borderId="0" xfId="0" applyFont="1" applyFill="1" applyBorder="1" applyAlignment="1">
      <alignment wrapText="1"/>
    </xf>
    <xf numFmtId="0" fontId="43" fillId="34" borderId="27" xfId="0" applyNumberFormat="1" applyFont="1" applyFill="1" applyBorder="1" applyAlignment="1" applyProtection="1">
      <alignment horizontal="center" wrapText="1"/>
    </xf>
    <xf numFmtId="0" fontId="43" fillId="34" borderId="0" xfId="0" applyNumberFormat="1" applyFont="1" applyFill="1" applyBorder="1" applyAlignment="1" applyProtection="1">
      <alignment horizontal="center" wrapText="1"/>
    </xf>
    <xf numFmtId="0" fontId="25" fillId="34" borderId="12" xfId="0" applyFont="1" applyFill="1" applyBorder="1" applyAlignment="1">
      <alignment horizontal="center" vertical="center"/>
    </xf>
    <xf numFmtId="0" fontId="25" fillId="34" borderId="11" xfId="0" applyFont="1" applyFill="1" applyBorder="1" applyAlignment="1">
      <alignment horizontal="center" vertical="center"/>
    </xf>
    <xf numFmtId="0" fontId="25" fillId="34" borderId="12" xfId="0" applyFont="1" applyFill="1" applyBorder="1" applyAlignment="1">
      <alignment horizontal="center" wrapText="1"/>
    </xf>
    <xf numFmtId="0" fontId="25" fillId="34" borderId="41" xfId="0" applyFont="1" applyFill="1" applyBorder="1" applyAlignment="1">
      <alignment horizontal="center" wrapText="1"/>
    </xf>
    <xf numFmtId="0" fontId="20" fillId="34" borderId="15" xfId="0" applyNumberFormat="1" applyFont="1" applyFill="1" applyBorder="1" applyAlignment="1" applyProtection="1">
      <alignment horizontal="center" vertical="center" wrapText="1"/>
    </xf>
    <xf numFmtId="0" fontId="20" fillId="34" borderId="18" xfId="0" applyNumberFormat="1" applyFont="1" applyFill="1" applyBorder="1" applyAlignment="1" applyProtection="1">
      <alignment horizontal="center" vertical="center" wrapText="1"/>
    </xf>
    <xf numFmtId="0" fontId="20" fillId="34" borderId="13" xfId="0" applyNumberFormat="1" applyFont="1" applyFill="1" applyBorder="1" applyAlignment="1" applyProtection="1">
      <alignment horizontal="center" vertical="center" wrapText="1"/>
    </xf>
    <xf numFmtId="0" fontId="20" fillId="34" borderId="20" xfId="0" applyNumberFormat="1" applyFont="1" applyFill="1" applyBorder="1" applyAlignment="1" applyProtection="1">
      <alignment horizontal="center" vertical="center" wrapText="1"/>
    </xf>
    <xf numFmtId="0" fontId="20" fillId="34" borderId="31" xfId="0" applyNumberFormat="1" applyFont="1" applyFill="1" applyBorder="1" applyAlignment="1" applyProtection="1">
      <alignment horizontal="center" vertical="center" wrapText="1"/>
    </xf>
    <xf numFmtId="0" fontId="20" fillId="34" borderId="33" xfId="0" applyNumberFormat="1" applyFont="1" applyFill="1" applyBorder="1" applyAlignment="1" applyProtection="1">
      <alignment horizontal="center" vertical="center" wrapText="1"/>
    </xf>
    <xf numFmtId="0" fontId="20" fillId="34" borderId="35" xfId="0" applyNumberFormat="1" applyFont="1" applyFill="1" applyBorder="1" applyAlignment="1" applyProtection="1">
      <alignment horizontal="center" vertical="center" wrapText="1"/>
    </xf>
    <xf numFmtId="0" fontId="20" fillId="34" borderId="0" xfId="0" applyFont="1" applyFill="1" applyBorder="1" applyAlignment="1">
      <alignment horizontal="justify"/>
    </xf>
    <xf numFmtId="0" fontId="0" fillId="34" borderId="0" xfId="0" applyFill="1" applyAlignment="1"/>
    <xf numFmtId="0" fontId="28" fillId="34" borderId="27" xfId="0" applyFont="1" applyFill="1" applyBorder="1" applyAlignment="1">
      <alignment wrapText="1"/>
    </xf>
    <xf numFmtId="0" fontId="0" fillId="34" borderId="27" xfId="0" applyFill="1" applyBorder="1" applyAlignment="1"/>
    <xf numFmtId="0" fontId="20" fillId="34" borderId="0" xfId="0" applyFont="1" applyFill="1" applyBorder="1" applyAlignment="1">
      <alignment horizontal="left"/>
    </xf>
    <xf numFmtId="0" fontId="29" fillId="34" borderId="0" xfId="44" applyNumberFormat="1" applyFont="1" applyFill="1" applyBorder="1" applyAlignment="1" applyProtection="1">
      <alignment horizontal="left" wrapText="1"/>
    </xf>
    <xf numFmtId="0" fontId="20" fillId="34" borderId="0" xfId="0" applyFont="1" applyFill="1" applyAlignment="1">
      <alignment wrapText="1"/>
    </xf>
    <xf numFmtId="0" fontId="20" fillId="34" borderId="0" xfId="0" applyFont="1" applyFill="1" applyAlignment="1">
      <alignment horizontal="justify" wrapText="1"/>
    </xf>
    <xf numFmtId="0" fontId="31" fillId="34" borderId="38" xfId="0" applyFont="1" applyFill="1" applyBorder="1" applyAlignment="1">
      <alignment horizontal="left" vertical="center" wrapText="1"/>
    </xf>
    <xf numFmtId="0" fontId="20" fillId="34" borderId="41" xfId="0" applyNumberFormat="1" applyFont="1" applyFill="1" applyBorder="1" applyAlignment="1" applyProtection="1">
      <alignment horizontal="center" wrapText="1"/>
    </xf>
    <xf numFmtId="0" fontId="20" fillId="34" borderId="28" xfId="0" applyNumberFormat="1" applyFont="1" applyFill="1" applyBorder="1" applyAlignment="1" applyProtection="1">
      <alignment horizontal="center" wrapText="1"/>
    </xf>
    <xf numFmtId="0" fontId="25" fillId="34" borderId="10" xfId="0" applyNumberFormat="1" applyFont="1" applyFill="1" applyBorder="1" applyAlignment="1" applyProtection="1">
      <alignment horizontal="left" vertical="top" wrapText="1"/>
    </xf>
    <xf numFmtId="0" fontId="25" fillId="34" borderId="0" xfId="0" applyNumberFormat="1" applyFont="1" applyFill="1" applyBorder="1" applyAlignment="1" applyProtection="1">
      <alignment horizontal="left" vertical="top" wrapText="1"/>
    </xf>
    <xf numFmtId="0" fontId="25" fillId="34" borderId="19" xfId="0" applyNumberFormat="1" applyFont="1" applyFill="1" applyBorder="1" applyAlignment="1" applyProtection="1">
      <alignment horizontal="left" vertical="top" wrapText="1"/>
    </xf>
    <xf numFmtId="0" fontId="25" fillId="34" borderId="13" xfId="0" applyNumberFormat="1" applyFont="1" applyFill="1" applyBorder="1" applyAlignment="1" applyProtection="1">
      <alignment horizontal="left" vertical="top" wrapText="1"/>
    </xf>
    <xf numFmtId="0" fontId="25" fillId="34" borderId="16" xfId="0" applyNumberFormat="1" applyFont="1" applyFill="1" applyBorder="1" applyAlignment="1" applyProtection="1">
      <alignment horizontal="left" vertical="top" wrapText="1"/>
    </xf>
    <xf numFmtId="0" fontId="25" fillId="34" borderId="20" xfId="0" applyNumberFormat="1" applyFont="1" applyFill="1" applyBorder="1" applyAlignment="1" applyProtection="1">
      <alignment horizontal="left" vertical="top" wrapText="1"/>
    </xf>
    <xf numFmtId="0" fontId="25" fillId="34" borderId="23" xfId="0" applyNumberFormat="1" applyFont="1" applyFill="1" applyBorder="1" applyAlignment="1" applyProtection="1">
      <alignment horizontal="left" wrapText="1"/>
    </xf>
    <xf numFmtId="0" fontId="25" fillId="34" borderId="24" xfId="0" applyNumberFormat="1" applyFont="1" applyFill="1" applyBorder="1" applyAlignment="1" applyProtection="1">
      <alignment horizontal="left" wrapText="1"/>
    </xf>
    <xf numFmtId="0" fontId="28" fillId="34" borderId="0" xfId="0" applyFont="1" applyFill="1" applyBorder="1" applyAlignment="1">
      <alignment wrapText="1"/>
    </xf>
    <xf numFmtId="0" fontId="31" fillId="34" borderId="42" xfId="0" applyFont="1" applyFill="1" applyBorder="1" applyAlignment="1">
      <alignment horizontal="center" vertical="center" wrapText="1"/>
    </xf>
    <xf numFmtId="0" fontId="31" fillId="34" borderId="44" xfId="0" applyFont="1" applyFill="1" applyBorder="1" applyAlignment="1">
      <alignment horizontal="center" vertical="center" wrapText="1"/>
    </xf>
    <xf numFmtId="0" fontId="31" fillId="34" borderId="43" xfId="0" applyFont="1" applyFill="1" applyBorder="1" applyAlignment="1">
      <alignment horizontal="center" vertical="center" wrapText="1"/>
    </xf>
    <xf numFmtId="0" fontId="26" fillId="34" borderId="0" xfId="45" applyFont="1" applyFill="1" applyAlignment="1">
      <alignment wrapText="1"/>
    </xf>
    <xf numFmtId="0" fontId="20" fillId="34" borderId="0" xfId="0" applyFont="1" applyFill="1" applyAlignment="1">
      <alignment horizontal="left" vertical="top" wrapText="1"/>
    </xf>
    <xf numFmtId="0" fontId="28" fillId="34" borderId="0" xfId="0" applyFont="1" applyFill="1" applyAlignment="1">
      <alignment horizontal="left" vertical="top" wrapText="1"/>
    </xf>
    <xf numFmtId="0" fontId="31" fillId="34" borderId="0" xfId="0" applyFont="1" applyFill="1" applyBorder="1" applyAlignment="1">
      <alignment horizontal="left" wrapText="1"/>
    </xf>
    <xf numFmtId="0" fontId="20" fillId="0" borderId="0" xfId="0" quotePrefix="1" applyFont="1" applyFill="1" applyAlignment="1">
      <alignment horizontal="left" vertical="center" wrapText="1"/>
    </xf>
    <xf numFmtId="0" fontId="20" fillId="0" borderId="0" xfId="0" applyNumberFormat="1" applyFont="1" applyFill="1" applyAlignment="1">
      <alignment horizontal="left" vertical="center" wrapText="1"/>
    </xf>
    <xf numFmtId="0" fontId="26" fillId="0" borderId="0" xfId="0" applyFont="1" applyFill="1" applyBorder="1" applyAlignment="1">
      <alignment horizontal="left" wrapText="1"/>
    </xf>
  </cellXfs>
  <cellStyles count="76">
    <cellStyle name="20 % - Accent1" xfId="21" builtinId="30" customBuiltin="1"/>
    <cellStyle name="20 % - Accent1 2" xfId="49"/>
    <cellStyle name="20 % - Accent1 3" xfId="74"/>
    <cellStyle name="20 % - Accent2" xfId="25" builtinId="34" customBuiltin="1"/>
    <cellStyle name="20 % - Accent2 2" xfId="52"/>
    <cellStyle name="20 % - Accent2 3" xfId="73"/>
    <cellStyle name="20 % - Accent3" xfId="29" builtinId="38" customBuiltin="1"/>
    <cellStyle name="20 % - Accent3 2" xfId="54"/>
    <cellStyle name="20 % - Accent3 3" xfId="72"/>
    <cellStyle name="20 % - Accent4" xfId="33" builtinId="42" customBuiltin="1"/>
    <cellStyle name="20 % - Accent4 2" xfId="56"/>
    <cellStyle name="20 % - Accent4 3" xfId="71"/>
    <cellStyle name="20 % - Accent5" xfId="37" builtinId="46" customBuiltin="1"/>
    <cellStyle name="20 % - Accent5 2" xfId="60"/>
    <cellStyle name="20 % - Accent5 3" xfId="70"/>
    <cellStyle name="20 % - Accent6" xfId="41" builtinId="50" customBuiltin="1"/>
    <cellStyle name="20 % - Accent6 2" xfId="63"/>
    <cellStyle name="20 % - Accent6 3" xfId="68"/>
    <cellStyle name="40 % - Accent1" xfId="22" builtinId="31" customBuiltin="1"/>
    <cellStyle name="40 % - Accent1 2" xfId="50"/>
    <cellStyle name="40 % - Accent1 3" xfId="67"/>
    <cellStyle name="40 % - Accent2" xfId="26" builtinId="35" customBuiltin="1"/>
    <cellStyle name="40 % - Accent2 2" xfId="53"/>
    <cellStyle name="40 % - Accent2 3" xfId="66"/>
    <cellStyle name="40 % - Accent3" xfId="30" builtinId="39" customBuiltin="1"/>
    <cellStyle name="40 % - Accent3 2" xfId="55"/>
    <cellStyle name="40 % - Accent3 3" xfId="65"/>
    <cellStyle name="40 % - Accent4" xfId="34" builtinId="43" customBuiltin="1"/>
    <cellStyle name="40 % - Accent4 2" xfId="57"/>
    <cellStyle name="40 % - Accent4 3" xfId="58"/>
    <cellStyle name="40 % - Accent5" xfId="38" builtinId="47" customBuiltin="1"/>
    <cellStyle name="40 % - Accent5 2" xfId="61"/>
    <cellStyle name="40 % - Accent5 3" xfId="51"/>
    <cellStyle name="40 % - Accent6" xfId="42" builtinId="51" customBuiltin="1"/>
    <cellStyle name="40 % - Accent6 2" xfId="64"/>
    <cellStyle name="40 % - Accent6 3" xfId="62"/>
    <cellStyle name="60 % - Accent1" xfId="23" builtinId="32" customBuiltin="1"/>
    <cellStyle name="60 % - Accent2" xfId="27" builtinId="36" customBuiltin="1"/>
    <cellStyle name="60 % - Accent3" xfId="31" builtinId="40" customBuiltin="1"/>
    <cellStyle name="60 % - Accent4" xfId="35" builtinId="44" customBuiltin="1"/>
    <cellStyle name="60 % - Accent5" xfId="39" builtinId="48" customBuiltin="1"/>
    <cellStyle name="60 %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Avertissement" xfId="16" builtinId="11" customBuiltin="1"/>
    <cellStyle name="Calcul" xfId="13" builtinId="22" customBuiltin="1"/>
    <cellStyle name="Cellule liée" xfId="14" builtinId="24" customBuiltin="1"/>
    <cellStyle name="Commentaire" xfId="17" builtinId="10" customBuiltin="1"/>
    <cellStyle name="Commentaire 2" xfId="48"/>
    <cellStyle name="Commentaire 3" xfId="59"/>
    <cellStyle name="Entrée" xfId="11" builtinId="20" customBuiltin="1"/>
    <cellStyle name="Insatisfaisant" xfId="9" builtinId="27" customBuiltin="1"/>
    <cellStyle name="Lien hypertexte" xfId="75" builtinId="8"/>
    <cellStyle name="Milliers" xfId="1" builtinId="3" customBuiltin="1"/>
    <cellStyle name="Milliers 2" xfId="47"/>
    <cellStyle name="Milliers 3" xfId="69"/>
    <cellStyle name="Neutre" xfId="10" builtinId="28" customBuiltin="1"/>
    <cellStyle name="Normal" xfId="0" builtinId="0" customBuiltin="1"/>
    <cellStyle name="Normal_FT2-3-PCS-et-filieres" xfId="44"/>
    <cellStyle name="Normal_rapport 2004" xfId="45"/>
    <cellStyle name="Pourcentage" xfId="2" builtinId="5" customBuiltin="1"/>
    <cellStyle name="Pourcentage 2" xfId="46"/>
    <cellStyle name="Satisfaisant" xfId="8" builtinId="26" customBuiltin="1"/>
    <cellStyle name="Sortie" xfId="12" builtinId="21" customBuiltin="1"/>
    <cellStyle name="Texte explicatif" xfId="18" builtinId="53" customBuiltin="1"/>
    <cellStyle name="Titre" xfId="3" builtinId="15" customBuiltin="1"/>
    <cellStyle name="Titre 1" xfId="4" builtinId="16" customBuiltin="1"/>
    <cellStyle name="Titre 2" xfId="5" builtinId="17" customBuiltin="1"/>
    <cellStyle name="Titre 3" xfId="6" builtinId="18" customBuiltin="1"/>
    <cellStyle name="Titre 4" xfId="7" builtinId="19" customBuiltin="1"/>
    <cellStyle name="Total" xfId="19" builtinId="25" customBuiltin="1"/>
    <cellStyle name="Vérification" xfId="15" builtinId="23" customBuiltin="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084450982088794E-2"/>
          <c:y val="7.5176436278798484E-2"/>
          <c:w val="0.92282536716808716"/>
          <c:h val="0.66176743611818944"/>
        </c:manualLayout>
      </c:layout>
      <c:lineChart>
        <c:grouping val="standard"/>
        <c:varyColors val="0"/>
        <c:ser>
          <c:idx val="0"/>
          <c:order val="0"/>
          <c:tx>
            <c:strRef>
              <c:f>'Source Figure 1.3-7'!$A$3</c:f>
              <c:strCache>
                <c:ptCount val="1"/>
                <c:pt idx="0">
                  <c:v>Éducation nationale, Enseignement supérieur et Recherche</c:v>
                </c:pt>
              </c:strCache>
            </c:strRef>
          </c:tx>
          <c:spPr>
            <a:ln w="12700">
              <a:solidFill>
                <a:srgbClr val="00FF00"/>
              </a:solidFill>
              <a:prstDash val="solid"/>
            </a:ln>
          </c:spPr>
          <c:marker>
            <c:symbol val="diamond"/>
            <c:size val="5"/>
            <c:spPr>
              <a:solidFill>
                <a:srgbClr val="00FF00"/>
              </a:solidFill>
              <a:ln>
                <a:solidFill>
                  <a:srgbClr val="00FF00"/>
                </a:solidFill>
                <a:prstDash val="solid"/>
              </a:ln>
            </c:spPr>
          </c:marker>
          <c:cat>
            <c:strRef>
              <c:f>'Source Figure 1.3-7'!$B$2:$W$2</c:f>
              <c:strCache>
                <c:ptCount val="22"/>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strCache>
            </c:strRef>
          </c:cat>
          <c:val>
            <c:numRef>
              <c:f>'Source Figure 1.3-7'!$B$3:$W$3</c:f>
              <c:numCache>
                <c:formatCode>0</c:formatCode>
                <c:ptCount val="22"/>
                <c:pt idx="0" formatCode="General">
                  <c:v>100</c:v>
                </c:pt>
                <c:pt idx="1">
                  <c:v>101.14493413076156</c:v>
                </c:pt>
                <c:pt idx="2">
                  <c:v>102.28986826152311</c:v>
                </c:pt>
                <c:pt idx="3">
                  <c:v>103.60336425935995</c:v>
                </c:pt>
                <c:pt idx="4">
                  <c:v>104.91686025719677</c:v>
                </c:pt>
                <c:pt idx="5">
                  <c:v>104.85056943237028</c:v>
                </c:pt>
                <c:pt idx="6">
                  <c:v>104.78427860754378</c:v>
                </c:pt>
                <c:pt idx="7">
                  <c:v>106.31703586973271</c:v>
                </c:pt>
                <c:pt idx="8">
                  <c:v>105.8604868886634</c:v>
                </c:pt>
                <c:pt idx="9">
                  <c:v>102.40544108112195</c:v>
                </c:pt>
                <c:pt idx="10">
                  <c:v>99.467856218689946</c:v>
                </c:pt>
                <c:pt idx="11">
                  <c:v>98.340330698176132</c:v>
                </c:pt>
                <c:pt idx="12">
                  <c:v>97.779330055620335</c:v>
                </c:pt>
                <c:pt idx="13">
                  <c:v>95.80150840701404</c:v>
                </c:pt>
                <c:pt idx="14">
                  <c:v>95.569417832813372</c:v>
                </c:pt>
                <c:pt idx="15">
                  <c:v>96.365343854578867</c:v>
                </c:pt>
                <c:pt idx="16">
                  <c:v>96.527727300480606</c:v>
                </c:pt>
                <c:pt idx="17">
                  <c:v>97.616946609718582</c:v>
                </c:pt>
                <c:pt idx="18">
                  <c:v>99.266221626509349</c:v>
                </c:pt>
                <c:pt idx="19">
                  <c:v>100.61086413579152</c:v>
                </c:pt>
                <c:pt idx="20">
                  <c:v>102.10749580594234</c:v>
                </c:pt>
                <c:pt idx="21">
                  <c:v>103.63596451696378</c:v>
                </c:pt>
              </c:numCache>
            </c:numRef>
          </c:val>
          <c:smooth val="0"/>
        </c:ser>
        <c:ser>
          <c:idx val="1"/>
          <c:order val="1"/>
          <c:tx>
            <c:strRef>
              <c:f>'Source Figure 1.3-7'!$A$4</c:f>
              <c:strCache>
                <c:ptCount val="1"/>
                <c:pt idx="0">
                  <c:v>Transition écologique et solidaire, Logement 
et Habitat durable et Cohésion des Territoires</c:v>
                </c:pt>
              </c:strCache>
            </c:strRef>
          </c:tx>
          <c:spPr>
            <a:ln w="12700">
              <a:solidFill>
                <a:srgbClr val="FF9900"/>
              </a:solidFill>
              <a:prstDash val="solid"/>
            </a:ln>
          </c:spPr>
          <c:marker>
            <c:symbol val="triangle"/>
            <c:size val="5"/>
            <c:spPr>
              <a:solidFill>
                <a:srgbClr val="FF6600"/>
              </a:solidFill>
              <a:ln>
                <a:solidFill>
                  <a:srgbClr val="FF6600"/>
                </a:solidFill>
                <a:prstDash val="solid"/>
              </a:ln>
            </c:spPr>
          </c:marker>
          <c:cat>
            <c:strRef>
              <c:f>'Source Figure 1.3-7'!$B$2:$W$2</c:f>
              <c:strCache>
                <c:ptCount val="22"/>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strCache>
            </c:strRef>
          </c:cat>
          <c:val>
            <c:numRef>
              <c:f>'Source Figure 1.3-7'!$B$4:$W$4</c:f>
              <c:numCache>
                <c:formatCode>0</c:formatCode>
                <c:ptCount val="22"/>
                <c:pt idx="0" formatCode="General">
                  <c:v>100</c:v>
                </c:pt>
                <c:pt idx="1">
                  <c:v>99.339649057308193</c:v>
                </c:pt>
                <c:pt idx="2">
                  <c:v>98.679298114616387</c:v>
                </c:pt>
                <c:pt idx="3">
                  <c:v>99.392928255864604</c:v>
                </c:pt>
                <c:pt idx="4">
                  <c:v>100.10655839711282</c:v>
                </c:pt>
                <c:pt idx="5">
                  <c:v>99.266147097255924</c:v>
                </c:pt>
                <c:pt idx="6">
                  <c:v>98.425735797399042</c:v>
                </c:pt>
                <c:pt idx="7">
                  <c:v>96.633688009458027</c:v>
                </c:pt>
                <c:pt idx="8">
                  <c:v>95.2204281003049</c:v>
                </c:pt>
                <c:pt idx="9">
                  <c:v>91.451216476883829</c:v>
                </c:pt>
                <c:pt idx="10">
                  <c:v>74.288314355049465</c:v>
                </c:pt>
                <c:pt idx="11">
                  <c:v>70.949225312674997</c:v>
                </c:pt>
                <c:pt idx="12">
                  <c:v>68.897392819364072</c:v>
                </c:pt>
                <c:pt idx="13">
                  <c:v>67.061010515835974</c:v>
                </c:pt>
                <c:pt idx="14">
                  <c:v>65.909868707609974</c:v>
                </c:pt>
                <c:pt idx="15">
                  <c:v>63.385912513222578</c:v>
                </c:pt>
                <c:pt idx="16">
                  <c:v>61.783647563935041</c:v>
                </c:pt>
                <c:pt idx="17">
                  <c:v>59.526476261589202</c:v>
                </c:pt>
                <c:pt idx="18">
                  <c:v>57.82620869889864</c:v>
                </c:pt>
                <c:pt idx="19">
                  <c:v>56.628398979528342</c:v>
                </c:pt>
                <c:pt idx="20">
                  <c:v>55.764264824839771</c:v>
                </c:pt>
                <c:pt idx="21">
                  <c:v>54.704125443345156</c:v>
                </c:pt>
              </c:numCache>
            </c:numRef>
          </c:val>
          <c:smooth val="0"/>
        </c:ser>
        <c:ser>
          <c:idx val="2"/>
          <c:order val="2"/>
          <c:tx>
            <c:strRef>
              <c:f>'Source Figure 1.3-7'!$A$5</c:f>
              <c:strCache>
                <c:ptCount val="1"/>
                <c:pt idx="0">
                  <c:v>Ministères économiques et financiers(1)</c:v>
                </c:pt>
              </c:strCache>
            </c:strRef>
          </c:tx>
          <c:spPr>
            <a:ln w="12700">
              <a:solidFill>
                <a:srgbClr val="800080"/>
              </a:solidFill>
              <a:prstDash val="solid"/>
            </a:ln>
          </c:spPr>
          <c:marker>
            <c:symbol val="diamond"/>
            <c:size val="5"/>
            <c:spPr>
              <a:solidFill>
                <a:srgbClr val="800080"/>
              </a:solidFill>
              <a:ln>
                <a:solidFill>
                  <a:srgbClr val="800080"/>
                </a:solidFill>
                <a:prstDash val="solid"/>
              </a:ln>
            </c:spPr>
          </c:marker>
          <c:cat>
            <c:strRef>
              <c:f>'Source Figure 1.3-7'!$B$2:$W$2</c:f>
              <c:strCache>
                <c:ptCount val="22"/>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strCache>
            </c:strRef>
          </c:cat>
          <c:val>
            <c:numRef>
              <c:f>'Source Figure 1.3-7'!$B$5:$W$5</c:f>
              <c:numCache>
                <c:formatCode>0</c:formatCode>
                <c:ptCount val="22"/>
                <c:pt idx="0" formatCode="General">
                  <c:v>100</c:v>
                </c:pt>
                <c:pt idx="1">
                  <c:v>98.512488557604286</c:v>
                </c:pt>
                <c:pt idx="2">
                  <c:v>97.024977115208571</c:v>
                </c:pt>
                <c:pt idx="3">
                  <c:v>96.611416241663392</c:v>
                </c:pt>
                <c:pt idx="4">
                  <c:v>96.197855368118212</c:v>
                </c:pt>
                <c:pt idx="5">
                  <c:v>95.028862859384631</c:v>
                </c:pt>
                <c:pt idx="6">
                  <c:v>93.85987035065105</c:v>
                </c:pt>
                <c:pt idx="7">
                  <c:v>93.015468250854667</c:v>
                </c:pt>
                <c:pt idx="8">
                  <c:v>90.145061555418565</c:v>
                </c:pt>
                <c:pt idx="9">
                  <c:v>87.602981561396632</c:v>
                </c:pt>
                <c:pt idx="10">
                  <c:v>99.236862261577841</c:v>
                </c:pt>
                <c:pt idx="11">
                  <c:v>104.4148965981057</c:v>
                </c:pt>
                <c:pt idx="12">
                  <c:v>103.23142595602384</c:v>
                </c:pt>
                <c:pt idx="13">
                  <c:v>79.39341291636309</c:v>
                </c:pt>
                <c:pt idx="14">
                  <c:v>77.90263221805003</c:v>
                </c:pt>
                <c:pt idx="15">
                  <c:v>76.859272543854729</c:v>
                </c:pt>
                <c:pt idx="16">
                  <c:v>75.39137663696313</c:v>
                </c:pt>
                <c:pt idx="17">
                  <c:v>74.084608343141099</c:v>
                </c:pt>
                <c:pt idx="18">
                  <c:v>73.009490182891511</c:v>
                </c:pt>
                <c:pt idx="19">
                  <c:v>71.805002895626671</c:v>
                </c:pt>
                <c:pt idx="20">
                  <c:v>70.827028339778437</c:v>
                </c:pt>
                <c:pt idx="21">
                  <c:v>69.492704888938704</c:v>
                </c:pt>
              </c:numCache>
            </c:numRef>
          </c:val>
          <c:smooth val="0"/>
        </c:ser>
        <c:ser>
          <c:idx val="3"/>
          <c:order val="3"/>
          <c:tx>
            <c:strRef>
              <c:f>'Source Figure 1.3-7'!$A$6</c:f>
              <c:strCache>
                <c:ptCount val="1"/>
                <c:pt idx="0">
                  <c:v>Ministères sociaux(1)</c:v>
                </c:pt>
              </c:strCache>
            </c:strRef>
          </c:tx>
          <c:spPr>
            <a:ln w="12700">
              <a:solidFill>
                <a:srgbClr val="FF0000"/>
              </a:solidFill>
              <a:prstDash val="solid"/>
            </a:ln>
          </c:spPr>
          <c:marker>
            <c:symbol val="square"/>
            <c:size val="5"/>
            <c:spPr>
              <a:solidFill>
                <a:srgbClr val="FF0000"/>
              </a:solidFill>
              <a:ln>
                <a:solidFill>
                  <a:srgbClr val="FF0000"/>
                </a:solidFill>
                <a:prstDash val="solid"/>
              </a:ln>
            </c:spPr>
          </c:marker>
          <c:cat>
            <c:strRef>
              <c:f>'Source Figure 1.3-7'!$B$2:$W$2</c:f>
              <c:strCache>
                <c:ptCount val="22"/>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strCache>
            </c:strRef>
          </c:cat>
          <c:val>
            <c:numRef>
              <c:f>'Source Figure 1.3-7'!$B$6:$W$6</c:f>
              <c:numCache>
                <c:formatCode>0</c:formatCode>
                <c:ptCount val="22"/>
                <c:pt idx="0" formatCode="General">
                  <c:v>100</c:v>
                </c:pt>
                <c:pt idx="1">
                  <c:v>108.25076219512195</c:v>
                </c:pt>
                <c:pt idx="2">
                  <c:v>116.5015243902439</c:v>
                </c:pt>
                <c:pt idx="3">
                  <c:v>122.01219512195121</c:v>
                </c:pt>
                <c:pt idx="4">
                  <c:v>127.52286585365853</c:v>
                </c:pt>
                <c:pt idx="5">
                  <c:v>123.19512195121951</c:v>
                </c:pt>
                <c:pt idx="6">
                  <c:v>118.86737804878049</c:v>
                </c:pt>
                <c:pt idx="7">
                  <c:v>118.32926829268293</c:v>
                </c:pt>
                <c:pt idx="8">
                  <c:v>125.80182926829269</c:v>
                </c:pt>
                <c:pt idx="9">
                  <c:v>125.71036585365853</c:v>
                </c:pt>
                <c:pt idx="10">
                  <c:v>82.047256097560975</c:v>
                </c:pt>
                <c:pt idx="11">
                  <c:v>76.432926829268283</c:v>
                </c:pt>
                <c:pt idx="12">
                  <c:v>76.475609756097569</c:v>
                </c:pt>
                <c:pt idx="13">
                  <c:v>149.15701219512195</c:v>
                </c:pt>
                <c:pt idx="14">
                  <c:v>148.78048780487805</c:v>
                </c:pt>
                <c:pt idx="15">
                  <c:v>151.89634146341464</c:v>
                </c:pt>
                <c:pt idx="16">
                  <c:v>153.07621951219511</c:v>
                </c:pt>
                <c:pt idx="17">
                  <c:v>151.6280487804878</c:v>
                </c:pt>
                <c:pt idx="18">
                  <c:v>151.4344512195122</c:v>
                </c:pt>
                <c:pt idx="19">
                  <c:v>151.66615853658536</c:v>
                </c:pt>
                <c:pt idx="20">
                  <c:v>149.33993902439025</c:v>
                </c:pt>
                <c:pt idx="21">
                  <c:v>149.57926829268294</c:v>
                </c:pt>
              </c:numCache>
            </c:numRef>
          </c:val>
          <c:smooth val="0"/>
        </c:ser>
        <c:ser>
          <c:idx val="4"/>
          <c:order val="4"/>
          <c:tx>
            <c:strRef>
              <c:f>'Source Figure 1.3-7'!$A$7</c:f>
              <c:strCache>
                <c:ptCount val="1"/>
                <c:pt idx="0">
                  <c:v>Justice</c:v>
                </c:pt>
              </c:strCache>
            </c:strRef>
          </c:tx>
          <c:spPr>
            <a:ln w="12700">
              <a:solidFill>
                <a:srgbClr val="99CCFF"/>
              </a:solidFill>
              <a:prstDash val="solid"/>
            </a:ln>
          </c:spPr>
          <c:marker>
            <c:symbol val="star"/>
            <c:size val="5"/>
            <c:spPr>
              <a:noFill/>
              <a:ln>
                <a:solidFill>
                  <a:srgbClr val="99CCFF"/>
                </a:solidFill>
                <a:prstDash val="solid"/>
              </a:ln>
            </c:spPr>
          </c:marker>
          <c:cat>
            <c:strRef>
              <c:f>'Source Figure 1.3-7'!$B$2:$W$2</c:f>
              <c:strCache>
                <c:ptCount val="22"/>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strCache>
            </c:strRef>
          </c:cat>
          <c:val>
            <c:numRef>
              <c:f>'Source Figure 1.3-7'!$B$7:$W$7</c:f>
              <c:numCache>
                <c:formatCode>0</c:formatCode>
                <c:ptCount val="22"/>
                <c:pt idx="0" formatCode="General">
                  <c:v>100</c:v>
                </c:pt>
                <c:pt idx="1">
                  <c:v>101.34317150913326</c:v>
                </c:pt>
                <c:pt idx="2">
                  <c:v>102.68634301826651</c:v>
                </c:pt>
                <c:pt idx="3">
                  <c:v>104.43101017530955</c:v>
                </c:pt>
                <c:pt idx="4">
                  <c:v>106.17567733235258</c:v>
                </c:pt>
                <c:pt idx="5">
                  <c:v>109.51713252421234</c:v>
                </c:pt>
                <c:pt idx="6">
                  <c:v>112.85858771607209</c:v>
                </c:pt>
                <c:pt idx="7">
                  <c:v>115.78245678558294</c:v>
                </c:pt>
                <c:pt idx="8">
                  <c:v>115.20932941032243</c:v>
                </c:pt>
                <c:pt idx="9">
                  <c:v>116.27589800171631</c:v>
                </c:pt>
                <c:pt idx="10">
                  <c:v>118.24659801397573</c:v>
                </c:pt>
                <c:pt idx="11">
                  <c:v>116.54100772342773</c:v>
                </c:pt>
                <c:pt idx="12">
                  <c:v>116.96702218953045</c:v>
                </c:pt>
                <c:pt idx="13">
                  <c:v>117.99221527522374</c:v>
                </c:pt>
                <c:pt idx="14">
                  <c:v>120.03647174206202</c:v>
                </c:pt>
                <c:pt idx="15">
                  <c:v>119.78515385558417</c:v>
                </c:pt>
                <c:pt idx="16">
                  <c:v>122.12516856687508</c:v>
                </c:pt>
                <c:pt idx="17">
                  <c:v>123.57331126639697</c:v>
                </c:pt>
                <c:pt idx="18">
                  <c:v>132.95635650361652</c:v>
                </c:pt>
                <c:pt idx="19">
                  <c:v>134.98222385681009</c:v>
                </c:pt>
                <c:pt idx="20">
                  <c:v>137.74212332965553</c:v>
                </c:pt>
                <c:pt idx="21">
                  <c:v>138.99105063135957</c:v>
                </c:pt>
              </c:numCache>
            </c:numRef>
          </c:val>
          <c:smooth val="0"/>
        </c:ser>
        <c:ser>
          <c:idx val="5"/>
          <c:order val="5"/>
          <c:tx>
            <c:strRef>
              <c:f>'Source Figure 1.3-7'!$A$8</c:f>
              <c:strCache>
                <c:ptCount val="1"/>
                <c:pt idx="0">
                  <c:v>Intérieur et Outre-Mer(2)(3)</c:v>
                </c:pt>
              </c:strCache>
            </c:strRef>
          </c:tx>
          <c:spPr>
            <a:ln w="12700">
              <a:solidFill>
                <a:srgbClr val="0000FF"/>
              </a:solidFill>
              <a:prstDash val="solid"/>
            </a:ln>
          </c:spPr>
          <c:marker>
            <c:symbol val="circle"/>
            <c:size val="5"/>
            <c:spPr>
              <a:solidFill>
                <a:srgbClr val="0000FF"/>
              </a:solidFill>
              <a:ln>
                <a:solidFill>
                  <a:srgbClr val="0000FF"/>
                </a:solidFill>
                <a:prstDash val="solid"/>
              </a:ln>
            </c:spPr>
          </c:marker>
          <c:cat>
            <c:strRef>
              <c:f>'Source Figure 1.3-7'!$B$2:$W$2</c:f>
              <c:strCache>
                <c:ptCount val="22"/>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strCache>
            </c:strRef>
          </c:cat>
          <c:val>
            <c:numRef>
              <c:f>'Source Figure 1.3-7'!$B$8:$W$8</c:f>
              <c:numCache>
                <c:formatCode>0</c:formatCode>
                <c:ptCount val="22"/>
                <c:pt idx="0" formatCode="General">
                  <c:v>100</c:v>
                </c:pt>
                <c:pt idx="1">
                  <c:v>99.828089127469141</c:v>
                </c:pt>
                <c:pt idx="2">
                  <c:v>99.656178254938283</c:v>
                </c:pt>
                <c:pt idx="3">
                  <c:v>105.69385446358262</c:v>
                </c:pt>
                <c:pt idx="4">
                  <c:v>111.73153067222697</c:v>
                </c:pt>
                <c:pt idx="5">
                  <c:v>111.98939698102326</c:v>
                </c:pt>
                <c:pt idx="6">
                  <c:v>112.24726328981956</c:v>
                </c:pt>
                <c:pt idx="7">
                  <c:v>111.75149451548863</c:v>
                </c:pt>
                <c:pt idx="8">
                  <c:v>111.16921575369054</c:v>
                </c:pt>
                <c:pt idx="9">
                  <c:v>111.74705810587491</c:v>
                </c:pt>
                <c:pt idx="10">
                  <c:v>111.14370639841175</c:v>
                </c:pt>
                <c:pt idx="11">
                  <c:v>163.57541341792088</c:v>
                </c:pt>
                <c:pt idx="12">
                  <c:v>158.93437441078936</c:v>
                </c:pt>
                <c:pt idx="13">
                  <c:v>159.44788882357508</c:v>
                </c:pt>
                <c:pt idx="14">
                  <c:v>156.50322194248193</c:v>
                </c:pt>
                <c:pt idx="15">
                  <c:v>158.52622472632899</c:v>
                </c:pt>
                <c:pt idx="16">
                  <c:v>159.96750329957965</c:v>
                </c:pt>
                <c:pt idx="17">
                  <c:v>159.8321928063618</c:v>
                </c:pt>
                <c:pt idx="18">
                  <c:v>161.75759457870745</c:v>
                </c:pt>
                <c:pt idx="19">
                  <c:v>163.73512416401405</c:v>
                </c:pt>
                <c:pt idx="20">
                  <c:v>165.4198507148165</c:v>
                </c:pt>
                <c:pt idx="21">
                  <c:v>166.62877233454964</c:v>
                </c:pt>
              </c:numCache>
            </c:numRef>
          </c:val>
          <c:smooth val="0"/>
        </c:ser>
        <c:ser>
          <c:idx val="6"/>
          <c:order val="6"/>
          <c:tx>
            <c:strRef>
              <c:f>'Source Figure 1.3-7'!$A$9</c:f>
              <c:strCache>
                <c:ptCount val="1"/>
                <c:pt idx="0">
                  <c:v>Armées(2)(3)</c:v>
                </c:pt>
              </c:strCache>
            </c:strRef>
          </c:tx>
          <c:spPr>
            <a:ln w="12700">
              <a:solidFill>
                <a:srgbClr val="993366"/>
              </a:solidFill>
              <a:prstDash val="solid"/>
            </a:ln>
          </c:spPr>
          <c:marker>
            <c:symbol val="plus"/>
            <c:size val="3"/>
            <c:spPr>
              <a:solidFill>
                <a:srgbClr val="993366"/>
              </a:solidFill>
              <a:ln>
                <a:solidFill>
                  <a:srgbClr val="993366"/>
                </a:solidFill>
                <a:prstDash val="solid"/>
              </a:ln>
            </c:spPr>
          </c:marker>
          <c:cat>
            <c:strRef>
              <c:f>'Source Figure 1.3-7'!$B$2:$W$2</c:f>
              <c:strCache>
                <c:ptCount val="22"/>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strCache>
            </c:strRef>
          </c:cat>
          <c:val>
            <c:numRef>
              <c:f>'Source Figure 1.3-7'!$B$9:$W$9</c:f>
              <c:numCache>
                <c:formatCode>0</c:formatCode>
                <c:ptCount val="22"/>
                <c:pt idx="0" formatCode="General">
                  <c:v>100</c:v>
                </c:pt>
                <c:pt idx="1">
                  <c:v>100.468033787582</c:v>
                </c:pt>
                <c:pt idx="2">
                  <c:v>100.936067575164</c:v>
                </c:pt>
                <c:pt idx="3">
                  <c:v>101.26010049106402</c:v>
                </c:pt>
                <c:pt idx="4">
                  <c:v>101.58413340696404</c:v>
                </c:pt>
                <c:pt idx="5">
                  <c:v>104.41685218799606</c:v>
                </c:pt>
                <c:pt idx="6">
                  <c:v>107.24957096902806</c:v>
                </c:pt>
                <c:pt idx="7">
                  <c:v>106.6408794082468</c:v>
                </c:pt>
                <c:pt idx="8">
                  <c:v>105.84967943400105</c:v>
                </c:pt>
                <c:pt idx="9">
                  <c:v>104.74521875007738</c:v>
                </c:pt>
                <c:pt idx="10">
                  <c:v>101.7413828541146</c:v>
                </c:pt>
                <c:pt idx="11">
                  <c:v>76.024288229569336</c:v>
                </c:pt>
                <c:pt idx="12">
                  <c:v>74.518408090793599</c:v>
                </c:pt>
                <c:pt idx="13">
                  <c:v>72.515025370402924</c:v>
                </c:pt>
                <c:pt idx="14">
                  <c:v>71.720358479212123</c:v>
                </c:pt>
                <c:pt idx="15">
                  <c:v>69.592166748799571</c:v>
                </c:pt>
                <c:pt idx="16">
                  <c:v>67.019962012495753</c:v>
                </c:pt>
                <c:pt idx="17">
                  <c:v>66.16660517016372</c:v>
                </c:pt>
                <c:pt idx="18">
                  <c:v>67.250759626266358</c:v>
                </c:pt>
                <c:pt idx="19">
                  <c:v>67.055126455795573</c:v>
                </c:pt>
                <c:pt idx="20">
                  <c:v>66.859493285324788</c:v>
                </c:pt>
                <c:pt idx="21">
                  <c:v>67.290133897285159</c:v>
                </c:pt>
              </c:numCache>
            </c:numRef>
          </c:val>
          <c:smooth val="0"/>
        </c:ser>
        <c:ser>
          <c:idx val="7"/>
          <c:order val="7"/>
          <c:tx>
            <c:strRef>
              <c:f>'Source Figure 1.3-7'!$A$10</c:f>
              <c:strCache>
                <c:ptCount val="1"/>
                <c:pt idx="0">
                  <c:v>Ensemble</c:v>
                </c:pt>
              </c:strCache>
            </c:strRef>
          </c:tx>
          <c:cat>
            <c:strRef>
              <c:f>'Source Figure 1.3-7'!$B$2:$W$2</c:f>
              <c:strCache>
                <c:ptCount val="22"/>
                <c:pt idx="0">
                  <c:v>1998</c:v>
                </c:pt>
                <c:pt idx="2">
                  <c:v>2000</c:v>
                </c:pt>
                <c:pt idx="4">
                  <c:v>2002</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strCache>
            </c:strRef>
          </c:cat>
          <c:val>
            <c:numRef>
              <c:f>'Source Figure 1.3-7'!$B$10:$W$10</c:f>
              <c:numCache>
                <c:formatCode>0</c:formatCode>
                <c:ptCount val="22"/>
                <c:pt idx="0" formatCode="General">
                  <c:v>100</c:v>
                </c:pt>
                <c:pt idx="1">
                  <c:v>100.83258043021003</c:v>
                </c:pt>
                <c:pt idx="2">
                  <c:v>101.66516086042006</c:v>
                </c:pt>
                <c:pt idx="3">
                  <c:v>103.11583325626451</c:v>
                </c:pt>
                <c:pt idx="4">
                  <c:v>104.56650565210896</c:v>
                </c:pt>
                <c:pt idx="5">
                  <c:v>104.78713986133934</c:v>
                </c:pt>
                <c:pt idx="6">
                  <c:v>105.00777407056974</c:v>
                </c:pt>
                <c:pt idx="7">
                  <c:v>105.08559382121456</c:v>
                </c:pt>
                <c:pt idx="8">
                  <c:v>104.72890349639516</c:v>
                </c:pt>
                <c:pt idx="9">
                  <c:v>102.28246237658118</c:v>
                </c:pt>
                <c:pt idx="10">
                  <c:v>99.171648474472036</c:v>
                </c:pt>
                <c:pt idx="11">
                  <c:v>98.162837334193341</c:v>
                </c:pt>
                <c:pt idx="12">
                  <c:v>97.149006839759295</c:v>
                </c:pt>
                <c:pt idx="13">
                  <c:v>95.481395585972052</c:v>
                </c:pt>
                <c:pt idx="14">
                  <c:v>94.848522215187231</c:v>
                </c:pt>
                <c:pt idx="15">
                  <c:v>94.877729323225068</c:v>
                </c:pt>
                <c:pt idx="16">
                  <c:v>94.560640517017191</c:v>
                </c:pt>
                <c:pt idx="17">
                  <c:v>94.776117043434411</c:v>
                </c:pt>
                <c:pt idx="18">
                  <c:v>96.099961821290435</c:v>
                </c:pt>
                <c:pt idx="19">
                  <c:v>96.839901573231586</c:v>
                </c:pt>
                <c:pt idx="20">
                  <c:v>97.578813740857456</c:v>
                </c:pt>
                <c:pt idx="21">
                  <c:v>98.458702572043549</c:v>
                </c:pt>
              </c:numCache>
            </c:numRef>
          </c:val>
          <c:smooth val="0"/>
        </c:ser>
        <c:dLbls>
          <c:showLegendKey val="0"/>
          <c:showVal val="0"/>
          <c:showCatName val="0"/>
          <c:showSerName val="0"/>
          <c:showPercent val="0"/>
          <c:showBubbleSize val="0"/>
        </c:dLbls>
        <c:marker val="1"/>
        <c:smooth val="0"/>
        <c:axId val="164687024"/>
        <c:axId val="164685456"/>
      </c:lineChart>
      <c:catAx>
        <c:axId val="164687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164685456"/>
        <c:crossesAt val="50"/>
        <c:auto val="1"/>
        <c:lblAlgn val="ctr"/>
        <c:lblOffset val="100"/>
        <c:tickLblSkip val="1"/>
        <c:tickMarkSkip val="1"/>
        <c:noMultiLvlLbl val="0"/>
      </c:catAx>
      <c:valAx>
        <c:axId val="164685456"/>
        <c:scaling>
          <c:orientation val="minMax"/>
          <c:max val="170"/>
          <c:min val="50"/>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64687024"/>
        <c:crosses val="autoZero"/>
        <c:crossBetween val="between"/>
        <c:majorUnit val="10"/>
        <c:minorUnit val="2"/>
      </c:valAx>
      <c:spPr>
        <a:solidFill>
          <a:srgbClr val="FFFFFF"/>
        </a:solidFill>
        <a:ln w="25400">
          <a:noFill/>
        </a:ln>
      </c:spPr>
    </c:plotArea>
    <c:legend>
      <c:legendPos val="b"/>
      <c:layout>
        <c:manualLayout>
          <c:xMode val="edge"/>
          <c:yMode val="edge"/>
          <c:x val="0.10492332526230831"/>
          <c:y val="0.79988804520093182"/>
          <c:w val="0.81113801452784506"/>
          <c:h val="0.20011195479906826"/>
        </c:manualLayout>
      </c:layout>
      <c:overlay val="0"/>
      <c:spPr>
        <a:solidFill>
          <a:srgbClr val="FFFFFF"/>
        </a:solidFill>
        <a:ln w="3175">
          <a:solidFill>
            <a:srgbClr val="000000"/>
          </a:solidFill>
          <a:prstDash val="solid"/>
        </a:ln>
      </c:spPr>
      <c:txPr>
        <a:bodyPr/>
        <a:lstStyle/>
        <a:p>
          <a:pPr>
            <a:defRPr kern="0" baseline="0"/>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746760</xdr:colOff>
      <xdr:row>0</xdr:row>
      <xdr:rowOff>68580</xdr:rowOff>
    </xdr:from>
    <xdr:to>
      <xdr:col>10</xdr:col>
      <xdr:colOff>609600</xdr:colOff>
      <xdr:row>2</xdr:row>
      <xdr:rowOff>213360</xdr:rowOff>
    </xdr:to>
    <xdr:pic>
      <xdr:nvPicPr>
        <xdr:cNvPr id="2" name="Image 1"/>
        <xdr:cNvPicPr>
          <a:picLocks noChangeAspect="1"/>
        </xdr:cNvPicPr>
      </xdr:nvPicPr>
      <xdr:blipFill>
        <a:blip xmlns:r="http://schemas.openxmlformats.org/officeDocument/2006/relationships" r:embed="rId1"/>
        <a:stretch>
          <a:fillRect/>
        </a:stretch>
      </xdr:blipFill>
      <xdr:spPr>
        <a:xfrm>
          <a:off x="10873740" y="68580"/>
          <a:ext cx="647700" cy="6934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0</xdr:row>
      <xdr:rowOff>0</xdr:rowOff>
    </xdr:from>
    <xdr:to>
      <xdr:col>13</xdr:col>
      <xdr:colOff>647700</xdr:colOff>
      <xdr:row>3</xdr:row>
      <xdr:rowOff>53340</xdr:rowOff>
    </xdr:to>
    <xdr:pic>
      <xdr:nvPicPr>
        <xdr:cNvPr id="2" name="Image 1"/>
        <xdr:cNvPicPr>
          <a:picLocks noChangeAspect="1"/>
        </xdr:cNvPicPr>
      </xdr:nvPicPr>
      <xdr:blipFill>
        <a:blip xmlns:r="http://schemas.openxmlformats.org/officeDocument/2006/relationships" r:embed="rId1"/>
        <a:stretch>
          <a:fillRect/>
        </a:stretch>
      </xdr:blipFill>
      <xdr:spPr>
        <a:xfrm>
          <a:off x="9669780" y="0"/>
          <a:ext cx="647700" cy="6934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28574</xdr:rowOff>
    </xdr:from>
    <xdr:to>
      <xdr:col>10</xdr:col>
      <xdr:colOff>247650</xdr:colOff>
      <xdr:row>24</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3:A11"/>
  <sheetViews>
    <sheetView showGridLines="0" workbookViewId="0">
      <selection activeCell="A3" sqref="A3"/>
    </sheetView>
  </sheetViews>
  <sheetFormatPr baseColWidth="10" defaultRowHeight="15"/>
  <sheetData>
    <row r="3" spans="1:1">
      <c r="A3" s="164" t="s">
        <v>126</v>
      </c>
    </row>
    <row r="4" spans="1:1">
      <c r="A4" s="164" t="s">
        <v>102</v>
      </c>
    </row>
    <row r="5" spans="1:1">
      <c r="A5" s="164" t="s">
        <v>70</v>
      </c>
    </row>
    <row r="6" spans="1:1">
      <c r="A6" s="164" t="s">
        <v>78</v>
      </c>
    </row>
    <row r="7" spans="1:1">
      <c r="A7" s="164" t="s">
        <v>127</v>
      </c>
    </row>
    <row r="8" spans="1:1">
      <c r="A8" s="164" t="s">
        <v>128</v>
      </c>
    </row>
    <row r="9" spans="1:1">
      <c r="A9" s="164" t="s">
        <v>106</v>
      </c>
    </row>
    <row r="10" spans="1:1">
      <c r="A10" s="164" t="s">
        <v>129</v>
      </c>
    </row>
    <row r="11" spans="1:1">
      <c r="A11" s="164" t="s">
        <v>73</v>
      </c>
    </row>
  </sheetData>
  <hyperlinks>
    <hyperlink ref="A3" location="'Figure 1.3-1'!A1" display="Figure 1.3-1 : Répartition des effectifs physiques de la fonction publique de l'État entre ministères et établissements publics à caractère administratif au 31 décembre"/>
    <hyperlink ref="A4" location="'Figure 1.3-2'!A1" display="Figure 1.3-2 : Effectifs physiques des établissements publics à caractère administratif (EPA) par catégorie hiérarchique au 31 décembre 2019"/>
    <hyperlink ref="A5" location="'Figure 1.3-3'!A1" display="Figure 1.3-3 : Effectifs physiques et en équivalent temps plein dans les ministères par statut au 31 décembre"/>
    <hyperlink ref="A6" location="'Figure 1.3-4'!A1" display="Figure 1.3-4 : Effectifs physiques des enseignants par type d'employeur et ministère au 31 décembre"/>
    <hyperlink ref="A7" location="'Figure 1.3-5'!A1" display="Figure 1.3-5 : Effectifs physiques des agents civils(1) des ministères par région et ministère au 31 décembre 2019"/>
    <hyperlink ref="A8" location="'Figure 1.3-6'!A1" display="Figure 1.3-6 : Évolution des effectifs physiques au 31 décembre des ministères et de leurs EPA rattachés"/>
    <hyperlink ref="A9" location="'Figure 1.3-7'!A1" display="Figure 1.3-7 : Évolution des effectifs physiques de la FPE dans les principaux ministères entre le 31 décembre 1998 et le 31 décembre 2019"/>
    <hyperlink ref="A10" location="'Source Figure 1.3-7'!A1" display="Source figure 1.3-7"/>
    <hyperlink ref="A11" location="'Figure 1.3-8'!A1" display="Figure 1.3-8 : Évolution des effectifs physiques au 31 décembre des agents des ministères par statut"/>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E8"/>
  <sheetViews>
    <sheetView showGridLines="0" workbookViewId="0">
      <selection sqref="A1:E1"/>
    </sheetView>
  </sheetViews>
  <sheetFormatPr baseColWidth="10" defaultColWidth="11.42578125" defaultRowHeight="15" customHeight="1"/>
  <cols>
    <col min="1" max="1" width="24.5703125" style="2" customWidth="1"/>
    <col min="2" max="3" width="11.42578125" style="2"/>
    <col min="4" max="4" width="19.7109375" style="2" customWidth="1"/>
    <col min="5" max="5" width="15" style="2" customWidth="1"/>
    <col min="6" max="16384" width="11.42578125" style="2"/>
  </cols>
  <sheetData>
    <row r="1" spans="1:5" ht="30.75" customHeight="1">
      <c r="A1" s="235" t="s">
        <v>73</v>
      </c>
      <c r="B1" s="235"/>
      <c r="C1" s="235"/>
      <c r="D1" s="235"/>
      <c r="E1" s="235"/>
    </row>
    <row r="2" spans="1:5" ht="33.75" customHeight="1">
      <c r="A2" s="2" t="s">
        <v>113</v>
      </c>
    </row>
    <row r="3" spans="1:5" ht="33.75" customHeight="1">
      <c r="C3" s="111"/>
    </row>
    <row r="4" spans="1:5" ht="34.5" customHeight="1"/>
    <row r="8" spans="1:5" ht="37.5" customHeight="1"/>
  </sheetData>
  <mergeCells count="1">
    <mergeCell ref="A1:E1"/>
  </mergeCells>
  <pageMargins left="0.08" right="0.08" top="1" bottom="1" header="0.4921259845" footer="0.4921259845"/>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29"/>
  <sheetViews>
    <sheetView topLeftCell="A4" zoomScaleNormal="100" workbookViewId="0">
      <selection activeCell="A22" sqref="A22:I22"/>
    </sheetView>
  </sheetViews>
  <sheetFormatPr baseColWidth="10" defaultColWidth="11.42578125" defaultRowHeight="15"/>
  <cols>
    <col min="1" max="1" width="33.28515625" style="1" customWidth="1"/>
    <col min="2" max="5" width="14.140625" style="1" customWidth="1"/>
    <col min="6" max="6" width="15.140625" style="1" customWidth="1"/>
    <col min="7" max="8" width="14.140625" style="1" customWidth="1"/>
    <col min="9" max="9" width="14.5703125" style="1" customWidth="1"/>
    <col min="10" max="16384" width="11.42578125" style="1"/>
  </cols>
  <sheetData>
    <row r="1" spans="1:10" ht="28.5" customHeight="1" thickBot="1">
      <c r="A1" s="172" t="s">
        <v>130</v>
      </c>
      <c r="B1" s="172"/>
      <c r="C1" s="172"/>
      <c r="D1" s="172"/>
      <c r="E1" s="172"/>
      <c r="F1" s="172"/>
      <c r="G1" s="172"/>
      <c r="H1" s="172"/>
      <c r="I1" s="172"/>
    </row>
    <row r="2" spans="1:10" s="16" customFormat="1" ht="15.75" thickBot="1">
      <c r="A2" s="179"/>
      <c r="B2" s="177">
        <v>2019</v>
      </c>
      <c r="C2" s="178"/>
      <c r="D2" s="178"/>
      <c r="E2" s="178"/>
      <c r="F2" s="178"/>
      <c r="G2" s="173" t="s">
        <v>95</v>
      </c>
      <c r="H2" s="175" t="s">
        <v>96</v>
      </c>
      <c r="J2" s="40"/>
    </row>
    <row r="3" spans="1:10" ht="45.75" thickBot="1">
      <c r="A3" s="180"/>
      <c r="B3" s="5" t="s">
        <v>61</v>
      </c>
      <c r="C3" s="5" t="s">
        <v>0</v>
      </c>
      <c r="D3" s="5" t="s">
        <v>51</v>
      </c>
      <c r="E3" s="119" t="s">
        <v>66</v>
      </c>
      <c r="F3" s="7" t="s">
        <v>69</v>
      </c>
      <c r="G3" s="174"/>
      <c r="H3" s="176"/>
      <c r="I3" s="1" t="s">
        <v>60</v>
      </c>
    </row>
    <row r="4" spans="1:10">
      <c r="A4" s="123" t="s">
        <v>93</v>
      </c>
      <c r="B4" s="14">
        <v>44203</v>
      </c>
      <c r="C4" s="14">
        <v>30838</v>
      </c>
      <c r="D4" s="14">
        <v>13365</v>
      </c>
      <c r="E4" s="58">
        <v>10385</v>
      </c>
      <c r="F4" s="8">
        <f>D4/B4*100</f>
        <v>30.235504377530937</v>
      </c>
      <c r="G4" s="14">
        <v>43732</v>
      </c>
      <c r="H4" s="8">
        <f t="shared" ref="H4:H18" si="0">(B4/G4-1)*100</f>
        <v>1.0770145431263201</v>
      </c>
    </row>
    <row r="5" spans="1:10">
      <c r="A5" s="124" t="s">
        <v>115</v>
      </c>
      <c r="B5" s="14">
        <v>271729</v>
      </c>
      <c r="C5" s="14">
        <v>263402</v>
      </c>
      <c r="D5" s="14">
        <v>8327</v>
      </c>
      <c r="E5" s="58">
        <v>5245</v>
      </c>
      <c r="F5" s="8">
        <f>D5/B5*100</f>
        <v>3.064450242705048</v>
      </c>
      <c r="G5" s="14">
        <v>269990</v>
      </c>
      <c r="H5" s="8">
        <f t="shared" si="0"/>
        <v>0.64409792955295586</v>
      </c>
    </row>
    <row r="6" spans="1:10">
      <c r="A6" s="124" t="s">
        <v>83</v>
      </c>
      <c r="B6" s="14">
        <v>25360</v>
      </c>
      <c r="C6" s="14">
        <v>10768</v>
      </c>
      <c r="D6" s="14">
        <v>14592</v>
      </c>
      <c r="E6" s="58">
        <v>10388</v>
      </c>
      <c r="F6" s="8">
        <f t="shared" ref="F6:F18" si="1">D6/B6*100</f>
        <v>57.539432176656149</v>
      </c>
      <c r="G6" s="14">
        <v>25395</v>
      </c>
      <c r="H6" s="8">
        <f t="shared" si="0"/>
        <v>-0.13782240598543272</v>
      </c>
    </row>
    <row r="7" spans="1:10">
      <c r="A7" s="124" t="s">
        <v>99</v>
      </c>
      <c r="B7" s="14">
        <v>148795</v>
      </c>
      <c r="C7" s="14">
        <v>136884</v>
      </c>
      <c r="D7" s="14">
        <v>11911</v>
      </c>
      <c r="E7" s="58">
        <v>7233</v>
      </c>
      <c r="F7" s="9">
        <f t="shared" si="1"/>
        <v>8.0049732853926532</v>
      </c>
      <c r="G7" s="14">
        <v>151652</v>
      </c>
      <c r="H7" s="9">
        <f t="shared" si="0"/>
        <v>-1.8839184448605995</v>
      </c>
    </row>
    <row r="8" spans="1:10" ht="23.25">
      <c r="A8" s="124" t="s">
        <v>85</v>
      </c>
      <c r="B8" s="14">
        <v>1425778</v>
      </c>
      <c r="C8" s="14">
        <v>1058840</v>
      </c>
      <c r="D8" s="14">
        <v>366938</v>
      </c>
      <c r="E8" s="58">
        <v>196317</v>
      </c>
      <c r="F8" s="9">
        <f t="shared" si="1"/>
        <v>25.735984143393992</v>
      </c>
      <c r="G8" s="14">
        <v>1404750</v>
      </c>
      <c r="H8" s="9">
        <f t="shared" si="0"/>
        <v>1.4969211603488075</v>
      </c>
    </row>
    <row r="9" spans="1:10">
      <c r="A9" s="124" t="s">
        <v>100</v>
      </c>
      <c r="B9" s="14">
        <v>3642</v>
      </c>
      <c r="C9" s="14">
        <v>3459</v>
      </c>
      <c r="D9" s="14">
        <v>183</v>
      </c>
      <c r="E9" s="58">
        <v>22</v>
      </c>
      <c r="F9" s="8">
        <f t="shared" si="1"/>
        <v>5.0247116968698515</v>
      </c>
      <c r="G9" s="14">
        <v>3582</v>
      </c>
      <c r="H9" s="8">
        <f t="shared" si="0"/>
        <v>1.675041876046901</v>
      </c>
    </row>
    <row r="10" spans="1:10" ht="16.5" customHeight="1">
      <c r="A10" s="124" t="s">
        <v>137</v>
      </c>
      <c r="B10" s="14">
        <v>300475</v>
      </c>
      <c r="C10" s="14">
        <v>297470</v>
      </c>
      <c r="D10" s="14">
        <v>3005</v>
      </c>
      <c r="E10" s="58">
        <v>1709</v>
      </c>
      <c r="F10" s="8">
        <f t="shared" ref="F10" si="2">D10/B10*100</f>
        <v>1.0000832015974708</v>
      </c>
      <c r="G10" s="14">
        <v>298295</v>
      </c>
      <c r="H10" s="8">
        <f t="shared" si="0"/>
        <v>0.73082016124976779</v>
      </c>
    </row>
    <row r="11" spans="1:10">
      <c r="A11" s="125" t="s">
        <v>87</v>
      </c>
      <c r="B11" s="58">
        <v>148832</v>
      </c>
      <c r="C11" s="58">
        <v>148832</v>
      </c>
      <c r="D11" s="58">
        <v>0</v>
      </c>
      <c r="E11" s="58">
        <v>0</v>
      </c>
      <c r="F11" s="9" t="s">
        <v>8</v>
      </c>
      <c r="G11" s="58">
        <v>147838</v>
      </c>
      <c r="H11" s="9">
        <f t="shared" si="0"/>
        <v>0.67235758059498441</v>
      </c>
    </row>
    <row r="12" spans="1:10">
      <c r="A12" s="124" t="s">
        <v>50</v>
      </c>
      <c r="B12" s="14">
        <v>90700</v>
      </c>
      <c r="C12" s="14">
        <v>89759</v>
      </c>
      <c r="D12" s="14">
        <v>941</v>
      </c>
      <c r="E12" s="14">
        <v>331</v>
      </c>
      <c r="F12" s="15">
        <f t="shared" si="1"/>
        <v>1.0374862183020948</v>
      </c>
      <c r="G12" s="14">
        <v>89885</v>
      </c>
      <c r="H12" s="15">
        <f t="shared" si="0"/>
        <v>0.90671413472771523</v>
      </c>
    </row>
    <row r="13" spans="1:10">
      <c r="A13" s="124" t="s">
        <v>98</v>
      </c>
      <c r="B13" s="14">
        <v>12349</v>
      </c>
      <c r="C13" s="14">
        <v>11834</v>
      </c>
      <c r="D13" s="14">
        <v>515</v>
      </c>
      <c r="E13" s="58">
        <v>220</v>
      </c>
      <c r="F13" s="15">
        <f t="shared" si="1"/>
        <v>4.1703781682727348</v>
      </c>
      <c r="G13" s="14">
        <v>12288</v>
      </c>
      <c r="H13" s="15">
        <f t="shared" si="0"/>
        <v>0.49641927083332593</v>
      </c>
    </row>
    <row r="14" spans="1:10">
      <c r="A14" s="124" t="s">
        <v>63</v>
      </c>
      <c r="B14" s="14">
        <v>98124</v>
      </c>
      <c r="C14" s="14">
        <v>18321</v>
      </c>
      <c r="D14" s="14">
        <v>79803</v>
      </c>
      <c r="E14" s="58">
        <v>67669</v>
      </c>
      <c r="F14" s="8">
        <f t="shared" si="1"/>
        <v>81.328726916962211</v>
      </c>
      <c r="G14" s="14">
        <v>97967</v>
      </c>
      <c r="H14" s="8">
        <f t="shared" si="0"/>
        <v>0.16025804607673333</v>
      </c>
    </row>
    <row r="15" spans="1:10">
      <c r="A15" s="125" t="s">
        <v>118</v>
      </c>
      <c r="B15" s="58">
        <v>35878</v>
      </c>
      <c r="C15" s="58">
        <v>9381</v>
      </c>
      <c r="D15" s="58">
        <v>26497</v>
      </c>
      <c r="E15" s="58">
        <v>14648</v>
      </c>
      <c r="F15" s="9">
        <f t="shared" si="1"/>
        <v>73.853057584034786</v>
      </c>
      <c r="G15" s="58">
        <v>36519</v>
      </c>
      <c r="H15" s="9">
        <f t="shared" si="0"/>
        <v>-1.7552506914209065</v>
      </c>
      <c r="I15" s="107"/>
    </row>
    <row r="16" spans="1:10" s="10" customFormat="1">
      <c r="A16" s="125" t="s">
        <v>88</v>
      </c>
      <c r="B16" s="58">
        <v>62246</v>
      </c>
      <c r="C16" s="58">
        <v>8940</v>
      </c>
      <c r="D16" s="58">
        <v>53306</v>
      </c>
      <c r="E16" s="58">
        <v>53021</v>
      </c>
      <c r="F16" s="9">
        <f>D16/B16*100</f>
        <v>85.637631333740316</v>
      </c>
      <c r="G16" s="58">
        <v>61448</v>
      </c>
      <c r="H16" s="9">
        <f t="shared" si="0"/>
        <v>1.2986590287722866</v>
      </c>
    </row>
    <row r="17" spans="1:13" s="10" customFormat="1" ht="23.25">
      <c r="A17" s="124" t="s">
        <v>131</v>
      </c>
      <c r="B17" s="14">
        <v>70332</v>
      </c>
      <c r="C17" s="14">
        <v>49475</v>
      </c>
      <c r="D17" s="14">
        <v>20857</v>
      </c>
      <c r="E17" s="58">
        <v>6510</v>
      </c>
      <c r="F17" s="8">
        <f t="shared" si="1"/>
        <v>29.655064550986747</v>
      </c>
      <c r="G17" s="14">
        <v>71695</v>
      </c>
      <c r="H17" s="8">
        <f t="shared" si="0"/>
        <v>-1.9011088639375173</v>
      </c>
    </row>
    <row r="18" spans="1:13" ht="15.75" thickBot="1">
      <c r="A18" s="37" t="s">
        <v>1</v>
      </c>
      <c r="B18" s="38">
        <v>2491487</v>
      </c>
      <c r="C18" s="38">
        <v>1971050</v>
      </c>
      <c r="D18" s="38">
        <v>520437</v>
      </c>
      <c r="E18" s="120">
        <v>306029</v>
      </c>
      <c r="F18" s="39">
        <f t="shared" si="1"/>
        <v>20.888609894412451</v>
      </c>
      <c r="G18" s="38">
        <v>2469231</v>
      </c>
      <c r="H18" s="39">
        <f t="shared" si="0"/>
        <v>0.90133324909658086</v>
      </c>
    </row>
    <row r="19" spans="1:13" s="16" customFormat="1" ht="15" customHeight="1">
      <c r="A19" s="181" t="s">
        <v>92</v>
      </c>
      <c r="B19" s="181"/>
      <c r="C19" s="181"/>
      <c r="D19" s="181"/>
      <c r="E19" s="181"/>
      <c r="F19" s="181"/>
      <c r="G19" s="181"/>
      <c r="H19" s="166"/>
      <c r="I19" s="166"/>
    </row>
    <row r="20" spans="1:13" s="16" customFormat="1" ht="15" customHeight="1">
      <c r="A20" s="182" t="s">
        <v>52</v>
      </c>
      <c r="B20" s="182"/>
      <c r="C20" s="182"/>
      <c r="D20" s="182"/>
      <c r="E20" s="182"/>
      <c r="F20" s="182"/>
      <c r="G20" s="182"/>
      <c r="H20" s="166"/>
      <c r="I20" s="166"/>
    </row>
    <row r="21" spans="1:13" s="16" customFormat="1" ht="35.25" customHeight="1">
      <c r="A21" s="171" t="s">
        <v>120</v>
      </c>
      <c r="B21" s="171"/>
      <c r="C21" s="171"/>
      <c r="D21" s="171"/>
      <c r="E21" s="171"/>
      <c r="F21" s="171"/>
      <c r="G21" s="171"/>
      <c r="H21" s="171"/>
      <c r="I21" s="171"/>
    </row>
    <row r="22" spans="1:13" s="16" customFormat="1" ht="13.5" customHeight="1">
      <c r="A22" s="170" t="s">
        <v>121</v>
      </c>
      <c r="B22" s="170"/>
      <c r="C22" s="170"/>
      <c r="D22" s="170"/>
      <c r="E22" s="170"/>
      <c r="F22" s="170"/>
      <c r="G22" s="170"/>
      <c r="H22" s="170"/>
      <c r="I22" s="170"/>
    </row>
    <row r="23" spans="1:13" s="42" customFormat="1">
      <c r="A23" s="170" t="s">
        <v>97</v>
      </c>
      <c r="B23" s="170"/>
      <c r="C23" s="170"/>
      <c r="D23" s="170"/>
      <c r="E23" s="170"/>
      <c r="F23" s="170"/>
      <c r="G23" s="170"/>
      <c r="H23" s="170"/>
      <c r="I23" s="170"/>
      <c r="J23" s="106"/>
      <c r="K23" s="106"/>
      <c r="L23" s="106"/>
      <c r="M23" s="41"/>
    </row>
    <row r="24" spans="1:13">
      <c r="A24" s="171" t="s">
        <v>101</v>
      </c>
      <c r="B24" s="171"/>
      <c r="C24" s="171"/>
      <c r="D24" s="171"/>
      <c r="E24" s="171"/>
      <c r="F24" s="171"/>
      <c r="G24" s="171"/>
      <c r="H24" s="171"/>
      <c r="I24" s="171"/>
    </row>
    <row r="29" spans="1:13">
      <c r="I29" s="107"/>
    </row>
  </sheetData>
  <mergeCells count="11">
    <mergeCell ref="A22:I22"/>
    <mergeCell ref="A23:I23"/>
    <mergeCell ref="A24:I24"/>
    <mergeCell ref="A1:I1"/>
    <mergeCell ref="G2:G3"/>
    <mergeCell ref="H2:H3"/>
    <mergeCell ref="B2:F2"/>
    <mergeCell ref="A2:A3"/>
    <mergeCell ref="A19:G19"/>
    <mergeCell ref="A20:G20"/>
    <mergeCell ref="A21:I21"/>
  </mergeCells>
  <pageMargins left="0.08" right="0.08" top="1" bottom="1" header="0.4921259845" footer="0.4921259845"/>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21"/>
  <sheetViews>
    <sheetView zoomScaleNormal="100" workbookViewId="0">
      <selection activeCell="A19" sqref="A19:H19"/>
    </sheetView>
  </sheetViews>
  <sheetFormatPr baseColWidth="10" defaultColWidth="11.42578125" defaultRowHeight="15"/>
  <cols>
    <col min="1" max="1" width="20" style="16" bestFit="1" customWidth="1"/>
    <col min="2" max="2" width="31.28515625" style="16" customWidth="1"/>
    <col min="3" max="3" width="11.7109375" style="16" bestFit="1" customWidth="1"/>
    <col min="4" max="4" width="12.85546875" style="16" customWidth="1"/>
    <col min="5" max="5" width="10.7109375" style="16" bestFit="1" customWidth="1"/>
    <col min="6" max="6" width="11.85546875" style="16" bestFit="1" customWidth="1"/>
    <col min="7" max="7" width="11.7109375" style="16" bestFit="1" customWidth="1"/>
    <col min="8" max="8" width="13.85546875" style="16" bestFit="1" customWidth="1"/>
    <col min="9" max="16384" width="11.42578125" style="16"/>
  </cols>
  <sheetData>
    <row r="1" spans="1:8" ht="27.75" customHeight="1" thickBot="1">
      <c r="A1" s="185" t="s">
        <v>102</v>
      </c>
      <c r="B1" s="185"/>
      <c r="C1" s="185"/>
      <c r="D1" s="185"/>
      <c r="E1" s="185"/>
      <c r="F1" s="185"/>
      <c r="G1" s="185"/>
      <c r="H1" s="185"/>
    </row>
    <row r="2" spans="1:8" ht="22.5">
      <c r="A2" s="18"/>
      <c r="B2" s="19" t="s">
        <v>2</v>
      </c>
      <c r="C2" s="20" t="s">
        <v>3</v>
      </c>
      <c r="D2" s="18" t="s">
        <v>4</v>
      </c>
      <c r="E2" s="18" t="s">
        <v>5</v>
      </c>
      <c r="F2" s="21" t="s">
        <v>6</v>
      </c>
      <c r="G2" s="22" t="s">
        <v>7</v>
      </c>
      <c r="H2" s="23" t="s">
        <v>68</v>
      </c>
    </row>
    <row r="3" spans="1:8" ht="15" customHeight="1">
      <c r="A3" s="186" t="s">
        <v>132</v>
      </c>
      <c r="B3" s="126" t="s">
        <v>34</v>
      </c>
      <c r="C3" s="131">
        <v>133384</v>
      </c>
      <c r="D3" s="130">
        <v>34278</v>
      </c>
      <c r="E3" s="130">
        <v>38599</v>
      </c>
      <c r="F3" s="137">
        <v>294</v>
      </c>
      <c r="G3" s="130">
        <f>SUM(C3:F3)</f>
        <v>206555</v>
      </c>
      <c r="H3" s="141">
        <v>50.3217</v>
      </c>
    </row>
    <row r="4" spans="1:8">
      <c r="A4" s="187"/>
      <c r="B4" s="127" t="s">
        <v>35</v>
      </c>
      <c r="C4" s="132">
        <v>91736</v>
      </c>
      <c r="D4" s="129">
        <v>108887</v>
      </c>
      <c r="E4" s="129">
        <v>91288</v>
      </c>
      <c r="F4" s="138">
        <v>14118</v>
      </c>
      <c r="G4" s="129">
        <f t="shared" ref="G4:G6" si="0">SUM(C4:F4)</f>
        <v>306029</v>
      </c>
      <c r="H4" s="109">
        <v>64.614500000000007</v>
      </c>
    </row>
    <row r="5" spans="1:8">
      <c r="A5" s="187"/>
      <c r="B5" s="127" t="s">
        <v>12</v>
      </c>
      <c r="C5" s="132">
        <v>50</v>
      </c>
      <c r="D5" s="129">
        <v>23</v>
      </c>
      <c r="E5" s="129">
        <v>911</v>
      </c>
      <c r="F5" s="138">
        <v>2</v>
      </c>
      <c r="G5" s="129">
        <f t="shared" si="0"/>
        <v>986</v>
      </c>
      <c r="H5" s="109">
        <v>68.154200000000003</v>
      </c>
    </row>
    <row r="6" spans="1:8">
      <c r="A6" s="187"/>
      <c r="B6" s="128" t="s">
        <v>107</v>
      </c>
      <c r="C6" s="132">
        <v>3532</v>
      </c>
      <c r="D6" s="129">
        <v>650</v>
      </c>
      <c r="E6" s="129">
        <v>2670</v>
      </c>
      <c r="F6" s="138">
        <v>15</v>
      </c>
      <c r="G6" s="129">
        <f t="shared" si="0"/>
        <v>6867</v>
      </c>
      <c r="H6" s="109">
        <v>45.0852</v>
      </c>
    </row>
    <row r="7" spans="1:8">
      <c r="A7" s="187"/>
      <c r="B7" s="28" t="s">
        <v>1</v>
      </c>
      <c r="C7" s="29">
        <f>SUM(C3:C6)</f>
        <v>228702</v>
      </c>
      <c r="D7" s="29">
        <f t="shared" ref="D7:F7" si="1">SUM(D3:D6)</f>
        <v>143838</v>
      </c>
      <c r="E7" s="29">
        <f t="shared" si="1"/>
        <v>133468</v>
      </c>
      <c r="F7" s="29">
        <f t="shared" si="1"/>
        <v>14429</v>
      </c>
      <c r="G7" s="108">
        <f>SUM(G3:G6)</f>
        <v>520437</v>
      </c>
      <c r="H7" s="34">
        <v>58.690899999999999</v>
      </c>
    </row>
    <row r="8" spans="1:8">
      <c r="A8" s="188"/>
      <c r="B8" s="30" t="s">
        <v>67</v>
      </c>
      <c r="C8" s="31">
        <v>46.174500000000002</v>
      </c>
      <c r="D8" s="31">
        <v>65.615499999999997</v>
      </c>
      <c r="E8" s="31">
        <v>73.110399999999998</v>
      </c>
      <c r="F8" s="32">
        <v>54.667700000000004</v>
      </c>
      <c r="G8" s="33">
        <v>58.690899999999999</v>
      </c>
      <c r="H8" s="34"/>
    </row>
    <row r="9" spans="1:8">
      <c r="A9" s="186" t="s">
        <v>133</v>
      </c>
      <c r="B9" s="24" t="s">
        <v>34</v>
      </c>
      <c r="C9" s="26">
        <v>3</v>
      </c>
      <c r="D9" s="26"/>
      <c r="E9" s="26" t="s">
        <v>114</v>
      </c>
      <c r="F9" s="139">
        <v>1</v>
      </c>
      <c r="G9" s="134">
        <f>SUM(C9:F9)</f>
        <v>4</v>
      </c>
      <c r="H9" s="141" t="s">
        <v>104</v>
      </c>
    </row>
    <row r="10" spans="1:8">
      <c r="A10" s="187"/>
      <c r="B10" s="25" t="s">
        <v>35</v>
      </c>
      <c r="C10" s="26">
        <v>7197</v>
      </c>
      <c r="D10" s="26">
        <v>3059</v>
      </c>
      <c r="E10" s="26">
        <v>4208</v>
      </c>
      <c r="F10" s="139" t="s">
        <v>114</v>
      </c>
      <c r="G10" s="133">
        <f t="shared" ref="G10:G12" si="2">SUM(C10:F10)</f>
        <v>14464</v>
      </c>
      <c r="H10" s="109">
        <v>69.316900000000004</v>
      </c>
    </row>
    <row r="11" spans="1:8">
      <c r="A11" s="187"/>
      <c r="B11" s="27" t="s">
        <v>107</v>
      </c>
      <c r="C11" s="26">
        <v>1218</v>
      </c>
      <c r="D11" s="26" t="s">
        <v>114</v>
      </c>
      <c r="E11" s="26">
        <v>14</v>
      </c>
      <c r="F11" s="139" t="s">
        <v>114</v>
      </c>
      <c r="G11" s="133">
        <f t="shared" si="2"/>
        <v>1232</v>
      </c>
      <c r="H11" s="109">
        <v>65.259699999999995</v>
      </c>
    </row>
    <row r="12" spans="1:8">
      <c r="A12" s="187"/>
      <c r="B12" s="28" t="s">
        <v>1</v>
      </c>
      <c r="C12" s="26">
        <v>8418</v>
      </c>
      <c r="D12" s="26">
        <v>3059</v>
      </c>
      <c r="E12" s="26">
        <v>4222</v>
      </c>
      <c r="F12" s="139">
        <v>1</v>
      </c>
      <c r="G12" s="140">
        <f t="shared" si="2"/>
        <v>15700</v>
      </c>
      <c r="H12" s="34">
        <v>68.987300000000005</v>
      </c>
    </row>
    <row r="13" spans="1:8" ht="15.75" thickBot="1">
      <c r="A13" s="189"/>
      <c r="B13" s="35" t="s">
        <v>67</v>
      </c>
      <c r="C13" s="99">
        <v>57.424599999999998</v>
      </c>
      <c r="D13" s="100">
        <v>78.783900000000003</v>
      </c>
      <c r="E13" s="100">
        <v>84.936000000000007</v>
      </c>
      <c r="F13" s="147" t="s">
        <v>104</v>
      </c>
      <c r="G13" s="148">
        <v>68.987300000000005</v>
      </c>
      <c r="H13" s="110"/>
    </row>
    <row r="14" spans="1:8" ht="12" customHeight="1">
      <c r="A14" s="190" t="s">
        <v>116</v>
      </c>
      <c r="B14" s="190"/>
      <c r="C14" s="190"/>
      <c r="D14" s="190"/>
      <c r="E14" s="190"/>
      <c r="F14" s="190"/>
      <c r="G14" s="190"/>
      <c r="H14" s="190"/>
    </row>
    <row r="15" spans="1:8" ht="12" customHeight="1">
      <c r="A15" s="183" t="s">
        <v>52</v>
      </c>
      <c r="B15" s="183"/>
      <c r="C15" s="183"/>
      <c r="D15" s="183"/>
      <c r="E15" s="183"/>
      <c r="F15" s="183"/>
      <c r="G15" s="183"/>
      <c r="H15" s="183"/>
    </row>
    <row r="16" spans="1:8" ht="47.25" customHeight="1">
      <c r="A16" s="183" t="s">
        <v>110</v>
      </c>
      <c r="B16" s="184"/>
      <c r="C16" s="184"/>
      <c r="D16" s="184"/>
      <c r="E16" s="184"/>
      <c r="F16" s="184"/>
      <c r="G16" s="142"/>
      <c r="H16" s="142"/>
    </row>
    <row r="17" spans="1:8" ht="24" customHeight="1">
      <c r="A17" s="183" t="s">
        <v>117</v>
      </c>
      <c r="B17" s="183"/>
      <c r="C17" s="183"/>
      <c r="D17" s="183"/>
      <c r="E17" s="183"/>
      <c r="F17" s="183"/>
      <c r="G17" s="183"/>
      <c r="H17" s="183"/>
    </row>
    <row r="18" spans="1:8" ht="24" customHeight="1">
      <c r="A18" s="191" t="s">
        <v>109</v>
      </c>
      <c r="B18" s="191"/>
      <c r="C18" s="191"/>
      <c r="D18" s="191"/>
      <c r="E18" s="191"/>
      <c r="F18" s="191"/>
      <c r="G18" s="191"/>
      <c r="H18" s="191"/>
    </row>
    <row r="19" spans="1:8" ht="12" customHeight="1">
      <c r="A19" s="183" t="s">
        <v>122</v>
      </c>
      <c r="B19" s="183"/>
      <c r="C19" s="183"/>
      <c r="D19" s="183"/>
      <c r="E19" s="183"/>
      <c r="F19" s="183"/>
      <c r="G19" s="183"/>
      <c r="H19" s="183"/>
    </row>
    <row r="20" spans="1:8">
      <c r="A20" s="17"/>
      <c r="B20" s="17"/>
      <c r="C20" s="17"/>
      <c r="D20" s="17"/>
      <c r="E20" s="17"/>
      <c r="F20" s="17"/>
      <c r="G20" s="17"/>
      <c r="H20" s="17"/>
    </row>
    <row r="21" spans="1:8">
      <c r="A21" s="17"/>
      <c r="B21" s="17"/>
      <c r="C21" s="17"/>
      <c r="D21" s="17"/>
      <c r="E21" s="17"/>
      <c r="F21" s="17"/>
      <c r="G21" s="17"/>
      <c r="H21" s="17"/>
    </row>
  </sheetData>
  <mergeCells count="9">
    <mergeCell ref="A16:F16"/>
    <mergeCell ref="A19:H19"/>
    <mergeCell ref="A1:H1"/>
    <mergeCell ref="A3:A8"/>
    <mergeCell ref="A9:A13"/>
    <mergeCell ref="A14:H14"/>
    <mergeCell ref="A15:H15"/>
    <mergeCell ref="A17:H17"/>
    <mergeCell ref="A18:H18"/>
  </mergeCells>
  <pageMargins left="0.08" right="0.08" top="1" bottom="1" header="0.4921259845" footer="0.492125984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Y27"/>
  <sheetViews>
    <sheetView topLeftCell="A14" workbookViewId="0">
      <selection activeCell="A26" sqref="A26:M26"/>
    </sheetView>
  </sheetViews>
  <sheetFormatPr baseColWidth="10" defaultColWidth="11.42578125" defaultRowHeight="15"/>
  <cols>
    <col min="1" max="1" width="34.28515625" style="42" customWidth="1"/>
    <col min="2" max="3" width="8.85546875" style="43" customWidth="1"/>
    <col min="4" max="13" width="8.85546875" style="42" customWidth="1"/>
    <col min="14" max="16384" width="11.42578125" style="42"/>
  </cols>
  <sheetData>
    <row r="1" spans="1:25" ht="15.75" thickBot="1">
      <c r="A1" s="192" t="s">
        <v>70</v>
      </c>
      <c r="B1" s="192"/>
      <c r="C1" s="192"/>
      <c r="D1" s="192"/>
      <c r="E1" s="192"/>
      <c r="F1" s="192"/>
      <c r="G1" s="192"/>
      <c r="H1" s="192"/>
      <c r="I1" s="192"/>
      <c r="J1" s="192"/>
      <c r="K1" s="192"/>
      <c r="L1" s="192"/>
      <c r="M1" s="192"/>
    </row>
    <row r="2" spans="1:25" s="44" customFormat="1" ht="11.25">
      <c r="A2" s="193" t="s">
        <v>9</v>
      </c>
      <c r="B2" s="195">
        <v>2018</v>
      </c>
      <c r="C2" s="196"/>
      <c r="D2" s="197">
        <v>2019</v>
      </c>
      <c r="E2" s="198"/>
      <c r="F2" s="198"/>
      <c r="G2" s="198"/>
      <c r="H2" s="198"/>
      <c r="I2" s="198"/>
      <c r="J2" s="198"/>
      <c r="K2" s="198"/>
      <c r="L2" s="198"/>
      <c r="M2" s="198"/>
    </row>
    <row r="3" spans="1:25" s="44" customFormat="1" ht="25.5" customHeight="1">
      <c r="A3" s="194"/>
      <c r="B3" s="199" t="s">
        <v>10</v>
      </c>
      <c r="C3" s="201" t="s">
        <v>11</v>
      </c>
      <c r="D3" s="203" t="s">
        <v>34</v>
      </c>
      <c r="E3" s="204"/>
      <c r="F3" s="205" t="s">
        <v>35</v>
      </c>
      <c r="G3" s="204"/>
      <c r="H3" s="205" t="s">
        <v>12</v>
      </c>
      <c r="I3" s="204"/>
      <c r="J3" s="205" t="s">
        <v>134</v>
      </c>
      <c r="K3" s="204"/>
      <c r="L3" s="205" t="s">
        <v>1</v>
      </c>
      <c r="M3" s="203"/>
    </row>
    <row r="4" spans="1:25" s="44" customFormat="1" ht="22.5">
      <c r="A4" s="194"/>
      <c r="B4" s="200"/>
      <c r="C4" s="202"/>
      <c r="D4" s="45" t="s">
        <v>10</v>
      </c>
      <c r="E4" s="98" t="s">
        <v>11</v>
      </c>
      <c r="F4" s="97" t="s">
        <v>10</v>
      </c>
      <c r="G4" s="98" t="s">
        <v>11</v>
      </c>
      <c r="H4" s="121" t="s">
        <v>10</v>
      </c>
      <c r="I4" s="122" t="s">
        <v>11</v>
      </c>
      <c r="J4" s="97" t="s">
        <v>10</v>
      </c>
      <c r="K4" s="98" t="s">
        <v>11</v>
      </c>
      <c r="L4" s="97" t="s">
        <v>10</v>
      </c>
      <c r="M4" s="45" t="s">
        <v>11</v>
      </c>
      <c r="N4" s="46"/>
    </row>
    <row r="5" spans="1:25" s="44" customFormat="1" ht="16.5" customHeight="1">
      <c r="A5" s="47" t="s">
        <v>93</v>
      </c>
      <c r="B5" s="59">
        <v>31097</v>
      </c>
      <c r="C5" s="53">
        <v>29430.92</v>
      </c>
      <c r="D5" s="52">
        <v>21818</v>
      </c>
      <c r="E5" s="53">
        <v>21177.040000000001</v>
      </c>
      <c r="F5" s="52">
        <v>4251</v>
      </c>
      <c r="G5" s="53">
        <v>3656.16</v>
      </c>
      <c r="H5" s="52" t="s">
        <v>80</v>
      </c>
      <c r="I5" s="53" t="s">
        <v>80</v>
      </c>
      <c r="J5" s="52">
        <v>4748</v>
      </c>
      <c r="K5" s="59">
        <v>4377.76</v>
      </c>
      <c r="L5" s="52">
        <v>30838</v>
      </c>
      <c r="M5" s="59">
        <v>29231.96</v>
      </c>
      <c r="N5" s="103"/>
      <c r="O5" s="103"/>
      <c r="P5" s="103"/>
      <c r="Q5" s="103"/>
      <c r="R5" s="103"/>
      <c r="S5" s="103"/>
      <c r="T5" s="103"/>
      <c r="U5" s="103"/>
      <c r="V5" s="103"/>
      <c r="W5" s="104"/>
      <c r="X5" s="104"/>
      <c r="Y5" s="104"/>
    </row>
    <row r="6" spans="1:25" s="44" customFormat="1" ht="11.25">
      <c r="A6" s="48" t="s">
        <v>86</v>
      </c>
      <c r="B6" s="60">
        <v>261725</v>
      </c>
      <c r="C6" s="55" t="s">
        <v>80</v>
      </c>
      <c r="D6" s="54">
        <v>37015</v>
      </c>
      <c r="E6" s="55">
        <v>36240.76</v>
      </c>
      <c r="F6" s="54">
        <v>10166</v>
      </c>
      <c r="G6" s="55">
        <v>9815.1200000000008</v>
      </c>
      <c r="H6" s="54" t="s">
        <v>80</v>
      </c>
      <c r="I6" s="55" t="s">
        <v>80</v>
      </c>
      <c r="J6" s="54">
        <v>17372</v>
      </c>
      <c r="K6" s="60">
        <v>17360.47</v>
      </c>
      <c r="L6" s="54">
        <v>263402</v>
      </c>
      <c r="M6" s="60" t="s">
        <v>80</v>
      </c>
      <c r="N6" s="103"/>
      <c r="O6" s="103"/>
      <c r="P6" s="103"/>
      <c r="Q6" s="103"/>
      <c r="R6" s="103"/>
      <c r="S6" s="103"/>
      <c r="T6" s="103"/>
      <c r="U6" s="103"/>
      <c r="V6" s="103"/>
      <c r="W6" s="104"/>
      <c r="X6" s="104"/>
    </row>
    <row r="7" spans="1:25" s="44" customFormat="1" ht="11.25">
      <c r="A7" s="48" t="s">
        <v>83</v>
      </c>
      <c r="B7" s="60">
        <v>11276</v>
      </c>
      <c r="C7" s="55">
        <v>10879.28</v>
      </c>
      <c r="D7" s="54">
        <v>9260</v>
      </c>
      <c r="E7" s="55">
        <v>9073.2099999999991</v>
      </c>
      <c r="F7" s="54">
        <v>1420</v>
      </c>
      <c r="G7" s="55">
        <v>1229.07</v>
      </c>
      <c r="H7" s="54" t="s">
        <v>80</v>
      </c>
      <c r="I7" s="55" t="s">
        <v>80</v>
      </c>
      <c r="J7" s="54">
        <v>84</v>
      </c>
      <c r="K7" s="60">
        <v>83.43</v>
      </c>
      <c r="L7" s="54">
        <v>10768</v>
      </c>
      <c r="M7" s="60">
        <v>10389.709999999999</v>
      </c>
      <c r="N7" s="103"/>
      <c r="O7" s="103"/>
      <c r="P7" s="103"/>
      <c r="Q7" s="103"/>
      <c r="R7" s="103"/>
      <c r="S7" s="103"/>
      <c r="T7" s="103"/>
      <c r="U7" s="103"/>
      <c r="V7" s="103"/>
      <c r="W7" s="104"/>
      <c r="X7" s="104"/>
    </row>
    <row r="8" spans="1:25" s="44" customFormat="1" ht="11.25">
      <c r="A8" s="48" t="s">
        <v>99</v>
      </c>
      <c r="B8" s="60">
        <v>139438</v>
      </c>
      <c r="C8" s="55">
        <v>133890.79999999999</v>
      </c>
      <c r="D8" s="54">
        <v>130926</v>
      </c>
      <c r="E8" s="55">
        <v>126501.6</v>
      </c>
      <c r="F8" s="54">
        <v>5036</v>
      </c>
      <c r="G8" s="55">
        <v>4280.13</v>
      </c>
      <c r="H8" s="54" t="s">
        <v>80</v>
      </c>
      <c r="I8" s="55" t="s">
        <v>80</v>
      </c>
      <c r="J8" s="54">
        <v>793</v>
      </c>
      <c r="K8" s="60">
        <v>788.55</v>
      </c>
      <c r="L8" s="54">
        <v>136884</v>
      </c>
      <c r="M8" s="60">
        <v>131655.5</v>
      </c>
      <c r="N8" s="103"/>
      <c r="O8" s="103"/>
      <c r="P8" s="103"/>
      <c r="Q8" s="103"/>
      <c r="R8" s="103"/>
      <c r="S8" s="103"/>
      <c r="T8" s="103"/>
      <c r="U8" s="103"/>
      <c r="V8" s="103"/>
      <c r="W8" s="104"/>
      <c r="X8" s="104"/>
    </row>
    <row r="9" spans="1:25" s="44" customFormat="1" ht="24" customHeight="1">
      <c r="A9" s="48" t="s">
        <v>85</v>
      </c>
      <c r="B9" s="60">
        <v>1064683</v>
      </c>
      <c r="C9" s="55">
        <v>1007327</v>
      </c>
      <c r="D9" s="54">
        <v>813509</v>
      </c>
      <c r="E9" s="55">
        <v>793355.7</v>
      </c>
      <c r="F9" s="54">
        <v>106250</v>
      </c>
      <c r="G9" s="55">
        <v>79832.479999999996</v>
      </c>
      <c r="H9" s="54" t="s">
        <v>80</v>
      </c>
      <c r="I9" s="55" t="s">
        <v>80</v>
      </c>
      <c r="J9" s="54">
        <v>139035</v>
      </c>
      <c r="K9" s="60">
        <v>129922.3</v>
      </c>
      <c r="L9" s="54">
        <v>1058840</v>
      </c>
      <c r="M9" s="60">
        <v>1003156</v>
      </c>
      <c r="N9" s="103"/>
      <c r="O9" s="103"/>
      <c r="P9" s="103"/>
      <c r="Q9" s="103"/>
      <c r="R9" s="103"/>
      <c r="S9" s="103"/>
      <c r="T9" s="103"/>
      <c r="U9" s="103"/>
      <c r="V9" s="103"/>
      <c r="W9" s="104"/>
      <c r="X9" s="104"/>
    </row>
    <row r="10" spans="1:25" s="44" customFormat="1" ht="11.25">
      <c r="A10" s="48" t="s">
        <v>103</v>
      </c>
      <c r="B10" s="60">
        <v>3409</v>
      </c>
      <c r="C10" s="55">
        <v>3336.13</v>
      </c>
      <c r="D10" s="54">
        <v>2769</v>
      </c>
      <c r="E10" s="55">
        <v>2729.15</v>
      </c>
      <c r="F10" s="54">
        <v>631</v>
      </c>
      <c r="G10" s="55">
        <v>610.45000000000005</v>
      </c>
      <c r="H10" s="54" t="s">
        <v>80</v>
      </c>
      <c r="I10" s="55" t="s">
        <v>80</v>
      </c>
      <c r="J10" s="54">
        <v>47</v>
      </c>
      <c r="K10" s="60">
        <v>47</v>
      </c>
      <c r="L10" s="54">
        <v>3459</v>
      </c>
      <c r="M10" s="60">
        <v>3398.6</v>
      </c>
      <c r="N10" s="103"/>
      <c r="O10" s="103"/>
      <c r="P10" s="103"/>
      <c r="Q10" s="103"/>
      <c r="R10" s="103"/>
      <c r="S10" s="103"/>
      <c r="T10" s="103"/>
      <c r="U10" s="103"/>
      <c r="V10" s="103"/>
      <c r="W10" s="104"/>
      <c r="X10" s="104"/>
    </row>
    <row r="11" spans="1:25" s="44" customFormat="1" ht="11.25">
      <c r="A11" s="48" t="s">
        <v>138</v>
      </c>
      <c r="B11" s="60">
        <v>295395</v>
      </c>
      <c r="C11" s="55" t="s">
        <v>80</v>
      </c>
      <c r="D11" s="54">
        <v>170022</v>
      </c>
      <c r="E11" s="55">
        <v>167952.4</v>
      </c>
      <c r="F11" s="54">
        <v>16497</v>
      </c>
      <c r="G11" s="55">
        <v>14997.9</v>
      </c>
      <c r="H11" s="54" t="s">
        <v>80</v>
      </c>
      <c r="I11" s="55" t="s">
        <v>80</v>
      </c>
      <c r="J11" s="54">
        <v>2106</v>
      </c>
      <c r="K11" s="60">
        <v>2097.59</v>
      </c>
      <c r="L11" s="54">
        <v>297470</v>
      </c>
      <c r="M11" s="60" t="s">
        <v>80</v>
      </c>
      <c r="N11" s="103"/>
      <c r="O11" s="103"/>
      <c r="P11" s="103"/>
      <c r="Q11" s="103"/>
      <c r="R11" s="103"/>
      <c r="S11" s="103"/>
      <c r="T11" s="103"/>
      <c r="U11" s="103"/>
      <c r="V11" s="103"/>
      <c r="W11" s="104"/>
      <c r="X11" s="104"/>
    </row>
    <row r="12" spans="1:25" s="146" customFormat="1" ht="11.25">
      <c r="A12" s="49" t="s">
        <v>87</v>
      </c>
      <c r="B12" s="61">
        <v>147838</v>
      </c>
      <c r="C12" s="56">
        <v>145263.70000000001</v>
      </c>
      <c r="D12" s="115">
        <v>134070</v>
      </c>
      <c r="E12" s="56">
        <v>133052.5</v>
      </c>
      <c r="F12" s="115">
        <v>13614</v>
      </c>
      <c r="G12" s="56">
        <v>12198.82</v>
      </c>
      <c r="H12" s="115" t="s">
        <v>80</v>
      </c>
      <c r="I12" s="56" t="s">
        <v>80</v>
      </c>
      <c r="J12" s="115">
        <v>964</v>
      </c>
      <c r="K12" s="61">
        <v>962.41</v>
      </c>
      <c r="L12" s="115">
        <v>148832</v>
      </c>
      <c r="M12" s="61">
        <v>146397.1</v>
      </c>
      <c r="N12" s="144"/>
      <c r="O12" s="144"/>
      <c r="P12" s="144"/>
      <c r="Q12" s="144"/>
      <c r="R12" s="144"/>
      <c r="S12" s="144"/>
      <c r="T12" s="144"/>
      <c r="U12" s="144"/>
      <c r="V12" s="144"/>
      <c r="W12" s="145"/>
      <c r="X12" s="145"/>
    </row>
    <row r="13" spans="1:25" s="44" customFormat="1" ht="11.25">
      <c r="A13" s="48" t="s">
        <v>50</v>
      </c>
      <c r="B13" s="60">
        <v>88975</v>
      </c>
      <c r="C13" s="55">
        <v>84270.86</v>
      </c>
      <c r="D13" s="54">
        <v>78243</v>
      </c>
      <c r="E13" s="55">
        <v>76345.740000000005</v>
      </c>
      <c r="F13" s="54">
        <v>11156</v>
      </c>
      <c r="G13" s="55">
        <v>8420.1200000000008</v>
      </c>
      <c r="H13" s="54" t="s">
        <v>80</v>
      </c>
      <c r="I13" s="55" t="s">
        <v>80</v>
      </c>
      <c r="J13" s="54">
        <v>248</v>
      </c>
      <c r="K13" s="60">
        <v>248</v>
      </c>
      <c r="L13" s="54">
        <v>89759</v>
      </c>
      <c r="M13" s="60">
        <v>85125.66</v>
      </c>
      <c r="N13" s="103"/>
      <c r="O13" s="103"/>
      <c r="P13" s="103"/>
      <c r="Q13" s="103"/>
      <c r="R13" s="103"/>
      <c r="S13" s="103"/>
      <c r="T13" s="103"/>
      <c r="U13" s="103"/>
      <c r="V13" s="103"/>
      <c r="W13" s="104"/>
      <c r="X13" s="104"/>
    </row>
    <row r="14" spans="1:25" s="44" customFormat="1" ht="11.25">
      <c r="A14" s="48" t="s">
        <v>98</v>
      </c>
      <c r="B14" s="60">
        <v>11747</v>
      </c>
      <c r="C14" s="55">
        <v>11398.79</v>
      </c>
      <c r="D14" s="54">
        <v>8557</v>
      </c>
      <c r="E14" s="55">
        <v>8372.61</v>
      </c>
      <c r="F14" s="54">
        <v>3104</v>
      </c>
      <c r="G14" s="55">
        <v>2912.58</v>
      </c>
      <c r="H14" s="54" t="s">
        <v>80</v>
      </c>
      <c r="I14" s="55" t="s">
        <v>80</v>
      </c>
      <c r="J14" s="54">
        <v>132</v>
      </c>
      <c r="K14" s="60">
        <v>131.75</v>
      </c>
      <c r="L14" s="54">
        <v>11834</v>
      </c>
      <c r="M14" s="60">
        <v>11457.84</v>
      </c>
      <c r="N14" s="103"/>
      <c r="O14" s="103"/>
      <c r="P14" s="103"/>
      <c r="Q14" s="103"/>
      <c r="R14" s="103"/>
      <c r="S14" s="103"/>
      <c r="T14" s="103"/>
      <c r="U14" s="103"/>
      <c r="V14" s="103"/>
      <c r="W14" s="104"/>
      <c r="X14" s="104"/>
    </row>
    <row r="15" spans="1:25" s="44" customFormat="1" ht="11.25">
      <c r="A15" s="48" t="s">
        <v>63</v>
      </c>
      <c r="B15" s="60">
        <v>19079</v>
      </c>
      <c r="C15" s="55">
        <v>18490.84</v>
      </c>
      <c r="D15" s="54">
        <v>16324</v>
      </c>
      <c r="E15" s="55">
        <v>15878.11</v>
      </c>
      <c r="F15" s="54">
        <v>1804</v>
      </c>
      <c r="G15" s="55">
        <v>1729.99</v>
      </c>
      <c r="H15" s="54" t="s">
        <v>80</v>
      </c>
      <c r="I15" s="55" t="s">
        <v>80</v>
      </c>
      <c r="J15" s="54">
        <v>178</v>
      </c>
      <c r="K15" s="60">
        <v>178</v>
      </c>
      <c r="L15" s="54">
        <v>18321</v>
      </c>
      <c r="M15" s="60">
        <v>17800.900000000001</v>
      </c>
      <c r="N15" s="103"/>
      <c r="O15" s="103"/>
      <c r="P15" s="103"/>
      <c r="Q15" s="103"/>
      <c r="R15" s="103"/>
      <c r="S15" s="103"/>
      <c r="T15" s="103"/>
      <c r="U15" s="103"/>
      <c r="V15" s="103"/>
      <c r="W15" s="104"/>
      <c r="X15" s="104"/>
    </row>
    <row r="16" spans="1:25" s="44" customFormat="1" ht="11.25">
      <c r="A16" s="49" t="s">
        <v>118</v>
      </c>
      <c r="B16" s="61">
        <v>9948</v>
      </c>
      <c r="C16" s="56">
        <v>9662.0499999999993</v>
      </c>
      <c r="D16" s="115">
        <v>8256</v>
      </c>
      <c r="E16" s="56">
        <v>8063.95</v>
      </c>
      <c r="F16" s="115">
        <v>1029</v>
      </c>
      <c r="G16" s="56">
        <v>979.74</v>
      </c>
      <c r="H16" s="115" t="s">
        <v>80</v>
      </c>
      <c r="I16" s="56" t="s">
        <v>80</v>
      </c>
      <c r="J16" s="115">
        <v>88</v>
      </c>
      <c r="K16" s="61">
        <v>88</v>
      </c>
      <c r="L16" s="115">
        <v>9381</v>
      </c>
      <c r="M16" s="61">
        <v>9139.69</v>
      </c>
      <c r="N16" s="103"/>
      <c r="O16" s="103"/>
      <c r="P16" s="103"/>
      <c r="Q16" s="103"/>
      <c r="R16" s="103"/>
      <c r="S16" s="103"/>
      <c r="T16" s="103"/>
      <c r="U16" s="103"/>
      <c r="V16" s="103"/>
      <c r="W16" s="104"/>
      <c r="X16" s="104"/>
    </row>
    <row r="17" spans="1:24" s="44" customFormat="1" ht="11.25">
      <c r="A17" s="49" t="s">
        <v>88</v>
      </c>
      <c r="B17" s="61">
        <v>9131</v>
      </c>
      <c r="C17" s="56">
        <v>8828.7900000000009</v>
      </c>
      <c r="D17" s="115">
        <v>8068</v>
      </c>
      <c r="E17" s="56">
        <v>7814.16</v>
      </c>
      <c r="F17" s="115">
        <v>775</v>
      </c>
      <c r="G17" s="56">
        <v>750.25</v>
      </c>
      <c r="H17" s="115" t="s">
        <v>80</v>
      </c>
      <c r="I17" s="56" t="s">
        <v>80</v>
      </c>
      <c r="J17" s="115">
        <v>90</v>
      </c>
      <c r="K17" s="61">
        <v>90</v>
      </c>
      <c r="L17" s="115">
        <v>8940</v>
      </c>
      <c r="M17" s="61">
        <v>8661.2099999999991</v>
      </c>
      <c r="N17" s="103"/>
      <c r="O17" s="103"/>
      <c r="P17" s="103"/>
      <c r="Q17" s="103"/>
      <c r="R17" s="103"/>
      <c r="S17" s="103"/>
      <c r="T17" s="103"/>
      <c r="U17" s="103"/>
      <c r="V17" s="103"/>
      <c r="W17" s="104"/>
      <c r="X17" s="104"/>
    </row>
    <row r="18" spans="1:24" s="44" customFormat="1" ht="22.5" customHeight="1">
      <c r="A18" s="114" t="s">
        <v>131</v>
      </c>
      <c r="B18" s="112">
        <v>50501</v>
      </c>
      <c r="C18" s="116">
        <v>49215.54</v>
      </c>
      <c r="D18" s="57">
        <v>44552</v>
      </c>
      <c r="E18" s="116">
        <v>43497.51</v>
      </c>
      <c r="F18" s="57">
        <v>2668</v>
      </c>
      <c r="G18" s="116">
        <v>2497.15</v>
      </c>
      <c r="H18" s="57" t="s">
        <v>80</v>
      </c>
      <c r="I18" s="116" t="s">
        <v>80</v>
      </c>
      <c r="J18" s="57">
        <v>2131</v>
      </c>
      <c r="K18" s="112">
        <v>2125.8000000000002</v>
      </c>
      <c r="L18" s="57">
        <v>49475</v>
      </c>
      <c r="M18" s="112">
        <v>48243.66</v>
      </c>
      <c r="N18" s="103"/>
      <c r="O18" s="103"/>
      <c r="P18" s="103"/>
      <c r="Q18" s="103"/>
      <c r="R18" s="103"/>
      <c r="S18" s="103"/>
      <c r="T18" s="103"/>
      <c r="U18" s="103"/>
      <c r="V18" s="103"/>
      <c r="W18" s="104"/>
      <c r="X18" s="104"/>
    </row>
    <row r="19" spans="1:24" s="44" customFormat="1" ht="12" thickBot="1">
      <c r="A19" s="113" t="s">
        <v>1</v>
      </c>
      <c r="B19" s="62">
        <v>1977325</v>
      </c>
      <c r="C19" s="63">
        <v>1899001</v>
      </c>
      <c r="D19" s="62">
        <v>1332995</v>
      </c>
      <c r="E19" s="63">
        <v>1301124</v>
      </c>
      <c r="F19" s="62">
        <v>162983</v>
      </c>
      <c r="G19" s="63">
        <v>129981.2</v>
      </c>
      <c r="H19" s="62">
        <v>308198</v>
      </c>
      <c r="I19" s="63" t="s">
        <v>80</v>
      </c>
      <c r="J19" s="62">
        <v>166874</v>
      </c>
      <c r="K19" s="63">
        <v>157360.6</v>
      </c>
      <c r="L19" s="135">
        <v>1971050</v>
      </c>
      <c r="M19" s="136">
        <v>1882935</v>
      </c>
      <c r="P19" s="104"/>
    </row>
    <row r="20" spans="1:24" s="44" customFormat="1" ht="12" thickBot="1">
      <c r="A20" s="50" t="s">
        <v>13</v>
      </c>
      <c r="B20" s="64">
        <v>1075890</v>
      </c>
      <c r="C20" s="65">
        <v>1029285</v>
      </c>
      <c r="D20" s="64">
        <v>616883</v>
      </c>
      <c r="E20" s="65">
        <v>602392</v>
      </c>
      <c r="F20" s="64">
        <v>124330</v>
      </c>
      <c r="G20" s="65">
        <v>95350.91</v>
      </c>
      <c r="H20" s="64">
        <v>308185</v>
      </c>
      <c r="I20" s="65" t="s">
        <v>80</v>
      </c>
      <c r="J20" s="64">
        <v>24312</v>
      </c>
      <c r="K20" s="65">
        <v>24263.11</v>
      </c>
      <c r="L20" s="64">
        <v>1073710</v>
      </c>
      <c r="M20" s="66">
        <v>1016463</v>
      </c>
      <c r="N20" s="103"/>
    </row>
    <row r="21" spans="1:24" ht="12" customHeight="1">
      <c r="A21" s="208" t="s">
        <v>92</v>
      </c>
      <c r="B21" s="208"/>
      <c r="C21" s="208"/>
      <c r="D21" s="208"/>
      <c r="E21" s="208"/>
      <c r="F21" s="208"/>
      <c r="G21" s="208"/>
      <c r="H21" s="208"/>
      <c r="I21" s="208"/>
      <c r="J21" s="208"/>
      <c r="K21" s="208"/>
      <c r="L21" s="209"/>
      <c r="M21" s="209"/>
    </row>
    <row r="22" spans="1:24" ht="15" customHeight="1">
      <c r="A22" s="206" t="s">
        <v>52</v>
      </c>
      <c r="B22" s="206"/>
      <c r="C22" s="206"/>
      <c r="D22" s="206"/>
      <c r="E22" s="206"/>
      <c r="F22" s="206"/>
      <c r="G22" s="206"/>
      <c r="H22" s="206"/>
      <c r="I22" s="206"/>
      <c r="J22" s="206"/>
      <c r="K22" s="206"/>
      <c r="L22" s="207"/>
      <c r="M22" s="207"/>
      <c r="N22" s="101"/>
    </row>
    <row r="23" spans="1:24" ht="34.5" customHeight="1">
      <c r="A23" s="206" t="s">
        <v>120</v>
      </c>
      <c r="B23" s="206"/>
      <c r="C23" s="206"/>
      <c r="D23" s="206"/>
      <c r="E23" s="206"/>
      <c r="F23" s="206"/>
      <c r="G23" s="206"/>
      <c r="H23" s="206"/>
      <c r="I23" s="206"/>
      <c r="J23" s="206"/>
      <c r="K23" s="206"/>
      <c r="L23" s="207"/>
      <c r="M23" s="207"/>
    </row>
    <row r="24" spans="1:24" ht="12" customHeight="1">
      <c r="A24" s="206" t="s">
        <v>81</v>
      </c>
      <c r="B24" s="206"/>
      <c r="C24" s="206"/>
      <c r="D24" s="206"/>
      <c r="E24" s="206"/>
      <c r="F24" s="206"/>
      <c r="G24" s="206"/>
      <c r="H24" s="206"/>
      <c r="I24" s="206"/>
      <c r="J24" s="206"/>
      <c r="K24" s="206"/>
      <c r="L24" s="207"/>
      <c r="M24" s="207"/>
    </row>
    <row r="25" spans="1:24" ht="12" customHeight="1">
      <c r="A25" s="210" t="s">
        <v>97</v>
      </c>
      <c r="B25" s="207"/>
      <c r="C25" s="207"/>
      <c r="D25" s="207"/>
      <c r="E25" s="207"/>
      <c r="F25" s="207"/>
      <c r="G25" s="207"/>
      <c r="H25" s="207"/>
      <c r="I25" s="207"/>
      <c r="J25" s="207"/>
      <c r="K25" s="207"/>
      <c r="L25" s="207"/>
      <c r="M25" s="207"/>
    </row>
    <row r="26" spans="1:24" ht="12" customHeight="1">
      <c r="A26" s="210" t="s">
        <v>141</v>
      </c>
      <c r="B26" s="210"/>
      <c r="C26" s="210"/>
      <c r="D26" s="210"/>
      <c r="E26" s="210"/>
      <c r="F26" s="210"/>
      <c r="G26" s="210"/>
      <c r="H26" s="210"/>
      <c r="I26" s="210"/>
      <c r="J26" s="207"/>
      <c r="K26" s="207"/>
      <c r="L26" s="207"/>
      <c r="M26" s="207"/>
    </row>
    <row r="27" spans="1:24">
      <c r="B27" s="51"/>
    </row>
  </sheetData>
  <mergeCells count="17">
    <mergeCell ref="A24:M24"/>
    <mergeCell ref="A21:M21"/>
    <mergeCell ref="H3:I3"/>
    <mergeCell ref="A25:M25"/>
    <mergeCell ref="A26:M26"/>
    <mergeCell ref="A22:M22"/>
    <mergeCell ref="A23:M23"/>
    <mergeCell ref="A1:M1"/>
    <mergeCell ref="A2:A4"/>
    <mergeCell ref="B2:C2"/>
    <mergeCell ref="D2:M2"/>
    <mergeCell ref="B3:B4"/>
    <mergeCell ref="C3:C4"/>
    <mergeCell ref="D3:E3"/>
    <mergeCell ref="F3:G3"/>
    <mergeCell ref="J3:K3"/>
    <mergeCell ref="L3:M3"/>
  </mergeCells>
  <conditionalFormatting sqref="F19:G20 B11:G18 J11:K18 J20:M20">
    <cfRule type="cellIs" dxfId="14" priority="29" operator="lessThan">
      <formula>5</formula>
    </cfRule>
  </conditionalFormatting>
  <conditionalFormatting sqref="F5:G10">
    <cfRule type="cellIs" dxfId="13" priority="31" operator="lessThan">
      <formula>5</formula>
    </cfRule>
  </conditionalFormatting>
  <conditionalFormatting sqref="D19:E19">
    <cfRule type="cellIs" dxfId="12" priority="33" operator="lessThan">
      <formula>5</formula>
    </cfRule>
  </conditionalFormatting>
  <conditionalFormatting sqref="L19:M19">
    <cfRule type="cellIs" dxfId="11" priority="17" operator="lessThan">
      <formula>5</formula>
    </cfRule>
  </conditionalFormatting>
  <conditionalFormatting sqref="B20:C20">
    <cfRule type="cellIs" dxfId="10" priority="36" operator="lessThan">
      <formula>5</formula>
    </cfRule>
  </conditionalFormatting>
  <conditionalFormatting sqref="B5:C10">
    <cfRule type="cellIs" dxfId="9" priority="39" operator="lessThan">
      <formula>5</formula>
    </cfRule>
  </conditionalFormatting>
  <conditionalFormatting sqref="B19:C19">
    <cfRule type="cellIs" dxfId="8" priority="37" operator="lessThan">
      <formula>5</formula>
    </cfRule>
  </conditionalFormatting>
  <conditionalFormatting sqref="D5:E10">
    <cfRule type="cellIs" dxfId="7" priority="35" operator="lessThan">
      <formula>5</formula>
    </cfRule>
  </conditionalFormatting>
  <conditionalFormatting sqref="J5:K10">
    <cfRule type="cellIs" dxfId="6" priority="23" operator="lessThan">
      <formula>5</formula>
    </cfRule>
  </conditionalFormatting>
  <conditionalFormatting sqref="J19:K19">
    <cfRule type="cellIs" dxfId="5" priority="21" operator="lessThan">
      <formula>5</formula>
    </cfRule>
  </conditionalFormatting>
  <conditionalFormatting sqref="D20:E20">
    <cfRule type="cellIs" dxfId="4" priority="10" operator="lessThan">
      <formula>5</formula>
    </cfRule>
  </conditionalFormatting>
  <conditionalFormatting sqref="L5:M10">
    <cfRule type="cellIs" dxfId="3" priority="5" operator="lessThan">
      <formula>5</formula>
    </cfRule>
  </conditionalFormatting>
  <conditionalFormatting sqref="L11:M18">
    <cfRule type="cellIs" dxfId="2" priority="6" operator="lessThan">
      <formula>5</formula>
    </cfRule>
  </conditionalFormatting>
  <conditionalFormatting sqref="H11:I20">
    <cfRule type="cellIs" dxfId="1" priority="1" operator="lessThan">
      <formula>5</formula>
    </cfRule>
  </conditionalFormatting>
  <conditionalFormatting sqref="H5:I10">
    <cfRule type="cellIs" dxfId="0" priority="2" operator="lessThan">
      <formula>5</formula>
    </cfRule>
  </conditionalFormatting>
  <pageMargins left="0.08" right="0.08" top="1" bottom="1" header="0.4921259845" footer="0.4921259845"/>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O18"/>
  <sheetViews>
    <sheetView zoomScaleNormal="100" workbookViewId="0">
      <selection activeCell="B20" sqref="B20"/>
    </sheetView>
  </sheetViews>
  <sheetFormatPr baseColWidth="10" defaultColWidth="41.85546875" defaultRowHeight="15"/>
  <cols>
    <col min="1" max="1" width="11.7109375" style="16" customWidth="1"/>
    <col min="2" max="2" width="34.7109375" style="16" customWidth="1"/>
    <col min="3" max="4" width="13.28515625" style="16" customWidth="1"/>
    <col min="5" max="8" width="13.28515625" style="150" customWidth="1"/>
    <col min="9" max="9" width="13.28515625" style="16" customWidth="1"/>
    <col min="10" max="10" width="15" style="16" bestFit="1" customWidth="1"/>
    <col min="11" max="11" width="13.5703125" style="16" bestFit="1" customWidth="1"/>
    <col min="12" max="12" width="14.140625" style="16" customWidth="1"/>
    <col min="13" max="14" width="14.28515625" style="16" customWidth="1"/>
    <col min="15" max="15" width="24.7109375" style="16" customWidth="1"/>
    <col min="16" max="16384" width="41.85546875" style="16"/>
  </cols>
  <sheetData>
    <row r="1" spans="1:15" ht="25.5" customHeight="1" thickBot="1">
      <c r="A1" s="214" t="s">
        <v>78</v>
      </c>
      <c r="B1" s="214"/>
      <c r="C1" s="214"/>
      <c r="D1" s="214"/>
      <c r="E1" s="214"/>
      <c r="F1" s="214"/>
      <c r="G1" s="214"/>
      <c r="H1" s="214"/>
      <c r="I1" s="214"/>
      <c r="J1" s="214"/>
      <c r="K1" s="214"/>
      <c r="L1" s="214"/>
      <c r="M1" s="214"/>
      <c r="N1" s="214"/>
    </row>
    <row r="2" spans="1:15" ht="25.5" customHeight="1" thickBot="1">
      <c r="A2" s="102"/>
      <c r="B2" s="105"/>
      <c r="C2" s="149"/>
      <c r="D2" s="149">
        <v>2015</v>
      </c>
      <c r="E2" s="226">
        <v>2016</v>
      </c>
      <c r="F2" s="227"/>
      <c r="G2" s="226">
        <v>2017</v>
      </c>
      <c r="H2" s="227"/>
      <c r="I2" s="226">
        <v>2018</v>
      </c>
      <c r="J2" s="227"/>
      <c r="K2" s="226">
        <v>2019</v>
      </c>
      <c r="L2" s="228"/>
      <c r="M2" s="228"/>
      <c r="N2" s="228"/>
    </row>
    <row r="3" spans="1:15" ht="56.25">
      <c r="A3" s="215" t="s">
        <v>9</v>
      </c>
      <c r="B3" s="216"/>
      <c r="C3" s="151" t="s">
        <v>58</v>
      </c>
      <c r="D3" s="151" t="s">
        <v>14</v>
      </c>
      <c r="E3" s="151" t="s">
        <v>58</v>
      </c>
      <c r="F3" s="151" t="s">
        <v>14</v>
      </c>
      <c r="G3" s="151" t="s">
        <v>58</v>
      </c>
      <c r="H3" s="151" t="s">
        <v>14</v>
      </c>
      <c r="I3" s="67" t="s">
        <v>58</v>
      </c>
      <c r="J3" s="67" t="s">
        <v>14</v>
      </c>
      <c r="K3" s="67" t="s">
        <v>58</v>
      </c>
      <c r="L3" s="67" t="s">
        <v>14</v>
      </c>
      <c r="M3" s="67" t="s">
        <v>15</v>
      </c>
      <c r="N3" s="68" t="s">
        <v>135</v>
      </c>
    </row>
    <row r="4" spans="1:15">
      <c r="A4" s="217" t="s">
        <v>16</v>
      </c>
      <c r="B4" s="47" t="s">
        <v>93</v>
      </c>
      <c r="C4" s="152">
        <v>11941</v>
      </c>
      <c r="D4" s="152">
        <v>20373</v>
      </c>
      <c r="E4" s="156">
        <v>13145</v>
      </c>
      <c r="F4" s="156">
        <v>19201</v>
      </c>
      <c r="G4" s="160">
        <v>13297</v>
      </c>
      <c r="H4" s="160">
        <v>18343</v>
      </c>
      <c r="I4" s="71">
        <v>13199</v>
      </c>
      <c r="J4" s="71">
        <v>17898</v>
      </c>
      <c r="K4" s="71">
        <v>13245</v>
      </c>
      <c r="L4" s="71">
        <v>17593</v>
      </c>
      <c r="M4" s="72">
        <v>42.950299999999999</v>
      </c>
      <c r="N4" s="72">
        <v>52.351799999999997</v>
      </c>
      <c r="O4" s="69"/>
    </row>
    <row r="5" spans="1:15">
      <c r="A5" s="218"/>
      <c r="B5" s="48" t="s">
        <v>83</v>
      </c>
      <c r="C5" s="153">
        <v>1243</v>
      </c>
      <c r="D5" s="153">
        <v>9957</v>
      </c>
      <c r="E5" s="157">
        <v>1289</v>
      </c>
      <c r="F5" s="157">
        <v>10013</v>
      </c>
      <c r="G5" s="161">
        <v>1348</v>
      </c>
      <c r="H5" s="161">
        <v>9967</v>
      </c>
      <c r="I5" s="73">
        <v>1344</v>
      </c>
      <c r="J5" s="73">
        <v>9932</v>
      </c>
      <c r="K5" s="73">
        <v>1369</v>
      </c>
      <c r="L5" s="73">
        <v>9399</v>
      </c>
      <c r="M5" s="74">
        <v>12.7136</v>
      </c>
      <c r="N5" s="74">
        <v>71.731200000000001</v>
      </c>
      <c r="O5" s="69"/>
    </row>
    <row r="6" spans="1:15" ht="23.25">
      <c r="A6" s="218"/>
      <c r="B6" s="48" t="s">
        <v>85</v>
      </c>
      <c r="C6" s="153">
        <v>872548</v>
      </c>
      <c r="D6" s="153">
        <v>138740</v>
      </c>
      <c r="E6" s="157">
        <v>877500</v>
      </c>
      <c r="F6" s="157">
        <v>151766</v>
      </c>
      <c r="G6" s="161">
        <v>880687</v>
      </c>
      <c r="H6" s="161">
        <v>169216</v>
      </c>
      <c r="I6" s="73">
        <v>883764</v>
      </c>
      <c r="J6" s="73">
        <v>180919</v>
      </c>
      <c r="K6" s="73">
        <v>879672</v>
      </c>
      <c r="L6" s="73">
        <v>179168</v>
      </c>
      <c r="M6" s="74">
        <v>83.078800000000001</v>
      </c>
      <c r="N6" s="74">
        <v>80.162000000000006</v>
      </c>
      <c r="O6" s="69"/>
    </row>
    <row r="7" spans="1:15">
      <c r="A7" s="218"/>
      <c r="B7" s="48" t="s">
        <v>64</v>
      </c>
      <c r="C7" s="153">
        <v>3272</v>
      </c>
      <c r="D7" s="153">
        <v>855600</v>
      </c>
      <c r="E7" s="157">
        <v>3250</v>
      </c>
      <c r="F7" s="157">
        <v>866064</v>
      </c>
      <c r="G7" s="161">
        <v>3150</v>
      </c>
      <c r="H7" s="161">
        <v>866704</v>
      </c>
      <c r="I7" s="73">
        <v>3128</v>
      </c>
      <c r="J7" s="73">
        <v>867141</v>
      </c>
      <c r="K7" s="73">
        <v>3054</v>
      </c>
      <c r="L7" s="73">
        <v>867550</v>
      </c>
      <c r="M7" s="74">
        <v>0.3508</v>
      </c>
      <c r="N7" s="74">
        <v>99.312399999999997</v>
      </c>
    </row>
    <row r="8" spans="1:15">
      <c r="A8" s="219"/>
      <c r="B8" s="70" t="s">
        <v>1</v>
      </c>
      <c r="C8" s="154">
        <v>889004</v>
      </c>
      <c r="D8" s="154">
        <v>1024670</v>
      </c>
      <c r="E8" s="158">
        <v>895184</v>
      </c>
      <c r="F8" s="158">
        <v>1047044</v>
      </c>
      <c r="G8" s="162">
        <v>898482</v>
      </c>
      <c r="H8" s="162">
        <v>1064230</v>
      </c>
      <c r="I8" s="75">
        <v>901435</v>
      </c>
      <c r="J8" s="75">
        <v>1075890</v>
      </c>
      <c r="K8" s="75">
        <v>897340</v>
      </c>
      <c r="L8" s="75">
        <v>1073710</v>
      </c>
      <c r="M8" s="76">
        <v>45.526000000000003</v>
      </c>
      <c r="N8" s="76">
        <v>79.803899999999999</v>
      </c>
    </row>
    <row r="9" spans="1:15">
      <c r="A9" s="220" t="s">
        <v>53</v>
      </c>
      <c r="B9" s="47" t="s">
        <v>93</v>
      </c>
      <c r="C9" s="152">
        <v>1444</v>
      </c>
      <c r="D9" s="152">
        <v>11156</v>
      </c>
      <c r="E9" s="156">
        <v>1389</v>
      </c>
      <c r="F9" s="156">
        <v>11389</v>
      </c>
      <c r="G9" s="160">
        <v>1171</v>
      </c>
      <c r="H9" s="160">
        <v>11788</v>
      </c>
      <c r="I9" s="71">
        <v>377</v>
      </c>
      <c r="J9" s="71">
        <v>12258</v>
      </c>
      <c r="K9" s="71">
        <v>394</v>
      </c>
      <c r="L9" s="71">
        <v>12971</v>
      </c>
      <c r="M9" s="72">
        <v>2.948</v>
      </c>
      <c r="N9" s="72">
        <v>40.609099999999998</v>
      </c>
    </row>
    <row r="10" spans="1:15">
      <c r="A10" s="221"/>
      <c r="B10" s="48" t="s">
        <v>83</v>
      </c>
      <c r="C10" s="153">
        <v>819</v>
      </c>
      <c r="D10" s="153">
        <v>13555</v>
      </c>
      <c r="E10" s="157">
        <v>779</v>
      </c>
      <c r="F10" s="157">
        <v>13389</v>
      </c>
      <c r="G10" s="161">
        <v>793</v>
      </c>
      <c r="H10" s="161">
        <v>13231</v>
      </c>
      <c r="I10" s="73">
        <v>167</v>
      </c>
      <c r="J10" s="73">
        <v>13952</v>
      </c>
      <c r="K10" s="73">
        <v>142</v>
      </c>
      <c r="L10" s="73">
        <v>14450</v>
      </c>
      <c r="M10" s="74">
        <v>0.97309999999999997</v>
      </c>
      <c r="N10" s="74">
        <v>6.3380000000000001</v>
      </c>
    </row>
    <row r="11" spans="1:15" ht="23.25">
      <c r="A11" s="221"/>
      <c r="B11" s="48" t="s">
        <v>85</v>
      </c>
      <c r="C11" s="153">
        <v>82492</v>
      </c>
      <c r="D11" s="153">
        <v>249191</v>
      </c>
      <c r="E11" s="157">
        <v>81944</v>
      </c>
      <c r="F11" s="157">
        <v>254451</v>
      </c>
      <c r="G11" s="161">
        <v>81722</v>
      </c>
      <c r="H11" s="161">
        <v>252535</v>
      </c>
      <c r="I11" s="73">
        <v>79887</v>
      </c>
      <c r="J11" s="73">
        <v>260180</v>
      </c>
      <c r="K11" s="73">
        <v>80136</v>
      </c>
      <c r="L11" s="73">
        <v>286802</v>
      </c>
      <c r="M11" s="74">
        <v>21.839099999999998</v>
      </c>
      <c r="N11" s="74">
        <v>83.017600000000002</v>
      </c>
    </row>
    <row r="12" spans="1:15">
      <c r="A12" s="221"/>
      <c r="B12" s="48" t="s">
        <v>64</v>
      </c>
      <c r="C12" s="153">
        <v>1591</v>
      </c>
      <c r="D12" s="153">
        <v>124109</v>
      </c>
      <c r="E12" s="157">
        <v>1597</v>
      </c>
      <c r="F12" s="157">
        <v>124361</v>
      </c>
      <c r="G12" s="161">
        <v>1357</v>
      </c>
      <c r="H12" s="161">
        <v>124940</v>
      </c>
      <c r="I12" s="73">
        <v>840</v>
      </c>
      <c r="J12" s="73">
        <v>124245</v>
      </c>
      <c r="K12" s="73">
        <v>810</v>
      </c>
      <c r="L12" s="73">
        <v>124732</v>
      </c>
      <c r="M12" s="74">
        <v>0.6452</v>
      </c>
      <c r="N12" s="74">
        <v>66.666700000000006</v>
      </c>
    </row>
    <row r="13" spans="1:15">
      <c r="A13" s="222"/>
      <c r="B13" s="70" t="s">
        <v>1</v>
      </c>
      <c r="C13" s="154">
        <v>86346</v>
      </c>
      <c r="D13" s="154">
        <v>398011</v>
      </c>
      <c r="E13" s="158">
        <v>85709</v>
      </c>
      <c r="F13" s="158">
        <v>403590</v>
      </c>
      <c r="G13" s="162">
        <v>85043</v>
      </c>
      <c r="H13" s="162">
        <v>402494</v>
      </c>
      <c r="I13" s="75">
        <v>81271</v>
      </c>
      <c r="J13" s="75">
        <v>410635</v>
      </c>
      <c r="K13" s="75">
        <v>81482</v>
      </c>
      <c r="L13" s="75">
        <v>438955</v>
      </c>
      <c r="M13" s="76">
        <v>15.656499999999999</v>
      </c>
      <c r="N13" s="76">
        <v>82.516400000000004</v>
      </c>
    </row>
    <row r="14" spans="1:15" ht="15.75" thickBot="1">
      <c r="A14" s="223" t="s">
        <v>1</v>
      </c>
      <c r="B14" s="224"/>
      <c r="C14" s="155">
        <v>975350</v>
      </c>
      <c r="D14" s="155">
        <v>1422681</v>
      </c>
      <c r="E14" s="159">
        <v>980893</v>
      </c>
      <c r="F14" s="159">
        <v>1450634</v>
      </c>
      <c r="G14" s="163">
        <v>983525</v>
      </c>
      <c r="H14" s="163">
        <v>1466724</v>
      </c>
      <c r="I14" s="77">
        <v>982706</v>
      </c>
      <c r="J14" s="77">
        <v>1486525</v>
      </c>
      <c r="K14" s="77">
        <v>978822</v>
      </c>
      <c r="L14" s="77">
        <v>1512665</v>
      </c>
      <c r="M14" s="78">
        <v>39.286700000000003</v>
      </c>
      <c r="N14" s="78">
        <v>80.029700000000005</v>
      </c>
    </row>
    <row r="15" spans="1:15" ht="12" customHeight="1">
      <c r="A15" s="225" t="s">
        <v>123</v>
      </c>
      <c r="B15" s="225"/>
      <c r="C15" s="225"/>
      <c r="D15" s="225"/>
      <c r="E15" s="225"/>
      <c r="F15" s="225"/>
      <c r="G15" s="225"/>
      <c r="H15" s="225"/>
      <c r="I15" s="225"/>
      <c r="J15" s="225"/>
      <c r="K15" s="225"/>
      <c r="L15" s="225"/>
      <c r="M15" s="225"/>
      <c r="N15" s="225"/>
    </row>
    <row r="16" spans="1:15" ht="12" customHeight="1">
      <c r="A16" s="211" t="s">
        <v>52</v>
      </c>
      <c r="B16" s="211"/>
      <c r="C16" s="211"/>
      <c r="D16" s="211"/>
      <c r="E16" s="211"/>
      <c r="F16" s="211"/>
      <c r="G16" s="211"/>
      <c r="H16" s="211"/>
      <c r="I16" s="211"/>
      <c r="J16" s="211"/>
      <c r="K16" s="211"/>
      <c r="L16" s="211"/>
      <c r="M16" s="211"/>
      <c r="N16" s="211"/>
    </row>
    <row r="17" spans="1:14" ht="12" customHeight="1">
      <c r="A17" s="212" t="s">
        <v>136</v>
      </c>
      <c r="B17" s="212"/>
      <c r="C17" s="212"/>
      <c r="D17" s="212"/>
      <c r="E17" s="212"/>
      <c r="F17" s="212"/>
      <c r="G17" s="212"/>
      <c r="H17" s="212"/>
      <c r="I17" s="212"/>
      <c r="J17" s="212"/>
      <c r="K17" s="212"/>
      <c r="L17" s="212"/>
      <c r="M17" s="212"/>
      <c r="N17" s="212"/>
    </row>
    <row r="18" spans="1:14">
      <c r="A18" s="213"/>
      <c r="B18" s="213"/>
      <c r="C18" s="213"/>
      <c r="D18" s="213"/>
      <c r="E18" s="213"/>
      <c r="F18" s="213"/>
      <c r="G18" s="213"/>
      <c r="H18" s="213"/>
      <c r="I18" s="213"/>
      <c r="J18" s="213"/>
      <c r="K18" s="213"/>
      <c r="L18" s="213"/>
      <c r="M18" s="213"/>
      <c r="N18" s="213"/>
    </row>
  </sheetData>
  <mergeCells count="13">
    <mergeCell ref="A16:N16"/>
    <mergeCell ref="A17:N17"/>
    <mergeCell ref="A18:N18"/>
    <mergeCell ref="A1:N1"/>
    <mergeCell ref="A3:B3"/>
    <mergeCell ref="A4:A8"/>
    <mergeCell ref="A9:A13"/>
    <mergeCell ref="A14:B14"/>
    <mergeCell ref="A15:N15"/>
    <mergeCell ref="I2:J2"/>
    <mergeCell ref="K2:N2"/>
    <mergeCell ref="E2:F2"/>
    <mergeCell ref="G2:H2"/>
  </mergeCells>
  <pageMargins left="0.08" right="0.08" top="1" bottom="1" header="0.4921259845" footer="0.4921259845"/>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29"/>
  <sheetViews>
    <sheetView workbookViewId="0">
      <selection activeCell="C2" sqref="C2"/>
    </sheetView>
  </sheetViews>
  <sheetFormatPr baseColWidth="10" defaultColWidth="11.42578125" defaultRowHeight="15" customHeight="1"/>
  <cols>
    <col min="1" max="1" width="23.140625" style="16" bestFit="1" customWidth="1"/>
    <col min="2" max="2" width="20.7109375" style="16" customWidth="1"/>
    <col min="3" max="3" width="13.42578125" style="16" customWidth="1"/>
    <col min="4" max="6" width="16" style="16" bestFit="1" customWidth="1"/>
    <col min="7" max="7" width="20.7109375" style="16" customWidth="1"/>
    <col min="8" max="8" width="16" style="16" bestFit="1" customWidth="1"/>
    <col min="9" max="9" width="17" style="16" customWidth="1"/>
    <col min="10" max="10" width="16" style="16" bestFit="1" customWidth="1"/>
    <col min="11" max="16384" width="11.42578125" style="16"/>
  </cols>
  <sheetData>
    <row r="1" spans="1:10" ht="20.25" customHeight="1" thickBot="1">
      <c r="A1" s="229" t="s">
        <v>105</v>
      </c>
      <c r="B1" s="229"/>
      <c r="C1" s="229"/>
      <c r="D1" s="229"/>
      <c r="E1" s="229"/>
      <c r="F1" s="229"/>
      <c r="G1" s="229"/>
      <c r="H1" s="229"/>
      <c r="I1" s="229"/>
      <c r="J1" s="229"/>
    </row>
    <row r="2" spans="1:10" ht="70.5" customHeight="1">
      <c r="A2" s="79" t="s">
        <v>9</v>
      </c>
      <c r="B2" s="80" t="s">
        <v>85</v>
      </c>
      <c r="C2" s="80" t="s">
        <v>138</v>
      </c>
      <c r="D2" s="80" t="s">
        <v>94</v>
      </c>
      <c r="E2" s="80" t="s">
        <v>50</v>
      </c>
      <c r="F2" s="80" t="s">
        <v>86</v>
      </c>
      <c r="G2" s="80" t="s">
        <v>119</v>
      </c>
      <c r="H2" s="80" t="s">
        <v>82</v>
      </c>
      <c r="I2" s="80" t="s">
        <v>74</v>
      </c>
      <c r="J2" s="96" t="s">
        <v>65</v>
      </c>
    </row>
    <row r="3" spans="1:10" ht="15" customHeight="1">
      <c r="A3" s="81" t="s">
        <v>39</v>
      </c>
      <c r="B3" s="82">
        <v>124916</v>
      </c>
      <c r="C3" s="82">
        <v>16161</v>
      </c>
      <c r="D3" s="82">
        <v>14683</v>
      </c>
      <c r="E3" s="82">
        <v>8255</v>
      </c>
      <c r="F3" s="82">
        <v>4469</v>
      </c>
      <c r="G3" s="82">
        <v>4831</v>
      </c>
      <c r="H3" s="82">
        <v>3925</v>
      </c>
      <c r="I3" s="82">
        <v>2938</v>
      </c>
      <c r="J3" s="83">
        <v>180178</v>
      </c>
    </row>
    <row r="4" spans="1:10" ht="15" customHeight="1">
      <c r="A4" s="84" t="s">
        <v>40</v>
      </c>
      <c r="B4" s="85">
        <v>43345</v>
      </c>
      <c r="C4" s="85">
        <v>5619</v>
      </c>
      <c r="D4" s="85">
        <v>4897</v>
      </c>
      <c r="E4" s="85">
        <v>4550</v>
      </c>
      <c r="F4" s="85">
        <v>1076</v>
      </c>
      <c r="G4" s="85">
        <v>1817</v>
      </c>
      <c r="H4" s="85">
        <v>2211</v>
      </c>
      <c r="I4" s="85">
        <v>1174</v>
      </c>
      <c r="J4" s="86">
        <v>64689</v>
      </c>
    </row>
    <row r="5" spans="1:10" ht="15" customHeight="1">
      <c r="A5" s="84" t="s">
        <v>17</v>
      </c>
      <c r="B5" s="85">
        <v>50153</v>
      </c>
      <c r="C5" s="85">
        <v>5660</v>
      </c>
      <c r="D5" s="85">
        <v>5662</v>
      </c>
      <c r="E5" s="85">
        <v>3069</v>
      </c>
      <c r="F5" s="85">
        <v>8277</v>
      </c>
      <c r="G5" s="85">
        <v>3092</v>
      </c>
      <c r="H5" s="85">
        <v>2611</v>
      </c>
      <c r="I5" s="85">
        <v>1111</v>
      </c>
      <c r="J5" s="86">
        <v>79635</v>
      </c>
    </row>
    <row r="6" spans="1:10" ht="15" customHeight="1">
      <c r="A6" s="84" t="s">
        <v>41</v>
      </c>
      <c r="B6" s="85">
        <v>38198</v>
      </c>
      <c r="C6" s="85">
        <v>4541</v>
      </c>
      <c r="D6" s="85">
        <v>4016</v>
      </c>
      <c r="E6" s="85">
        <v>2652</v>
      </c>
      <c r="F6" s="85">
        <v>3802</v>
      </c>
      <c r="G6" s="85">
        <v>1365</v>
      </c>
      <c r="H6" s="85">
        <v>1229</v>
      </c>
      <c r="I6" s="85">
        <v>932</v>
      </c>
      <c r="J6" s="86">
        <v>56735</v>
      </c>
    </row>
    <row r="7" spans="1:10" ht="15" customHeight="1">
      <c r="A7" s="84" t="s">
        <v>18</v>
      </c>
      <c r="B7" s="85">
        <v>4703</v>
      </c>
      <c r="C7" s="85">
        <v>1333</v>
      </c>
      <c r="D7" s="85">
        <v>809</v>
      </c>
      <c r="E7" s="85">
        <v>584</v>
      </c>
      <c r="F7" s="85">
        <v>146</v>
      </c>
      <c r="G7" s="85">
        <v>609</v>
      </c>
      <c r="H7" s="85">
        <v>224</v>
      </c>
      <c r="I7" s="85">
        <v>290</v>
      </c>
      <c r="J7" s="86">
        <v>8698</v>
      </c>
    </row>
    <row r="8" spans="1:10" ht="15" customHeight="1">
      <c r="A8" s="84" t="s">
        <v>42</v>
      </c>
      <c r="B8" s="85">
        <v>86130</v>
      </c>
      <c r="C8" s="85">
        <v>13542</v>
      </c>
      <c r="D8" s="85">
        <v>9791</v>
      </c>
      <c r="E8" s="85">
        <v>7617</v>
      </c>
      <c r="F8" s="85">
        <v>5033</v>
      </c>
      <c r="G8" s="85">
        <v>4092</v>
      </c>
      <c r="H8" s="85">
        <v>2015</v>
      </c>
      <c r="I8" s="85">
        <v>2141</v>
      </c>
      <c r="J8" s="86">
        <v>130361</v>
      </c>
    </row>
    <row r="9" spans="1:10" ht="15" customHeight="1">
      <c r="A9" s="84" t="s">
        <v>54</v>
      </c>
      <c r="B9" s="85">
        <v>102967</v>
      </c>
      <c r="C9" s="85">
        <v>15091</v>
      </c>
      <c r="D9" s="85">
        <v>10061</v>
      </c>
      <c r="E9" s="85">
        <v>8437</v>
      </c>
      <c r="F9" s="85">
        <v>1319</v>
      </c>
      <c r="G9" s="85">
        <v>2852</v>
      </c>
      <c r="H9" s="85">
        <v>1811</v>
      </c>
      <c r="I9" s="85">
        <v>2005</v>
      </c>
      <c r="J9" s="86">
        <v>144543</v>
      </c>
    </row>
    <row r="10" spans="1:10" ht="15" customHeight="1">
      <c r="A10" s="84" t="s">
        <v>43</v>
      </c>
      <c r="B10" s="85">
        <v>205675</v>
      </c>
      <c r="C10" s="85">
        <v>67847</v>
      </c>
      <c r="D10" s="85">
        <v>39621</v>
      </c>
      <c r="E10" s="85">
        <v>21967</v>
      </c>
      <c r="F10" s="85">
        <v>17781</v>
      </c>
      <c r="G10" s="85">
        <v>11376</v>
      </c>
      <c r="H10" s="85">
        <v>3510</v>
      </c>
      <c r="I10" s="85">
        <v>22796</v>
      </c>
      <c r="J10" s="86">
        <v>390573</v>
      </c>
    </row>
    <row r="11" spans="1:10" ht="15" customHeight="1">
      <c r="A11" s="84" t="s">
        <v>44</v>
      </c>
      <c r="B11" s="85">
        <v>52067</v>
      </c>
      <c r="C11" s="85">
        <v>6580</v>
      </c>
      <c r="D11" s="85">
        <v>5666</v>
      </c>
      <c r="E11" s="85">
        <v>3828</v>
      </c>
      <c r="F11" s="85">
        <v>1561</v>
      </c>
      <c r="G11" s="85">
        <v>2305</v>
      </c>
      <c r="H11" s="85">
        <v>1376</v>
      </c>
      <c r="I11" s="85">
        <v>1166</v>
      </c>
      <c r="J11" s="86">
        <v>74549</v>
      </c>
    </row>
    <row r="12" spans="1:10" ht="15" customHeight="1">
      <c r="A12" s="84" t="s">
        <v>45</v>
      </c>
      <c r="B12" s="85">
        <v>85510</v>
      </c>
      <c r="C12" s="85">
        <v>12720</v>
      </c>
      <c r="D12" s="85">
        <v>10920</v>
      </c>
      <c r="E12" s="85">
        <v>8456</v>
      </c>
      <c r="F12" s="85">
        <v>7014</v>
      </c>
      <c r="G12" s="85">
        <v>4803</v>
      </c>
      <c r="H12" s="85">
        <v>3468</v>
      </c>
      <c r="I12" s="85">
        <v>2491</v>
      </c>
      <c r="J12" s="86">
        <v>135382</v>
      </c>
    </row>
    <row r="13" spans="1:10" ht="15" customHeight="1">
      <c r="A13" s="84" t="s">
        <v>46</v>
      </c>
      <c r="B13" s="85">
        <v>87838</v>
      </c>
      <c r="C13" s="85">
        <v>13707</v>
      </c>
      <c r="D13" s="85">
        <v>11009</v>
      </c>
      <c r="E13" s="85">
        <v>6498</v>
      </c>
      <c r="F13" s="85">
        <v>2578</v>
      </c>
      <c r="G13" s="85">
        <v>4915</v>
      </c>
      <c r="H13" s="85">
        <v>4095</v>
      </c>
      <c r="I13" s="85">
        <v>2221</v>
      </c>
      <c r="J13" s="86">
        <v>132861</v>
      </c>
    </row>
    <row r="14" spans="1:10" ht="15" customHeight="1">
      <c r="A14" s="84" t="s">
        <v>19</v>
      </c>
      <c r="B14" s="85">
        <v>56633</v>
      </c>
      <c r="C14" s="85">
        <v>5103</v>
      </c>
      <c r="D14" s="85">
        <v>6646</v>
      </c>
      <c r="E14" s="85">
        <v>3048</v>
      </c>
      <c r="F14" s="85">
        <v>1320</v>
      </c>
      <c r="G14" s="85">
        <v>1909</v>
      </c>
      <c r="H14" s="85">
        <v>2394</v>
      </c>
      <c r="I14" s="85">
        <v>2063</v>
      </c>
      <c r="J14" s="86">
        <v>79116</v>
      </c>
    </row>
    <row r="15" spans="1:10" ht="15" customHeight="1">
      <c r="A15" s="84" t="s">
        <v>47</v>
      </c>
      <c r="B15" s="85">
        <v>76109</v>
      </c>
      <c r="C15" s="85">
        <v>15434</v>
      </c>
      <c r="D15" s="85">
        <v>9145</v>
      </c>
      <c r="E15" s="85">
        <v>7446</v>
      </c>
      <c r="F15" s="85">
        <v>9503</v>
      </c>
      <c r="G15" s="85">
        <v>3525</v>
      </c>
      <c r="H15" s="85">
        <v>1155</v>
      </c>
      <c r="I15" s="85">
        <v>2071</v>
      </c>
      <c r="J15" s="86">
        <v>124388</v>
      </c>
    </row>
    <row r="16" spans="1:10" ht="15" customHeight="1">
      <c r="A16" s="87" t="s">
        <v>55</v>
      </c>
      <c r="B16" s="88">
        <v>1014244</v>
      </c>
      <c r="C16" s="88">
        <v>183338</v>
      </c>
      <c r="D16" s="88">
        <v>132926</v>
      </c>
      <c r="E16" s="88">
        <v>86407</v>
      </c>
      <c r="F16" s="88">
        <v>63879</v>
      </c>
      <c r="G16" s="88">
        <v>47491</v>
      </c>
      <c r="H16" s="88">
        <v>30024</v>
      </c>
      <c r="I16" s="88">
        <v>43399</v>
      </c>
      <c r="J16" s="89">
        <v>1601708</v>
      </c>
    </row>
    <row r="17" spans="1:12" ht="15" customHeight="1">
      <c r="A17" s="90" t="s">
        <v>20</v>
      </c>
      <c r="B17" s="82">
        <v>8496</v>
      </c>
      <c r="C17" s="82">
        <v>1327</v>
      </c>
      <c r="D17" s="82">
        <v>1029</v>
      </c>
      <c r="E17" s="82">
        <v>812</v>
      </c>
      <c r="F17" s="82">
        <v>24</v>
      </c>
      <c r="G17" s="82">
        <v>435</v>
      </c>
      <c r="H17" s="82">
        <v>185</v>
      </c>
      <c r="I17" s="82">
        <v>247</v>
      </c>
      <c r="J17" s="83">
        <v>12555</v>
      </c>
    </row>
    <row r="18" spans="1:12" ht="15" customHeight="1">
      <c r="A18" s="91" t="s">
        <v>21</v>
      </c>
      <c r="B18" s="85">
        <v>7815</v>
      </c>
      <c r="C18" s="85">
        <v>1169</v>
      </c>
      <c r="D18" s="85">
        <v>1049</v>
      </c>
      <c r="E18" s="85">
        <v>741</v>
      </c>
      <c r="F18" s="85">
        <v>210</v>
      </c>
      <c r="G18" s="85">
        <v>478</v>
      </c>
      <c r="H18" s="85">
        <v>198</v>
      </c>
      <c r="I18" s="85">
        <v>204</v>
      </c>
      <c r="J18" s="86">
        <v>11864</v>
      </c>
    </row>
    <row r="19" spans="1:12" ht="15" customHeight="1">
      <c r="A19" s="91" t="s">
        <v>22</v>
      </c>
      <c r="B19" s="85">
        <v>8141</v>
      </c>
      <c r="C19" s="85">
        <v>1081</v>
      </c>
      <c r="D19" s="85">
        <v>517</v>
      </c>
      <c r="E19" s="85">
        <v>514</v>
      </c>
      <c r="F19" s="85">
        <v>194</v>
      </c>
      <c r="G19" s="85">
        <v>496</v>
      </c>
      <c r="H19" s="85">
        <v>161</v>
      </c>
      <c r="I19" s="85">
        <v>147</v>
      </c>
      <c r="J19" s="86">
        <v>11251</v>
      </c>
    </row>
    <row r="20" spans="1:12" ht="15" customHeight="1">
      <c r="A20" s="91" t="s">
        <v>48</v>
      </c>
      <c r="B20" s="85">
        <v>20098</v>
      </c>
      <c r="C20" s="85">
        <v>1710</v>
      </c>
      <c r="D20" s="85">
        <v>1234</v>
      </c>
      <c r="E20" s="85">
        <v>1173</v>
      </c>
      <c r="F20" s="85">
        <v>246</v>
      </c>
      <c r="G20" s="85">
        <v>451</v>
      </c>
      <c r="H20" s="85">
        <v>249</v>
      </c>
      <c r="I20" s="85">
        <v>313</v>
      </c>
      <c r="J20" s="86">
        <v>25474</v>
      </c>
    </row>
    <row r="21" spans="1:12" ht="15" customHeight="1">
      <c r="A21" s="92" t="s">
        <v>23</v>
      </c>
      <c r="B21" s="93">
        <v>44550</v>
      </c>
      <c r="C21" s="93">
        <v>5287</v>
      </c>
      <c r="D21" s="93">
        <v>3829</v>
      </c>
      <c r="E21" s="93">
        <v>3240</v>
      </c>
      <c r="F21" s="93">
        <v>674</v>
      </c>
      <c r="G21" s="93">
        <v>1860</v>
      </c>
      <c r="H21" s="93">
        <v>793</v>
      </c>
      <c r="I21" s="93">
        <v>911</v>
      </c>
      <c r="J21" s="94">
        <v>61144</v>
      </c>
    </row>
    <row r="22" spans="1:12" ht="15" customHeight="1" thickBot="1">
      <c r="A22" s="95" t="s">
        <v>49</v>
      </c>
      <c r="B22" s="117">
        <v>1058794</v>
      </c>
      <c r="C22" s="117">
        <v>188625</v>
      </c>
      <c r="D22" s="117">
        <v>136755</v>
      </c>
      <c r="E22" s="117">
        <v>89647</v>
      </c>
      <c r="F22" s="117">
        <v>64553</v>
      </c>
      <c r="G22" s="117">
        <v>49351</v>
      </c>
      <c r="H22" s="117">
        <v>30817</v>
      </c>
      <c r="I22" s="117">
        <v>44310</v>
      </c>
      <c r="J22" s="118">
        <v>1662852</v>
      </c>
      <c r="L22" s="69"/>
    </row>
    <row r="23" spans="1:12" ht="12" customHeight="1">
      <c r="A23" s="231" t="s">
        <v>124</v>
      </c>
      <c r="B23" s="231"/>
      <c r="C23" s="231"/>
      <c r="D23" s="231"/>
      <c r="E23" s="231"/>
      <c r="F23" s="231"/>
      <c r="G23" s="231"/>
      <c r="H23" s="231"/>
      <c r="I23" s="231"/>
      <c r="J23" s="231"/>
    </row>
    <row r="24" spans="1:12" ht="12" customHeight="1">
      <c r="A24" s="230" t="s">
        <v>71</v>
      </c>
      <c r="B24" s="230"/>
      <c r="C24" s="230"/>
      <c r="D24" s="230"/>
      <c r="E24" s="230"/>
      <c r="F24" s="230"/>
      <c r="G24" s="230"/>
      <c r="H24" s="230"/>
      <c r="I24" s="230"/>
      <c r="J24" s="230"/>
    </row>
    <row r="25" spans="1:12" ht="12" customHeight="1">
      <c r="A25" s="230" t="s">
        <v>56</v>
      </c>
      <c r="B25" s="230"/>
      <c r="C25" s="230"/>
      <c r="D25" s="230"/>
      <c r="E25" s="230"/>
      <c r="F25" s="230"/>
      <c r="G25" s="230"/>
      <c r="H25" s="230"/>
      <c r="I25" s="230"/>
      <c r="J25" s="230"/>
    </row>
    <row r="26" spans="1:12" ht="12" customHeight="1">
      <c r="A26" s="230" t="s">
        <v>84</v>
      </c>
      <c r="B26" s="230"/>
      <c r="C26" s="230"/>
      <c r="D26" s="230"/>
      <c r="E26" s="230"/>
      <c r="F26" s="230"/>
      <c r="G26" s="230"/>
      <c r="H26" s="230"/>
      <c r="I26" s="230"/>
      <c r="J26" s="230"/>
    </row>
    <row r="29" spans="1:12" ht="15" customHeight="1">
      <c r="D29" s="69"/>
    </row>
  </sheetData>
  <mergeCells count="5">
    <mergeCell ref="A1:J1"/>
    <mergeCell ref="A25:J25"/>
    <mergeCell ref="A26:J26"/>
    <mergeCell ref="A24:J24"/>
    <mergeCell ref="A23:J23"/>
  </mergeCells>
  <pageMargins left="0.08" right="0.08" top="1" bottom="1" header="0.4921259845" footer="0.492125984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H2"/>
  <sheetViews>
    <sheetView workbookViewId="0">
      <pane xSplit="2" ySplit="1" topLeftCell="C2" activePane="bottomRight" state="frozen"/>
      <selection pane="topRight" activeCell="C1" sqref="C1"/>
      <selection pane="bottomLeft" activeCell="A3" sqref="A3"/>
      <selection pane="bottomRight" sqref="A1:H1"/>
    </sheetView>
  </sheetViews>
  <sheetFormatPr baseColWidth="10" defaultColWidth="11.42578125" defaultRowHeight="15"/>
  <cols>
    <col min="1" max="1" width="29.85546875" style="16" customWidth="1"/>
    <col min="2" max="2" width="9" style="16" bestFit="1" customWidth="1"/>
    <col min="3" max="6" width="10.42578125" style="16" bestFit="1" customWidth="1"/>
    <col min="7" max="16384" width="11.42578125" style="16"/>
  </cols>
  <sheetData>
    <row r="1" spans="1:8">
      <c r="A1" s="232" t="s">
        <v>72</v>
      </c>
      <c r="B1" s="232"/>
      <c r="C1" s="232"/>
      <c r="D1" s="232"/>
      <c r="E1" s="232"/>
      <c r="F1" s="232"/>
      <c r="G1" s="232"/>
      <c r="H1" s="232"/>
    </row>
    <row r="2" spans="1:8">
      <c r="A2" s="16" t="s">
        <v>112</v>
      </c>
    </row>
  </sheetData>
  <mergeCells count="1">
    <mergeCell ref="A1:H1"/>
  </mergeCells>
  <pageMargins left="7.874015748031496E-2" right="7.874015748031496E-2" top="0.98425196850393704" bottom="0.98425196850393704" header="0.51181102362204722" footer="0.51181102362204722"/>
  <pageSetup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J31"/>
  <sheetViews>
    <sheetView showGridLines="0" tabSelected="1" topLeftCell="A19" workbookViewId="0">
      <selection activeCell="A31" sqref="A31:I31"/>
    </sheetView>
  </sheetViews>
  <sheetFormatPr baseColWidth="10" defaultColWidth="11.42578125" defaultRowHeight="15" customHeight="1"/>
  <cols>
    <col min="1" max="16384" width="11.42578125" style="6"/>
  </cols>
  <sheetData>
    <row r="1" spans="1:1" ht="15" customHeight="1">
      <c r="A1" s="36" t="s">
        <v>106</v>
      </c>
    </row>
    <row r="2" spans="1:1" ht="15" customHeight="1">
      <c r="A2" s="3" t="s">
        <v>62</v>
      </c>
    </row>
    <row r="26" spans="1:10" ht="12" customHeight="1">
      <c r="A26" s="167" t="s">
        <v>91</v>
      </c>
      <c r="B26" s="168"/>
      <c r="C26" s="168"/>
      <c r="D26" s="168"/>
      <c r="E26" s="168"/>
      <c r="F26" s="168"/>
      <c r="G26" s="168"/>
      <c r="H26" s="168"/>
      <c r="I26" s="168"/>
      <c r="J26" s="168"/>
    </row>
    <row r="27" spans="1:10" ht="12" customHeight="1">
      <c r="A27" s="169" t="s">
        <v>52</v>
      </c>
      <c r="B27" s="168"/>
      <c r="C27" s="168"/>
      <c r="D27" s="168"/>
      <c r="E27" s="168"/>
      <c r="F27" s="168"/>
      <c r="G27" s="168"/>
      <c r="H27" s="168"/>
      <c r="I27" s="168"/>
      <c r="J27" s="168"/>
    </row>
    <row r="28" spans="1:10" ht="36" customHeight="1">
      <c r="A28" s="234" t="s">
        <v>120</v>
      </c>
      <c r="B28" s="234"/>
      <c r="C28" s="234"/>
      <c r="D28" s="234"/>
      <c r="E28" s="234"/>
      <c r="F28" s="234"/>
      <c r="G28" s="234"/>
      <c r="H28" s="234"/>
      <c r="I28" s="234"/>
      <c r="J28" s="234"/>
    </row>
    <row r="29" spans="1:10" ht="12" customHeight="1">
      <c r="A29" s="233" t="s">
        <v>90</v>
      </c>
      <c r="B29" s="233"/>
      <c r="C29" s="233"/>
      <c r="D29" s="233"/>
      <c r="E29" s="233"/>
      <c r="F29" s="233"/>
      <c r="G29" s="233"/>
      <c r="H29" s="233"/>
      <c r="I29" s="233"/>
      <c r="J29" s="233"/>
    </row>
    <row r="30" spans="1:10" ht="24" customHeight="1">
      <c r="A30" s="233" t="s">
        <v>139</v>
      </c>
      <c r="B30" s="233"/>
      <c r="C30" s="233"/>
      <c r="D30" s="233"/>
      <c r="E30" s="233"/>
      <c r="F30" s="233"/>
      <c r="G30" s="233"/>
      <c r="H30" s="233"/>
      <c r="I30" s="233"/>
      <c r="J30" s="233"/>
    </row>
    <row r="31" spans="1:10" ht="12" customHeight="1">
      <c r="A31" s="170" t="s">
        <v>125</v>
      </c>
      <c r="B31" s="170"/>
      <c r="C31" s="170"/>
      <c r="D31" s="170"/>
      <c r="E31" s="170"/>
      <c r="F31" s="170"/>
      <c r="G31" s="170"/>
      <c r="H31" s="170"/>
      <c r="I31" s="170"/>
      <c r="J31" s="165"/>
    </row>
  </sheetData>
  <mergeCells count="4">
    <mergeCell ref="A31:I31"/>
    <mergeCell ref="A29:J29"/>
    <mergeCell ref="A30:J30"/>
    <mergeCell ref="A28:J2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W10"/>
  <sheetViews>
    <sheetView showGridLines="0" workbookViewId="0">
      <selection activeCell="A8" sqref="A8"/>
    </sheetView>
  </sheetViews>
  <sheetFormatPr baseColWidth="10" defaultColWidth="11.42578125" defaultRowHeight="15" customHeight="1"/>
  <cols>
    <col min="1" max="1" width="36.140625" style="4" bestFit="1" customWidth="1"/>
    <col min="2" max="19" width="7.7109375" style="4" customWidth="1"/>
    <col min="20" max="20" width="7.85546875" style="4" customWidth="1"/>
    <col min="21" max="16384" width="11.42578125" style="4"/>
  </cols>
  <sheetData>
    <row r="1" spans="1:23" ht="15" customHeight="1">
      <c r="A1" s="4" t="s">
        <v>129</v>
      </c>
    </row>
    <row r="2" spans="1:23" ht="15.75" customHeight="1">
      <c r="B2" s="11">
        <v>1998</v>
      </c>
      <c r="D2" s="11" t="s">
        <v>33</v>
      </c>
      <c r="F2" s="11" t="s">
        <v>32</v>
      </c>
      <c r="H2" s="11" t="s">
        <v>31</v>
      </c>
      <c r="I2" s="11" t="s">
        <v>30</v>
      </c>
      <c r="J2" s="11" t="s">
        <v>29</v>
      </c>
      <c r="K2" s="11" t="s">
        <v>28</v>
      </c>
      <c r="L2" s="11" t="s">
        <v>27</v>
      </c>
      <c r="M2" s="11" t="s">
        <v>26</v>
      </c>
      <c r="N2" s="11" t="s">
        <v>25</v>
      </c>
      <c r="O2" s="11" t="s">
        <v>24</v>
      </c>
      <c r="P2" s="11" t="s">
        <v>36</v>
      </c>
      <c r="Q2" s="11" t="s">
        <v>37</v>
      </c>
      <c r="R2" s="11" t="s">
        <v>38</v>
      </c>
      <c r="S2" s="11" t="s">
        <v>59</v>
      </c>
      <c r="T2" s="11" t="s">
        <v>77</v>
      </c>
      <c r="U2" s="11" t="s">
        <v>79</v>
      </c>
      <c r="V2" s="11" t="s">
        <v>89</v>
      </c>
      <c r="W2" s="4">
        <v>2019</v>
      </c>
    </row>
    <row r="3" spans="1:23" ht="15" customHeight="1">
      <c r="A3" s="12" t="s">
        <v>57</v>
      </c>
      <c r="B3" s="12">
        <v>100</v>
      </c>
      <c r="C3" s="13">
        <f>(B3+D3)/2</f>
        <v>101.14493413076156</v>
      </c>
      <c r="D3" s="13">
        <v>102.28986826152311</v>
      </c>
      <c r="E3" s="13">
        <f>(D3+F3)/2</f>
        <v>103.60336425935995</v>
      </c>
      <c r="F3" s="13">
        <v>104.91686025719677</v>
      </c>
      <c r="G3" s="13">
        <f>(F3+H3)/2</f>
        <v>104.85056943237028</v>
      </c>
      <c r="H3" s="13">
        <v>104.78427860754378</v>
      </c>
      <c r="I3" s="13">
        <v>106.31703586973271</v>
      </c>
      <c r="J3" s="13">
        <v>105.8604868886634</v>
      </c>
      <c r="K3" s="13">
        <v>102.40544108112195</v>
      </c>
      <c r="L3" s="13">
        <v>99.467856218689946</v>
      </c>
      <c r="M3" s="13">
        <v>98.340330698176132</v>
      </c>
      <c r="N3" s="13">
        <v>97.779330055620335</v>
      </c>
      <c r="O3" s="13">
        <v>95.80150840701404</v>
      </c>
      <c r="P3" s="13">
        <v>95.569417832813372</v>
      </c>
      <c r="Q3" s="13">
        <v>96.365343854578867</v>
      </c>
      <c r="R3" s="13">
        <v>96.527727300480606</v>
      </c>
      <c r="S3" s="13">
        <v>97.616946609718582</v>
      </c>
      <c r="T3" s="13">
        <v>99.266221626509349</v>
      </c>
      <c r="U3" s="13">
        <v>100.61086413579152</v>
      </c>
      <c r="V3" s="13">
        <v>102.10749580594234</v>
      </c>
      <c r="W3" s="13">
        <v>103.63596451696378</v>
      </c>
    </row>
    <row r="4" spans="1:23" ht="48">
      <c r="A4" s="143" t="s">
        <v>108</v>
      </c>
      <c r="B4" s="12">
        <v>100</v>
      </c>
      <c r="C4" s="13">
        <f>(B4+D4)/2</f>
        <v>99.339649057308193</v>
      </c>
      <c r="D4" s="13">
        <v>98.679298114616387</v>
      </c>
      <c r="E4" s="13">
        <f t="shared" ref="E4:G10" si="0">(D4+F4)/2</f>
        <v>99.392928255864604</v>
      </c>
      <c r="F4" s="13">
        <v>100.10655839711282</v>
      </c>
      <c r="G4" s="13">
        <f t="shared" si="0"/>
        <v>99.266147097255924</v>
      </c>
      <c r="H4" s="13">
        <v>98.425735797399042</v>
      </c>
      <c r="I4" s="13">
        <v>96.633688009458027</v>
      </c>
      <c r="J4" s="13">
        <v>95.2204281003049</v>
      </c>
      <c r="K4" s="13">
        <v>91.451216476883829</v>
      </c>
      <c r="L4" s="13">
        <v>74.288314355049465</v>
      </c>
      <c r="M4" s="13">
        <v>70.949225312674997</v>
      </c>
      <c r="N4" s="13">
        <v>68.897392819364072</v>
      </c>
      <c r="O4" s="13">
        <v>67.061010515835974</v>
      </c>
      <c r="P4" s="13">
        <v>65.909868707609974</v>
      </c>
      <c r="Q4" s="13">
        <v>63.385912513222578</v>
      </c>
      <c r="R4" s="13">
        <v>61.783647563935041</v>
      </c>
      <c r="S4" s="13">
        <v>59.526476261589202</v>
      </c>
      <c r="T4" s="13">
        <v>57.82620869889864</v>
      </c>
      <c r="U4" s="13">
        <v>56.628398979528342</v>
      </c>
      <c r="V4" s="13">
        <v>55.764264824839771</v>
      </c>
      <c r="W4" s="13">
        <v>54.704125443345156</v>
      </c>
    </row>
    <row r="5" spans="1:23" ht="15" customHeight="1">
      <c r="A5" s="12" t="s">
        <v>75</v>
      </c>
      <c r="B5" s="12">
        <v>100</v>
      </c>
      <c r="C5" s="13">
        <f t="shared" ref="C5:C10" si="1">(B5+D5)/2</f>
        <v>98.512488557604286</v>
      </c>
      <c r="D5" s="13">
        <v>97.024977115208571</v>
      </c>
      <c r="E5" s="13">
        <f t="shared" si="0"/>
        <v>96.611416241663392</v>
      </c>
      <c r="F5" s="13">
        <v>96.197855368118212</v>
      </c>
      <c r="G5" s="13">
        <f t="shared" si="0"/>
        <v>95.028862859384631</v>
      </c>
      <c r="H5" s="13">
        <v>93.85987035065105</v>
      </c>
      <c r="I5" s="13">
        <v>93.015468250854667</v>
      </c>
      <c r="J5" s="13">
        <v>90.145061555418565</v>
      </c>
      <c r="K5" s="13">
        <v>87.602981561396632</v>
      </c>
      <c r="L5" s="13">
        <v>99.236862261577841</v>
      </c>
      <c r="M5" s="13">
        <v>104.4148965981057</v>
      </c>
      <c r="N5" s="13">
        <v>103.23142595602384</v>
      </c>
      <c r="O5" s="13">
        <v>79.39341291636309</v>
      </c>
      <c r="P5" s="13">
        <v>77.90263221805003</v>
      </c>
      <c r="Q5" s="13">
        <v>76.859272543854729</v>
      </c>
      <c r="R5" s="13">
        <v>75.39137663696313</v>
      </c>
      <c r="S5" s="13">
        <v>74.084608343141099</v>
      </c>
      <c r="T5" s="13">
        <v>73.009490182891511</v>
      </c>
      <c r="U5" s="13">
        <v>71.805002895626671</v>
      </c>
      <c r="V5" s="13">
        <v>70.827028339778437</v>
      </c>
      <c r="W5" s="13">
        <v>69.492704888938704</v>
      </c>
    </row>
    <row r="6" spans="1:23" ht="15" customHeight="1">
      <c r="A6" s="12" t="s">
        <v>76</v>
      </c>
      <c r="B6" s="12">
        <v>100</v>
      </c>
      <c r="C6" s="13">
        <f t="shared" si="1"/>
        <v>108.25076219512195</v>
      </c>
      <c r="D6" s="13">
        <v>116.5015243902439</v>
      </c>
      <c r="E6" s="13">
        <f t="shared" si="0"/>
        <v>122.01219512195121</v>
      </c>
      <c r="F6" s="13">
        <v>127.52286585365853</v>
      </c>
      <c r="G6" s="13">
        <f t="shared" si="0"/>
        <v>123.19512195121951</v>
      </c>
      <c r="H6" s="13">
        <v>118.86737804878049</v>
      </c>
      <c r="I6" s="13">
        <v>118.32926829268293</v>
      </c>
      <c r="J6" s="13">
        <v>125.80182926829269</v>
      </c>
      <c r="K6" s="13">
        <v>125.71036585365853</v>
      </c>
      <c r="L6" s="13">
        <v>82.047256097560975</v>
      </c>
      <c r="M6" s="13">
        <v>76.432926829268283</v>
      </c>
      <c r="N6" s="13">
        <v>76.475609756097569</v>
      </c>
      <c r="O6" s="13">
        <v>149.15701219512195</v>
      </c>
      <c r="P6" s="13">
        <v>148.78048780487805</v>
      </c>
      <c r="Q6" s="13">
        <v>151.89634146341464</v>
      </c>
      <c r="R6" s="13">
        <v>153.07621951219511</v>
      </c>
      <c r="S6" s="13">
        <v>151.6280487804878</v>
      </c>
      <c r="T6" s="13">
        <v>151.4344512195122</v>
      </c>
      <c r="U6" s="13">
        <v>151.66615853658536</v>
      </c>
      <c r="V6" s="13">
        <v>149.33993902439025</v>
      </c>
      <c r="W6" s="13">
        <v>149.57926829268294</v>
      </c>
    </row>
    <row r="7" spans="1:23" ht="15" customHeight="1">
      <c r="A7" s="12" t="s">
        <v>50</v>
      </c>
      <c r="B7" s="12">
        <v>100</v>
      </c>
      <c r="C7" s="13">
        <f t="shared" si="1"/>
        <v>101.34317150913326</v>
      </c>
      <c r="D7" s="13">
        <v>102.68634301826651</v>
      </c>
      <c r="E7" s="13">
        <f t="shared" si="0"/>
        <v>104.43101017530955</v>
      </c>
      <c r="F7" s="13">
        <v>106.17567733235258</v>
      </c>
      <c r="G7" s="13">
        <f t="shared" si="0"/>
        <v>109.51713252421234</v>
      </c>
      <c r="H7" s="13">
        <v>112.85858771607209</v>
      </c>
      <c r="I7" s="13">
        <v>115.78245678558294</v>
      </c>
      <c r="J7" s="13">
        <v>115.20932941032243</v>
      </c>
      <c r="K7" s="13">
        <v>116.27589800171631</v>
      </c>
      <c r="L7" s="13">
        <v>118.24659801397573</v>
      </c>
      <c r="M7" s="13">
        <v>116.54100772342773</v>
      </c>
      <c r="N7" s="13">
        <v>116.96702218953045</v>
      </c>
      <c r="O7" s="13">
        <v>117.99221527522374</v>
      </c>
      <c r="P7" s="13">
        <v>120.03647174206202</v>
      </c>
      <c r="Q7" s="13">
        <v>119.78515385558417</v>
      </c>
      <c r="R7" s="13">
        <v>122.12516856687508</v>
      </c>
      <c r="S7" s="13">
        <v>123.57331126639697</v>
      </c>
      <c r="T7" s="13">
        <v>132.95635650361652</v>
      </c>
      <c r="U7" s="13">
        <v>134.98222385681009</v>
      </c>
      <c r="V7" s="13">
        <v>137.74212332965553</v>
      </c>
      <c r="W7" s="13">
        <v>138.99105063135957</v>
      </c>
    </row>
    <row r="8" spans="1:23" ht="15" customHeight="1">
      <c r="A8" s="12" t="s">
        <v>140</v>
      </c>
      <c r="B8" s="12">
        <v>100</v>
      </c>
      <c r="C8" s="13">
        <f t="shared" si="1"/>
        <v>99.828089127469141</v>
      </c>
      <c r="D8" s="13">
        <v>99.656178254938283</v>
      </c>
      <c r="E8" s="13">
        <f t="shared" si="0"/>
        <v>105.69385446358262</v>
      </c>
      <c r="F8" s="13">
        <v>111.73153067222697</v>
      </c>
      <c r="G8" s="13">
        <f t="shared" si="0"/>
        <v>111.98939698102326</v>
      </c>
      <c r="H8" s="13">
        <v>112.24726328981956</v>
      </c>
      <c r="I8" s="13">
        <v>111.75149451548863</v>
      </c>
      <c r="J8" s="13">
        <v>111.16921575369054</v>
      </c>
      <c r="K8" s="13">
        <v>111.74705810587491</v>
      </c>
      <c r="L8" s="13">
        <v>111.14370639841175</v>
      </c>
      <c r="M8" s="13">
        <v>163.57541341792088</v>
      </c>
      <c r="N8" s="13">
        <v>158.93437441078936</v>
      </c>
      <c r="O8" s="13">
        <v>159.44788882357508</v>
      </c>
      <c r="P8" s="13">
        <v>156.50322194248193</v>
      </c>
      <c r="Q8" s="13">
        <v>158.52622472632899</v>
      </c>
      <c r="R8" s="13">
        <v>159.96750329957965</v>
      </c>
      <c r="S8" s="13">
        <v>159.8321928063618</v>
      </c>
      <c r="T8" s="13">
        <v>161.75759457870745</v>
      </c>
      <c r="U8" s="13">
        <v>163.73512416401405</v>
      </c>
      <c r="V8" s="13">
        <v>165.4198507148165</v>
      </c>
      <c r="W8" s="13">
        <v>166.62877233454964</v>
      </c>
    </row>
    <row r="9" spans="1:23" ht="15" customHeight="1">
      <c r="A9" s="12" t="s">
        <v>111</v>
      </c>
      <c r="B9" s="12">
        <v>100</v>
      </c>
      <c r="C9" s="13">
        <f t="shared" si="1"/>
        <v>100.468033787582</v>
      </c>
      <c r="D9" s="13">
        <v>100.936067575164</v>
      </c>
      <c r="E9" s="13">
        <f t="shared" si="0"/>
        <v>101.26010049106402</v>
      </c>
      <c r="F9" s="13">
        <v>101.58413340696404</v>
      </c>
      <c r="G9" s="13">
        <f t="shared" si="0"/>
        <v>104.41685218799606</v>
      </c>
      <c r="H9" s="13">
        <v>107.24957096902806</v>
      </c>
      <c r="I9" s="13">
        <v>106.6408794082468</v>
      </c>
      <c r="J9" s="13">
        <v>105.84967943400105</v>
      </c>
      <c r="K9" s="13">
        <v>104.74521875007738</v>
      </c>
      <c r="L9" s="13">
        <v>101.7413828541146</v>
      </c>
      <c r="M9" s="13">
        <v>76.024288229569336</v>
      </c>
      <c r="N9" s="13">
        <v>74.518408090793599</v>
      </c>
      <c r="O9" s="13">
        <v>72.515025370402924</v>
      </c>
      <c r="P9" s="13">
        <v>71.720358479212123</v>
      </c>
      <c r="Q9" s="13">
        <v>69.592166748799571</v>
      </c>
      <c r="R9" s="13">
        <v>67.019962012495753</v>
      </c>
      <c r="S9" s="13">
        <v>66.16660517016372</v>
      </c>
      <c r="T9" s="13">
        <v>67.250759626266358</v>
      </c>
      <c r="U9" s="13">
        <v>67.055126455795573</v>
      </c>
      <c r="V9" s="13">
        <v>66.859493285324788</v>
      </c>
      <c r="W9" s="13">
        <v>67.290133897285159</v>
      </c>
    </row>
    <row r="10" spans="1:23" ht="15.75" customHeight="1">
      <c r="A10" s="12" t="s">
        <v>7</v>
      </c>
      <c r="B10" s="12">
        <v>100</v>
      </c>
      <c r="C10" s="13">
        <f t="shared" si="1"/>
        <v>100.83258043021003</v>
      </c>
      <c r="D10" s="13">
        <v>101.66516086042006</v>
      </c>
      <c r="E10" s="13">
        <f t="shared" si="0"/>
        <v>103.11583325626451</v>
      </c>
      <c r="F10" s="13">
        <v>104.56650565210896</v>
      </c>
      <c r="G10" s="13">
        <f t="shared" si="0"/>
        <v>104.78713986133934</v>
      </c>
      <c r="H10" s="13">
        <v>105.00777407056974</v>
      </c>
      <c r="I10" s="13">
        <v>105.08559382121456</v>
      </c>
      <c r="J10" s="13">
        <v>104.72890349639516</v>
      </c>
      <c r="K10" s="13">
        <v>102.28246237658118</v>
      </c>
      <c r="L10" s="13">
        <v>99.171648474472036</v>
      </c>
      <c r="M10" s="13">
        <v>98.162837334193341</v>
      </c>
      <c r="N10" s="13">
        <v>97.149006839759295</v>
      </c>
      <c r="O10" s="13">
        <v>95.481395585972052</v>
      </c>
      <c r="P10" s="13">
        <v>94.848522215187231</v>
      </c>
      <c r="Q10" s="13">
        <v>94.877729323225068</v>
      </c>
      <c r="R10" s="13">
        <v>94.560640517017191</v>
      </c>
      <c r="S10" s="13">
        <v>94.776117043434411</v>
      </c>
      <c r="T10" s="13">
        <v>96.099961821290435</v>
      </c>
      <c r="U10" s="13">
        <v>96.839901573231586</v>
      </c>
      <c r="V10" s="13">
        <v>97.578813740857456</v>
      </c>
      <c r="W10" s="13">
        <v>98.458702572043549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SOMMAIRE</vt:lpstr>
      <vt:lpstr>Figure 1.3-1</vt:lpstr>
      <vt:lpstr>Figure 1.3-2</vt:lpstr>
      <vt:lpstr>Figure 1.3-3</vt:lpstr>
      <vt:lpstr>Figure 1.3-4</vt:lpstr>
      <vt:lpstr>Figure 1.3-5</vt:lpstr>
      <vt:lpstr>Figure 1.3-6</vt:lpstr>
      <vt:lpstr>Figure 1.3-7</vt:lpstr>
      <vt:lpstr>Source Figure 1.3-7</vt:lpstr>
      <vt:lpstr>Figure 1.3-8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BARADJI Eva</dc:creator>
  <cp:lastModifiedBy>ROSOVSKY Maguelonne</cp:lastModifiedBy>
  <cp:lastPrinted>2017-01-10T11:45:23Z</cp:lastPrinted>
  <dcterms:created xsi:type="dcterms:W3CDTF">2014-06-18T13:49:37Z</dcterms:created>
  <dcterms:modified xsi:type="dcterms:W3CDTF">2021-09-08T12:05:52Z</dcterms:modified>
</cp:coreProperties>
</file>