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Publications DES réalisation\RAPPORT ANNUEL\rapportannuel 2021\4-Envoyé maquette\FT 3\FT 3 Mise en ligne\"/>
    </mc:Choice>
  </mc:AlternateContent>
  <bookViews>
    <workbookView xWindow="-15" yWindow="165" windowWidth="20370" windowHeight="6285" tabRatio="880" activeTab="1"/>
  </bookViews>
  <sheets>
    <sheet name="SOMMAIRE" sheetId="56" r:id="rId1"/>
    <sheet name="F 3.1-1 nb admis" sheetId="47" r:id="rId2"/>
    <sheet name="F 3.1-2 recrutements" sheetId="42" r:id="rId3"/>
    <sheet name="F 3.1-3 nbre recrutes" sheetId="55" r:id="rId4"/>
    <sheet name="F 3.1-4 origines stat" sheetId="43" r:id="rId5"/>
    <sheet name="F 3.1-5 a niv dipl" sheetId="44" r:id="rId6"/>
    <sheet name="F 3.1-5 b niv dipl hors ed" sheetId="45" r:id="rId7"/>
    <sheet name="F 3.1-6 repart min" sheetId="50" r:id="rId8"/>
    <sheet name="F 3.1-7 corps sup 200" sheetId="30" r:id="rId9"/>
  </sheets>
  <externalReferences>
    <externalReference r:id="rId10"/>
  </externalReferences>
  <definedNames>
    <definedName name="_F2">#REF!</definedName>
    <definedName name="_F3">#REF!</definedName>
    <definedName name="_T314">#REF!</definedName>
    <definedName name="CHAMP1">#REF!</definedName>
    <definedName name="F3_B">'[1]Fig 6 - plus de 500'!#REF!</definedName>
    <definedName name="OLE_LINK2" localSheetId="7">'F 3.1-6 repart min'!#REF!</definedName>
    <definedName name="_xlnm.Print_Area" localSheetId="4">'F 3.1-4 origines stat'!$A$1:$L$18</definedName>
    <definedName name="_xlnm.Print_Area" localSheetId="7">'F 3.1-6 repart min'!$A$2:$R$29</definedName>
  </definedNames>
  <calcPr calcId="152511"/>
  <customWorkbookViews>
    <customWorkbookView name="SPM - Affichage personnalisé" guid="{2A06E95F-9E15-41CF-A848-5D3D66151D5B}" mergeInterval="0" personalView="1" maximized="1" windowWidth="1012" windowHeight="535" tabRatio="976" activeSheetId="6"/>
  </customWorkbookViews>
</workbook>
</file>

<file path=xl/calcChain.xml><?xml version="1.0" encoding="utf-8"?>
<calcChain xmlns="http://schemas.openxmlformats.org/spreadsheetml/2006/main">
  <c r="H5" i="47" l="1"/>
  <c r="D5" i="47"/>
  <c r="B5" i="47"/>
  <c r="K7" i="43" l="1"/>
  <c r="K8" i="43"/>
  <c r="K9" i="43"/>
  <c r="K10" i="43"/>
  <c r="K11" i="43"/>
  <c r="K12" i="43"/>
  <c r="K13" i="43"/>
  <c r="K14" i="43"/>
  <c r="K15" i="43"/>
  <c r="I15" i="43"/>
  <c r="I14" i="43"/>
  <c r="I13" i="43"/>
  <c r="I12" i="43"/>
  <c r="I11" i="43"/>
  <c r="I10" i="43"/>
  <c r="I9" i="43"/>
  <c r="I8" i="43"/>
  <c r="I7" i="43"/>
  <c r="F15" i="43"/>
  <c r="F14" i="43"/>
  <c r="F13" i="43"/>
  <c r="F12" i="43"/>
  <c r="F11" i="43"/>
  <c r="F10" i="43"/>
  <c r="F9" i="43"/>
  <c r="F8" i="43"/>
  <c r="F7" i="43"/>
  <c r="C7" i="43"/>
  <c r="C8" i="43"/>
  <c r="C9" i="43"/>
  <c r="C10" i="43"/>
  <c r="C11" i="43"/>
  <c r="C12" i="43"/>
  <c r="C13" i="43"/>
  <c r="C14" i="43"/>
  <c r="C15" i="43"/>
  <c r="C5" i="43"/>
  <c r="H5" i="43"/>
  <c r="E5" i="43"/>
  <c r="B5" i="43"/>
  <c r="J5" i="43"/>
  <c r="K5" i="43" s="1"/>
  <c r="G5" i="43"/>
  <c r="F5" i="43" s="1"/>
  <c r="D5" i="43"/>
  <c r="I5" i="43" l="1"/>
</calcChain>
</file>

<file path=xl/sharedStrings.xml><?xml version="1.0" encoding="utf-8"?>
<sst xmlns="http://schemas.openxmlformats.org/spreadsheetml/2006/main" count="320" uniqueCount="173">
  <si>
    <t xml:space="preserve">   Titulaires catégorie A                             </t>
  </si>
  <si>
    <t xml:space="preserve">   Titulaires catégorie B                             </t>
  </si>
  <si>
    <t xml:space="preserve">   Titulaires catégorie C                             </t>
  </si>
  <si>
    <t>Total concours externes</t>
  </si>
  <si>
    <t>Ministères</t>
  </si>
  <si>
    <t>Total concours uniques</t>
  </si>
  <si>
    <t>Concours uniques</t>
  </si>
  <si>
    <t>Total recrutements externes par concours</t>
  </si>
  <si>
    <t>Recrutés</t>
  </si>
  <si>
    <t>Postes</t>
  </si>
  <si>
    <t>A</t>
  </si>
  <si>
    <t>B</t>
  </si>
  <si>
    <t>C</t>
  </si>
  <si>
    <t>Externe sans concours</t>
  </si>
  <si>
    <t>Total général externe</t>
  </si>
  <si>
    <t>Total</t>
  </si>
  <si>
    <t>Hommes</t>
  </si>
  <si>
    <t>Femmes</t>
  </si>
  <si>
    <t>Dont concours unique</t>
  </si>
  <si>
    <t xml:space="preserve">Agents contractuels                     </t>
  </si>
  <si>
    <t>Catégorie A</t>
  </si>
  <si>
    <t>Catégorie B</t>
  </si>
  <si>
    <t>Catégorie C</t>
  </si>
  <si>
    <t>Bac</t>
  </si>
  <si>
    <t>Sans diplôme</t>
  </si>
  <si>
    <t>Total général</t>
  </si>
  <si>
    <t>Pacte</t>
  </si>
  <si>
    <t>Concours unique</t>
  </si>
  <si>
    <t xml:space="preserve">Ensemble </t>
  </si>
  <si>
    <t>Origine FPE</t>
  </si>
  <si>
    <t>Dont ressortissants de l'Union européenne</t>
  </si>
  <si>
    <t>Origine FPT tous statuts</t>
  </si>
  <si>
    <t>Origine FPH tous statuts</t>
  </si>
  <si>
    <t>Concours externe</t>
  </si>
  <si>
    <t xml:space="preserve">Postes offerts </t>
  </si>
  <si>
    <t>Présents</t>
  </si>
  <si>
    <t xml:space="preserve">Hommes                    </t>
  </si>
  <si>
    <t xml:space="preserve">Femmes                 </t>
  </si>
  <si>
    <t>Admissibles</t>
  </si>
  <si>
    <t xml:space="preserve">Total général                </t>
  </si>
  <si>
    <t>H</t>
  </si>
  <si>
    <t>F</t>
  </si>
  <si>
    <t xml:space="preserve">Total </t>
  </si>
  <si>
    <t>nd</t>
  </si>
  <si>
    <t>Dont recrutement externe sans concours</t>
  </si>
  <si>
    <t>Dont recrutement par Pacte</t>
  </si>
  <si>
    <t xml:space="preserve">Dont concours externe </t>
  </si>
  <si>
    <t>(en %)</t>
  </si>
  <si>
    <t>Postes offerts</t>
  </si>
  <si>
    <t xml:space="preserve">Sélectivité </t>
  </si>
  <si>
    <t xml:space="preserve">Troisième concours </t>
  </si>
  <si>
    <t xml:space="preserve">Dont troisième concours </t>
  </si>
  <si>
    <t xml:space="preserve">Doctorat </t>
  </si>
  <si>
    <t>Justice</t>
  </si>
  <si>
    <t>Total troisième concours</t>
  </si>
  <si>
    <t>Définition : Recrutements externes : avec et sans concours, concours unique, troisième concours, Pacte.</t>
  </si>
  <si>
    <t>Troisième concours</t>
  </si>
  <si>
    <t>Bac +5</t>
  </si>
  <si>
    <t>Bac +4</t>
  </si>
  <si>
    <t>Bac +3</t>
  </si>
  <si>
    <t>Part des recrutements
 (en %)</t>
  </si>
  <si>
    <t>Nombre</t>
  </si>
  <si>
    <t xml:space="preserve">Nombre </t>
  </si>
  <si>
    <t>Externes sans concours</t>
  </si>
  <si>
    <t>Total recrutements externes sans concours</t>
  </si>
  <si>
    <t>Ministères sociaux</t>
  </si>
  <si>
    <t>Part des femmes</t>
  </si>
  <si>
    <t>Admis</t>
  </si>
  <si>
    <t>Total recrutés</t>
  </si>
  <si>
    <t xml:space="preserve">Total recrutés </t>
  </si>
  <si>
    <t xml:space="preserve">Postes offerts             </t>
  </si>
  <si>
    <t xml:space="preserve">Total recrutés          </t>
  </si>
  <si>
    <t xml:space="preserve">Postes offerts           </t>
  </si>
  <si>
    <t xml:space="preserve">Total recrutés            </t>
  </si>
  <si>
    <t>Inscrits</t>
  </si>
  <si>
    <t>Concours niveau A</t>
  </si>
  <si>
    <t>Concours niveau B</t>
  </si>
  <si>
    <t>Concours niveau C</t>
  </si>
  <si>
    <t>nd : données non disponibles, non communiquées ou manquantes.</t>
  </si>
  <si>
    <t>Ensemble des recrutements externes</t>
  </si>
  <si>
    <t>(1) Postes d'enseignants, y compris enseignement supérieur.</t>
  </si>
  <si>
    <t>Définition : Sélectivité = présents/admis.</t>
  </si>
  <si>
    <t>TOTAL</t>
  </si>
  <si>
    <t>Hors Education nationale et enseignement supérieur</t>
  </si>
  <si>
    <r>
      <t xml:space="preserve">(1) Hors </t>
    </r>
    <r>
      <rPr>
        <sz val="8"/>
        <rFont val="Calibri"/>
        <family val="2"/>
      </rPr>
      <t>É</t>
    </r>
    <r>
      <rPr>
        <sz val="8"/>
        <rFont val="Arial"/>
        <family val="2"/>
      </rPr>
      <t>ducation nationale et Enseignement supérieur.</t>
    </r>
  </si>
  <si>
    <t>Armées</t>
  </si>
  <si>
    <t>Économie et Finances, Action et Comptes publics</t>
  </si>
  <si>
    <t>Transition écologique et solidaire</t>
  </si>
  <si>
    <t>Agriculture et Alimentation</t>
  </si>
  <si>
    <t>Culture</t>
  </si>
  <si>
    <t>Europe et Affaires étrangères</t>
  </si>
  <si>
    <t>(1) Y compris concours interministériels d’adjoints et de secrétaires administratifs.</t>
  </si>
  <si>
    <t>(2) Y compris concours interministériels de l’ENA et des IRA.</t>
  </si>
  <si>
    <r>
      <t>Services du Premier ministre</t>
    </r>
    <r>
      <rPr>
        <vertAlign val="superscript"/>
        <sz val="10"/>
        <rFont val="Arial"/>
        <family val="2"/>
      </rPr>
      <t>(2)</t>
    </r>
  </si>
  <si>
    <r>
      <t>Éducation nationale et Jeunesse, Enseignement supérieur, Recherche et Innovation</t>
    </r>
    <r>
      <rPr>
        <vertAlign val="superscript"/>
        <sz val="10"/>
        <rFont val="Arial"/>
        <family val="2"/>
      </rPr>
      <t>(1)</t>
    </r>
  </si>
  <si>
    <t xml:space="preserve">dont concours interministériels                                                                                                                                                         </t>
  </si>
  <si>
    <t xml:space="preserve">Recrutement externe sans concours </t>
  </si>
  <si>
    <t>Bac +2</t>
  </si>
  <si>
    <t>Brevet, CAP, BEP</t>
  </si>
  <si>
    <t>dont concours organisés par les établissements publics scientifiques et techniques</t>
  </si>
  <si>
    <r>
      <t>dont enseignement</t>
    </r>
    <r>
      <rPr>
        <i/>
        <vertAlign val="superscript"/>
        <sz val="10"/>
        <color theme="1"/>
        <rFont val="Arial"/>
        <family val="2"/>
      </rPr>
      <t>(1)</t>
    </r>
  </si>
  <si>
    <t xml:space="preserve">Concours externes </t>
  </si>
  <si>
    <t>Source : GRECO Report (Gestion des REcrutements et Concours Report), DGAFP - SDessi.</t>
  </si>
  <si>
    <t>Note : Les données 2017 ont été révisées par rapport à la précédente publication.</t>
  </si>
  <si>
    <t>Évolution 
(en %)</t>
  </si>
  <si>
    <t>Évolution
 (en %)</t>
  </si>
  <si>
    <t>Évolution 
(en points)</t>
  </si>
  <si>
    <t>Sélectivité</t>
  </si>
  <si>
    <t>Externe</t>
  </si>
  <si>
    <t>Unique</t>
  </si>
  <si>
    <t>Évolution 
(en points de pct)</t>
  </si>
  <si>
    <t xml:space="preserve">B </t>
  </si>
  <si>
    <t>Corps</t>
  </si>
  <si>
    <r>
      <t>Figure 3.1-4 : Origine statutaire des candidats effectivement recrutés par voie externe dans la fonction publique de l'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tat en 2019</t>
    </r>
  </si>
  <si>
    <t>niveau d'études du candidat</t>
  </si>
  <si>
    <t>Doctorat</t>
  </si>
  <si>
    <t>Bac+5</t>
  </si>
  <si>
    <t>Bac+4</t>
  </si>
  <si>
    <t>Bac+3</t>
  </si>
  <si>
    <t>Bac+2</t>
  </si>
  <si>
    <t>niveau de diplôme exigé pour le concours</t>
  </si>
  <si>
    <t>BAC+5</t>
  </si>
  <si>
    <t>Concours de professeurs du 1er et 2nd degrés</t>
  </si>
  <si>
    <t>BAC+3</t>
  </si>
  <si>
    <t>BAC+2</t>
  </si>
  <si>
    <t>Baccalauréat</t>
  </si>
  <si>
    <t>CAP, BEP</t>
  </si>
  <si>
    <r>
      <t>Figure 3.1-5 b : Niveau de diplôme des candidats effectivement recrutés hors Éducation nationale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en 2019</t>
    </r>
  </si>
  <si>
    <t>Figure 3.1-5 a : Niveau de diplôme des candidats effectivement recrutés par voie externe en 2019</t>
  </si>
  <si>
    <t>Figure 3.1-6 : Répartition des candidats effectivement recrutés par ministère et voie d'accès en 2019</t>
  </si>
  <si>
    <t>Adjoint administratif</t>
  </si>
  <si>
    <t>Administrateurs civils</t>
  </si>
  <si>
    <t>Secrétaire administratif de classe normale (2) (3)</t>
  </si>
  <si>
    <t>Secrétaire</t>
  </si>
  <si>
    <t>Maîtres de conférences</t>
  </si>
  <si>
    <t>Ingénieur d'études</t>
  </si>
  <si>
    <t>Conseillers principaux d'éducation</t>
  </si>
  <si>
    <t>Directeurs de recherche du CNRS</t>
  </si>
  <si>
    <t>Chargés de recherche du CNRS</t>
  </si>
  <si>
    <t>Concours d'accès aux instituts régionaux d'administration</t>
  </si>
  <si>
    <t>Contrôleur des finances publiques</t>
  </si>
  <si>
    <t>Greffiers des services judiciaires</t>
  </si>
  <si>
    <t>Technicien</t>
  </si>
  <si>
    <t>Agent de constatation</t>
  </si>
  <si>
    <t>Adjoint technique</t>
  </si>
  <si>
    <t>Infirmiers</t>
  </si>
  <si>
    <t>Professeur des universités-Enseignement supérieur</t>
  </si>
  <si>
    <t>Voie D'accès</t>
  </si>
  <si>
    <r>
      <t>Figure 3.1-7 : Ensemble des recrutements externes dans la fonction publique de l'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tat dont le nombre de candidats admis sur liste principale est supérieur à 200 en 2019</t>
    </r>
  </si>
  <si>
    <t>Figure 3.1-2 : Différents types de recrutements externes, avec et sans concours dans la fonction publique de l'État en 2019</t>
  </si>
  <si>
    <t>Surveillant pénitentiaires</t>
  </si>
  <si>
    <t>Figure 3.1-1 : Recrutements externes dans la fonction publique de l'État : nombre de candidats admis sur liste principale et effectivement recrutés en 2019</t>
  </si>
  <si>
    <t>Figure 3.1-3 : Nombre de candidats recrutés par catégorie et par sexe selon la voie de recrutement externe dans la fonction publique de l'État en 2019</t>
  </si>
  <si>
    <t>Figure 3.1-4 : Origine statutaire des candidats effectivement recrutés par voie externe dans la fonction publique de l'État en 2019</t>
  </si>
  <si>
    <t>Figure 3.1-5 b : Niveau de diplôme des candidats effectivement recrutés hors Éducation nationale(1) en 2019</t>
  </si>
  <si>
    <t>Figure 3.1-7 : Ensemble des recrutements externes dans la fonction publique de l'État dont le nombre de candidats admis sur liste principale est supérieur à 200 en 2019</t>
  </si>
  <si>
    <r>
      <t>Pacte</t>
    </r>
    <r>
      <rPr>
        <vertAlign val="superscript"/>
        <sz val="10"/>
        <rFont val="Arial"/>
        <family val="2"/>
      </rPr>
      <t>(1)</t>
    </r>
  </si>
  <si>
    <t>(1) Résultats partiels sur les admissions et recrutements</t>
  </si>
  <si>
    <r>
      <t xml:space="preserve">Candidats extérieurs 
à la fonction publique  </t>
    </r>
    <r>
      <rPr>
        <sz val="10"/>
        <rFont val="Arial"/>
        <family val="2"/>
      </rPr>
      <t xml:space="preserve">                </t>
    </r>
  </si>
  <si>
    <t>Sous-total fonctionnaires</t>
  </si>
  <si>
    <t>Sous-total FPE</t>
  </si>
  <si>
    <t>Intérieur, Cohésion des territoires et Relations 
avec les collectivités territoriales, Outre-Mer</t>
  </si>
  <si>
    <t>Attachés d'administration de l'État</t>
  </si>
  <si>
    <t>Professeurs des écoles de l'Éducation nationale</t>
  </si>
  <si>
    <t>Professeurs certifiés de l'Éducation nationale</t>
  </si>
  <si>
    <t>Professeurs agrégés du second degré de l'Éducation nationale</t>
  </si>
  <si>
    <t>Professeurs de lycée professionnel de l'Éducation nationale</t>
  </si>
  <si>
    <t>Professeurs d'éducation physique et sportive de l'Éducation nationale</t>
  </si>
  <si>
    <t>Professeurs des universités-Éducation nationale</t>
  </si>
  <si>
    <t>CORPS D'ENCADREMENT ET D'APPLICATION</t>
  </si>
  <si>
    <r>
      <t>Adjoint administratif principal de 2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classe (2)</t>
    </r>
  </si>
  <si>
    <t>MAGISTRAT JUDICIAIRE SECOND GRADE</t>
  </si>
  <si>
    <r>
      <t>3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concours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</si>
</sst>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%"/>
    <numFmt numFmtId="167" formatCode="_-* #,##0.00\ _F_-;\-* #,##0.00\ _F_-;_-* &quot;-&quot;??\ _F_-;_-@_-"/>
    <numFmt numFmtId="168" formatCode="_-* #,##0\ _€_-;\-* #,##0\ _€_-;_-* &quot;-&quot;??\ _€_-;_-@_-"/>
    <numFmt numFmtId="169" formatCode="#,##0.00&quot; € &quot;;\-#,##0.00&quot; € &quot;;&quot; -&quot;#&quot; € &quot;;@\ "/>
    <numFmt numFmtId="170" formatCode="#,##0.00\ [$€]\ ;\-#,##0.00\ [$€]\ ;&quot; -&quot;#\ [$€]\ ;@\ "/>
    <numFmt numFmtId="171" formatCode="#,##0.0_ ;[Red]\-#,##0.0\ "/>
    <numFmt numFmtId="172" formatCode="#,##0.00&quot;$&quot;\ ;\(#,##0.00&quot;$&quot;\)"/>
    <numFmt numFmtId="173" formatCode="_-\ #,##0.0,,\ _€_-;[Red]\-\ #,##0.0,,\ _€_-;_-\ &quot;-&quot;\ _€_-;_-@_-"/>
    <numFmt numFmtId="174" formatCode="#,##0.00;[Red]\-#,##0.00"/>
    <numFmt numFmtId="175" formatCode="00\.00\.00\.0\.0000\.0"/>
    <numFmt numFmtId="176" formatCode="_-* #,##0.0\ _F_-;\-* #,##0.0\ _F_-;_-* &quot;-&quot;??\ _F_-;_-@_-"/>
    <numFmt numFmtId="177" formatCode="_-* #,##0\ _F_-;\-* #,##0\ _F_-;_-* &quot;-&quot;??\ _F_-;_-@_-"/>
    <numFmt numFmtId="178" formatCode="#,##0.0&quot;$&quot;\ ;\(#,##0.0&quot;$&quot;\)"/>
    <numFmt numFmtId="179" formatCode="0\.0000\.0"/>
  </numFmts>
  <fonts count="8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0"/>
      <name val="Helv"/>
      <family val="2"/>
    </font>
    <font>
      <b/>
      <i/>
      <sz val="10"/>
      <name val="Arial Narrow"/>
      <family val="2"/>
    </font>
    <font>
      <sz val="12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i/>
      <sz val="10"/>
      <name val="Times New Roman"/>
      <family val="1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name val="CG Times (W1)"/>
    </font>
    <font>
      <sz val="8"/>
      <name val="MS Sans Serif"/>
      <family val="2"/>
    </font>
    <font>
      <i/>
      <sz val="11"/>
      <color indexed="23"/>
      <name val="Calibri"/>
      <family val="2"/>
    </font>
    <font>
      <sz val="10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9"/>
      <color indexed="9"/>
      <name val="Geneva"/>
    </font>
    <font>
      <sz val="16"/>
      <name val="Times New Roman"/>
      <family val="1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58"/>
      <name val="Calibri"/>
      <family val="2"/>
      <charset val="204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vertAlign val="superscript"/>
      <sz val="8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7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1"/>
      </patternFill>
    </fill>
    <fill>
      <patternFill patternType="solid">
        <fgColor indexed="19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14"/>
      </patternFill>
    </fill>
    <fill>
      <patternFill patternType="solid">
        <fgColor indexed="31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62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57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53"/>
      </patternFill>
    </fill>
    <fill>
      <patternFill patternType="solid">
        <fgColor indexed="24"/>
        <bgColor indexed="46"/>
      </patternFill>
    </fill>
    <fill>
      <patternFill patternType="solid">
        <fgColor indexed="29"/>
        <bgColor indexed="45"/>
      </patternFill>
    </fill>
    <fill>
      <patternFill patternType="solid">
        <fgColor indexed="51"/>
        <bgColor indexed="13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17"/>
      </bottom>
      <diagonal/>
    </border>
    <border>
      <left/>
      <right/>
      <top/>
      <bottom style="thick">
        <color indexed="11"/>
      </bottom>
      <diagonal/>
    </border>
    <border>
      <left/>
      <right/>
      <top/>
      <bottom style="medium">
        <color indexed="11"/>
      </bottom>
      <diagonal/>
    </border>
    <border>
      <left/>
      <right/>
      <top style="thin">
        <color indexed="17"/>
      </top>
      <bottom style="double">
        <color indexed="17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</borders>
  <cellStyleXfs count="480">
    <xf numFmtId="0" fontId="0" fillId="0" borderId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5" fillId="0" borderId="0"/>
    <xf numFmtId="0" fontId="17" fillId="0" borderId="0"/>
    <xf numFmtId="0" fontId="8" fillId="0" borderId="0"/>
    <xf numFmtId="0" fontId="4" fillId="0" borderId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6" borderId="0" applyNumberFormat="0" applyBorder="0" applyAlignment="0" applyProtection="0"/>
    <xf numFmtId="0" fontId="8" fillId="5" borderId="34" applyNumberFormat="0" applyFont="0" applyAlignment="0" applyProtection="0"/>
    <xf numFmtId="0" fontId="19" fillId="4" borderId="33" applyNumberFormat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0" fontId="18" fillId="3" borderId="0" applyNumberFormat="0" applyBorder="0" applyAlignment="0" applyProtection="0"/>
    <xf numFmtId="0" fontId="8" fillId="0" borderId="0"/>
    <xf numFmtId="0" fontId="1" fillId="0" borderId="0"/>
    <xf numFmtId="0" fontId="23" fillId="0" borderId="0"/>
    <xf numFmtId="0" fontId="8" fillId="0" borderId="0" applyNumberFormat="0" applyFill="0" applyBorder="0" applyProtection="0"/>
    <xf numFmtId="0" fontId="8" fillId="0" borderId="0"/>
    <xf numFmtId="0" fontId="8" fillId="0" borderId="0" applyNumberFormat="0" applyFill="0" applyBorder="0" applyAlignment="0" applyProtection="0"/>
    <xf numFmtId="0" fontId="4" fillId="0" borderId="0" applyNumberFormat="0" applyFill="0" applyBorder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Protection="0"/>
    <xf numFmtId="0" fontId="4" fillId="0" borderId="0" applyNumberFormat="0" applyFill="0" applyBorder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0"/>
    <xf numFmtId="0" fontId="8" fillId="0" borderId="0"/>
    <xf numFmtId="0" fontId="24" fillId="0" borderId="0"/>
    <xf numFmtId="0" fontId="8" fillId="0" borderId="0"/>
    <xf numFmtId="0" fontId="24" fillId="0" borderId="0"/>
    <xf numFmtId="0" fontId="8" fillId="0" borderId="0"/>
    <xf numFmtId="0" fontId="24" fillId="0" borderId="0"/>
    <xf numFmtId="0" fontId="8" fillId="0" borderId="0"/>
    <xf numFmtId="0" fontId="24" fillId="0" borderId="0"/>
    <xf numFmtId="0" fontId="8" fillId="0" borderId="0"/>
    <xf numFmtId="0" fontId="24" fillId="0" borderId="0"/>
    <xf numFmtId="0" fontId="8" fillId="0" borderId="0"/>
    <xf numFmtId="0" fontId="8" fillId="0" borderId="0" applyNumberFormat="0" applyFill="0" applyBorder="0" applyAlignment="0" applyProtection="0"/>
    <xf numFmtId="0" fontId="4" fillId="0" borderId="0" applyNumberFormat="0" applyFill="0" applyBorder="0" applyProtection="0"/>
    <xf numFmtId="0" fontId="8" fillId="0" borderId="0"/>
    <xf numFmtId="0" fontId="4" fillId="0" borderId="0" applyNumberFormat="0" applyFill="0" applyBorder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Protection="0"/>
    <xf numFmtId="0" fontId="24" fillId="0" borderId="0"/>
    <xf numFmtId="0" fontId="8" fillId="0" borderId="0"/>
    <xf numFmtId="0" fontId="24" fillId="0" borderId="0"/>
    <xf numFmtId="0" fontId="8" fillId="0" borderId="0"/>
    <xf numFmtId="0" fontId="8" fillId="0" borderId="0" applyNumberFormat="0" applyFill="0" applyBorder="0" applyAlignment="0" applyProtection="0"/>
    <xf numFmtId="0" fontId="24" fillId="0" borderId="0"/>
    <xf numFmtId="0" fontId="8" fillId="0" borderId="0"/>
    <xf numFmtId="0" fontId="24" fillId="0" borderId="0"/>
    <xf numFmtId="0" fontId="8" fillId="0" borderId="0"/>
    <xf numFmtId="0" fontId="24" fillId="0" borderId="0" applyNumberFormat="0" applyFont="0" applyBorder="0" applyAlignment="0"/>
    <xf numFmtId="0" fontId="8" fillId="0" borderId="0" applyNumberFormat="0" applyBorder="0" applyAlignment="0"/>
    <xf numFmtId="0" fontId="24" fillId="0" borderId="0" applyNumberFormat="0" applyFont="0" applyBorder="0" applyAlignment="0"/>
    <xf numFmtId="0" fontId="8" fillId="0" borderId="0" applyNumberFormat="0" applyBorder="0" applyAlignment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0"/>
    <xf numFmtId="0" fontId="8" fillId="0" borderId="0"/>
    <xf numFmtId="0" fontId="8" fillId="0" borderId="0" applyNumberFormat="0" applyFill="0" applyBorder="0" applyAlignment="0" applyProtection="0"/>
    <xf numFmtId="0" fontId="4" fillId="0" borderId="0" applyNumberFormat="0" applyFill="0" applyBorder="0" applyProtection="0"/>
    <xf numFmtId="0" fontId="8" fillId="0" borderId="0" applyNumberFormat="0" applyFill="0" applyBorder="0" applyAlignment="0" applyProtection="0"/>
    <xf numFmtId="0" fontId="24" fillId="0" borderId="0"/>
    <xf numFmtId="0" fontId="8" fillId="0" borderId="0"/>
    <xf numFmtId="0" fontId="24" fillId="0" borderId="0"/>
    <xf numFmtId="0" fontId="8" fillId="0" borderId="0"/>
    <xf numFmtId="0" fontId="24" fillId="0" borderId="0"/>
    <xf numFmtId="0" fontId="8" fillId="0" borderId="0"/>
    <xf numFmtId="0" fontId="24" fillId="0" borderId="0"/>
    <xf numFmtId="0" fontId="8" fillId="0" borderId="0"/>
    <xf numFmtId="0" fontId="24" fillId="0" borderId="0"/>
    <xf numFmtId="0" fontId="8" fillId="0" borderId="0"/>
    <xf numFmtId="0" fontId="24" fillId="0" borderId="0"/>
    <xf numFmtId="0" fontId="8" fillId="0" borderId="0"/>
    <xf numFmtId="0" fontId="24" fillId="0" borderId="0"/>
    <xf numFmtId="0" fontId="8" fillId="0" borderId="0"/>
    <xf numFmtId="0" fontId="24" fillId="0" borderId="0"/>
    <xf numFmtId="0" fontId="8" fillId="0" borderId="0"/>
    <xf numFmtId="0" fontId="24" fillId="0" borderId="0"/>
    <xf numFmtId="0" fontId="8" fillId="0" borderId="0"/>
    <xf numFmtId="0" fontId="24" fillId="0" borderId="0"/>
    <xf numFmtId="0" fontId="8" fillId="0" borderId="0"/>
    <xf numFmtId="0" fontId="24" fillId="0" borderId="0"/>
    <xf numFmtId="0" fontId="8" fillId="0" borderId="0"/>
    <xf numFmtId="0" fontId="24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25" fillId="7" borderId="35" applyNumberFormat="0" applyFont="0" applyFill="0" applyBorder="0" applyAlignment="0" applyProtection="0">
      <alignment horizontal="center" vertical="center" wrapText="1"/>
      <protection locked="0"/>
    </xf>
    <xf numFmtId="0" fontId="8" fillId="0" borderId="0" applyNumberFormat="0" applyFill="0" applyBorder="0" applyAlignment="0" applyProtection="0"/>
    <xf numFmtId="0" fontId="26" fillId="0" borderId="0"/>
    <xf numFmtId="166" fontId="8" fillId="0" borderId="0">
      <protection locked="0"/>
    </xf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3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4" borderId="0" applyNumberFormat="0" applyBorder="0" applyAlignment="0" applyProtection="0"/>
    <xf numFmtId="0" fontId="27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1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1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27" fillId="14" borderId="0" applyNumberFormat="0" applyBorder="0" applyAlignment="0" applyProtection="0"/>
    <xf numFmtId="0" fontId="27" fillId="13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13" borderId="0" applyNumberFormat="0" applyBorder="0" applyAlignment="0" applyProtection="0"/>
    <xf numFmtId="0" fontId="28" fillId="21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1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19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25" borderId="0" applyNumberFormat="0" applyBorder="0" applyAlignment="0" applyProtection="0"/>
    <xf numFmtId="0" fontId="29" fillId="19" borderId="0" applyNumberFormat="0" applyBorder="0" applyAlignment="0" applyProtection="0"/>
    <xf numFmtId="0" fontId="29" fillId="26" borderId="0" applyNumberFormat="0" applyBorder="0" applyAlignment="0" applyProtection="0"/>
    <xf numFmtId="0" fontId="30" fillId="0" borderId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0" fontId="28" fillId="31" borderId="0" applyNumberFormat="0" applyBorder="0" applyAlignment="0" applyProtection="0"/>
    <xf numFmtId="0" fontId="28" fillId="35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28" fillId="31" borderId="0" applyNumberFormat="0" applyBorder="0" applyAlignment="0" applyProtection="0"/>
    <xf numFmtId="0" fontId="15" fillId="36" borderId="0" applyNumberFormat="0" applyBorder="0" applyAlignment="0" applyProtection="0"/>
    <xf numFmtId="0" fontId="1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3" borderId="0" applyNumberFormat="0" applyBorder="0" applyAlignment="0" applyProtection="0"/>
    <xf numFmtId="0" fontId="15" fillId="30" borderId="0" applyNumberFormat="0" applyBorder="0" applyAlignment="0" applyProtection="0"/>
    <xf numFmtId="0" fontId="15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4" fillId="0" borderId="3"/>
    <xf numFmtId="0" fontId="31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33" fillId="16" borderId="36" applyNumberFormat="0" applyAlignment="0" applyProtection="0"/>
    <xf numFmtId="0" fontId="33" fillId="16" borderId="36" applyNumberFormat="0" applyAlignment="0" applyProtection="0"/>
    <xf numFmtId="0" fontId="34" fillId="0" borderId="37" applyNumberFormat="0" applyFill="0" applyAlignment="0" applyProtection="0"/>
    <xf numFmtId="0" fontId="4" fillId="0" borderId="38">
      <alignment horizontal="left" vertical="center"/>
    </xf>
    <xf numFmtId="0" fontId="35" fillId="25" borderId="39" applyNumberFormat="0" applyAlignment="0" applyProtection="0"/>
    <xf numFmtId="4" fontId="3" fillId="0" borderId="0">
      <alignment horizontal="center" vertical="center" wrapText="1"/>
    </xf>
    <xf numFmtId="14" fontId="22" fillId="0" borderId="0" applyFont="0" applyFill="0" applyBorder="0" applyProtection="0">
      <alignment horizontal="center" vertical="center"/>
    </xf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4" fontId="37" fillId="0" borderId="40" applyFill="0" applyAlignment="0" applyProtection="0">
      <alignment horizontal="center"/>
    </xf>
    <xf numFmtId="169" fontId="8" fillId="0" borderId="0" applyFill="0" applyBorder="0" applyAlignment="0" applyProtection="0"/>
    <xf numFmtId="44" fontId="8" fillId="0" borderId="0" applyFont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170" fontId="8" fillId="0" borderId="0" applyFill="0" applyBorder="0" applyAlignment="0" applyProtection="0"/>
    <xf numFmtId="0" fontId="38" fillId="0" borderId="0"/>
    <xf numFmtId="0" fontId="8" fillId="0" borderId="0"/>
    <xf numFmtId="0" fontId="8" fillId="0" borderId="0"/>
    <xf numFmtId="0" fontId="39" fillId="0" borderId="0" applyNumberFormat="0" applyFill="0" applyBorder="0" applyAlignment="0" applyProtection="0"/>
    <xf numFmtId="3" fontId="40" fillId="0" borderId="0" applyFont="0" applyFill="0" applyBorder="0" applyAlignment="0" applyProtection="0"/>
    <xf numFmtId="171" fontId="22" fillId="42" borderId="41" applyNumberFormat="0" applyFont="0" applyAlignment="0">
      <alignment vertical="center"/>
    </xf>
    <xf numFmtId="0" fontId="41" fillId="10" borderId="0" applyNumberFormat="0" applyBorder="0" applyAlignment="0" applyProtection="0"/>
    <xf numFmtId="0" fontId="42" fillId="0" borderId="42" applyNumberFormat="0" applyFill="0" applyAlignment="0" applyProtection="0"/>
    <xf numFmtId="0" fontId="43" fillId="0" borderId="43" applyNumberFormat="0" applyFill="0" applyAlignment="0" applyProtection="0"/>
    <xf numFmtId="0" fontId="44" fillId="0" borderId="44" applyNumberFormat="0" applyFill="0" applyAlignment="0" applyProtection="0"/>
    <xf numFmtId="0" fontId="44" fillId="0" borderId="0" applyNumberFormat="0" applyFill="0" applyBorder="0" applyAlignment="0" applyProtection="0"/>
    <xf numFmtId="0" fontId="45" fillId="13" borderId="36" applyNumberFormat="0" applyAlignment="0" applyProtection="0"/>
    <xf numFmtId="0" fontId="32" fillId="9" borderId="0" applyNumberFormat="0" applyBorder="0" applyAlignment="0" applyProtection="0"/>
    <xf numFmtId="0" fontId="8" fillId="0" borderId="5"/>
    <xf numFmtId="171" fontId="22" fillId="43" borderId="38" applyNumberFormat="0" applyFont="0" applyAlignment="0" applyProtection="0">
      <alignment vertical="center"/>
      <protection locked="0"/>
    </xf>
    <xf numFmtId="0" fontId="34" fillId="0" borderId="37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10" fillId="0" borderId="0">
      <protection locked="0"/>
    </xf>
    <xf numFmtId="173" fontId="2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47" fillId="1" borderId="0"/>
    <xf numFmtId="174" fontId="48" fillId="0" borderId="0" applyFont="0" applyFill="0" applyBorder="0" applyAlignment="0">
      <alignment horizontal="centerContinuous"/>
    </xf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0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Protection="0"/>
    <xf numFmtId="0" fontId="21" fillId="0" borderId="0"/>
    <xf numFmtId="0" fontId="8" fillId="0" borderId="0"/>
    <xf numFmtId="0" fontId="8" fillId="0" borderId="0"/>
    <xf numFmtId="0" fontId="1" fillId="0" borderId="0"/>
    <xf numFmtId="0" fontId="8" fillId="0" borderId="0" applyNumberFormat="0" applyFill="0" applyBorder="0" applyAlignment="0" applyProtection="0"/>
    <xf numFmtId="0" fontId="8" fillId="45" borderId="45" applyNumberFormat="0" applyFont="0" applyAlignment="0" applyProtection="0"/>
    <xf numFmtId="175" fontId="4" fillId="0" borderId="38">
      <alignment horizontal="center" vertical="center"/>
    </xf>
    <xf numFmtId="0" fontId="8" fillId="0" borderId="0"/>
    <xf numFmtId="0" fontId="50" fillId="16" borderId="46" applyNumberFormat="0" applyAlignment="0" applyProtection="0"/>
    <xf numFmtId="0" fontId="51" fillId="0" borderId="0">
      <protection locked="0"/>
    </xf>
    <xf numFmtId="0" fontId="8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8" fillId="0" borderId="0" applyNumberFormat="0" applyFill="0" applyBorder="0" applyProtection="0">
      <alignment horizontal="left"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0" fontId="10" fillId="0" borderId="0"/>
    <xf numFmtId="176" fontId="8" fillId="0" borderId="0">
      <protection locked="0"/>
    </xf>
    <xf numFmtId="177" fontId="8" fillId="0" borderId="0">
      <protection locked="0"/>
    </xf>
    <xf numFmtId="178" fontId="8" fillId="0" borderId="0">
      <protection locked="0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0" fontId="47" fillId="0" borderId="4">
      <alignment horizontal="center"/>
    </xf>
    <xf numFmtId="3" fontId="10" fillId="0" borderId="0" applyFont="0" applyFill="0" applyBorder="0" applyAlignment="0" applyProtection="0"/>
    <xf numFmtId="0" fontId="10" fillId="46" borderId="0" applyNumberFormat="0" applyFont="0" applyBorder="0" applyAlignment="0" applyProtection="0"/>
    <xf numFmtId="0" fontId="8" fillId="0" borderId="47" applyFont="0" applyFill="0" applyBorder="0"/>
    <xf numFmtId="0" fontId="52" fillId="47" borderId="5" applyProtection="0">
      <alignment horizontal="center" vertical="center"/>
    </xf>
    <xf numFmtId="0" fontId="50" fillId="16" borderId="46" applyNumberFormat="0" applyAlignment="0" applyProtection="0"/>
    <xf numFmtId="0" fontId="4" fillId="0" borderId="0" applyNumberFormat="0" applyFill="0" applyBorder="0" applyProtection="0"/>
    <xf numFmtId="0" fontId="4" fillId="0" borderId="0" applyNumberFormat="0" applyFill="0" applyBorder="0" applyProtection="0"/>
    <xf numFmtId="0" fontId="4" fillId="0" borderId="0" applyNumberFormat="0" applyFill="0" applyBorder="0" applyProtection="0"/>
    <xf numFmtId="49" fontId="53" fillId="0" borderId="8" applyFont="0" applyBorder="0" applyAlignment="0">
      <alignment vertical="center"/>
    </xf>
    <xf numFmtId="179" fontId="4" fillId="0" borderId="38">
      <alignment horizontal="center" vertical="center"/>
    </xf>
    <xf numFmtId="0" fontId="3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2" fillId="0" borderId="42" applyNumberFormat="0" applyFill="0" applyAlignment="0" applyProtection="0"/>
    <xf numFmtId="0" fontId="43" fillId="0" borderId="43" applyNumberFormat="0" applyFill="0" applyAlignment="0" applyProtection="0"/>
    <xf numFmtId="0" fontId="44" fillId="0" borderId="44" applyNumberFormat="0" applyFill="0" applyAlignment="0" applyProtection="0"/>
    <xf numFmtId="0" fontId="44" fillId="0" borderId="0" applyNumberFormat="0" applyFill="0" applyBorder="0" applyAlignment="0" applyProtection="0"/>
    <xf numFmtId="171" fontId="5" fillId="48" borderId="0" applyNumberFormat="0" applyBorder="0">
      <alignment vertical="center"/>
    </xf>
    <xf numFmtId="0" fontId="56" fillId="49" borderId="48" applyNumberFormat="0">
      <alignment horizontal="centerContinuous" vertical="center"/>
    </xf>
    <xf numFmtId="0" fontId="57" fillId="50" borderId="38" applyNumberFormat="0" applyBorder="0">
      <alignment horizontal="centerContinuous" vertical="center" wrapText="1"/>
    </xf>
    <xf numFmtId="0" fontId="58" fillId="50" borderId="38" applyNumberFormat="0" applyBorder="0">
      <alignment horizontal="centerContinuous" vertical="center" wrapText="1"/>
    </xf>
    <xf numFmtId="0" fontId="36" fillId="0" borderId="49" applyNumberFormat="0" applyFill="0" applyAlignment="0" applyProtection="0"/>
    <xf numFmtId="0" fontId="35" fillId="25" borderId="39" applyNumberFormat="0" applyAlignment="0" applyProtection="0"/>
    <xf numFmtId="0" fontId="31" fillId="0" borderId="0" applyNumberFormat="0" applyFill="0" applyBorder="0" applyAlignment="0" applyProtection="0"/>
    <xf numFmtId="0" fontId="29" fillId="51" borderId="0" applyNumberFormat="0" applyBorder="0" applyAlignment="0" applyProtection="0"/>
    <xf numFmtId="0" fontId="29" fillId="33" borderId="0" applyNumberFormat="0" applyBorder="0" applyAlignment="0" applyProtection="0"/>
    <xf numFmtId="0" fontId="29" fillId="35" borderId="0" applyNumberFormat="0" applyBorder="0" applyAlignment="0" applyProtection="0"/>
    <xf numFmtId="0" fontId="29" fillId="5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59" fillId="26" borderId="36" applyNumberFormat="0" applyAlignment="0" applyProtection="0"/>
    <xf numFmtId="0" fontId="60" fillId="53" borderId="46" applyNumberFormat="0" applyAlignment="0" applyProtection="0"/>
    <xf numFmtId="0" fontId="61" fillId="53" borderId="36" applyNumberFormat="0" applyAlignment="0" applyProtection="0"/>
    <xf numFmtId="0" fontId="62" fillId="0" borderId="50" applyNumberFormat="0" applyFill="0" applyAlignment="0" applyProtection="0"/>
    <xf numFmtId="0" fontId="63" fillId="0" borderId="51" applyNumberFormat="0" applyFill="0" applyAlignment="0" applyProtection="0"/>
    <xf numFmtId="0" fontId="64" fillId="0" borderId="52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53" applyNumberFormat="0" applyFill="0" applyAlignment="0" applyProtection="0"/>
    <xf numFmtId="0" fontId="66" fillId="25" borderId="39" applyNumberFormat="0" applyAlignment="0" applyProtection="0"/>
    <xf numFmtId="0" fontId="67" fillId="0" borderId="0" applyNumberFormat="0" applyFill="0" applyBorder="0" applyAlignment="0" applyProtection="0"/>
    <xf numFmtId="0" fontId="68" fillId="26" borderId="0" applyNumberFormat="0" applyBorder="0" applyAlignment="0" applyProtection="0"/>
    <xf numFmtId="0" fontId="69" fillId="9" borderId="0" applyNumberFormat="0" applyBorder="0" applyAlignment="0" applyProtection="0"/>
    <xf numFmtId="0" fontId="70" fillId="0" borderId="0" applyNumberFormat="0" applyFill="0" applyBorder="0" applyAlignment="0" applyProtection="0"/>
    <xf numFmtId="0" fontId="8" fillId="45" borderId="54" applyNumberFormat="0" applyFont="0" applyAlignment="0" applyProtection="0"/>
    <xf numFmtId="0" fontId="71" fillId="0" borderId="37" applyNumberFormat="0" applyFill="0" applyAlignment="0" applyProtection="0"/>
    <xf numFmtId="0" fontId="72" fillId="0" borderId="0" applyNumberFormat="0" applyFill="0" applyBorder="0" applyAlignment="0" applyProtection="0"/>
    <xf numFmtId="0" fontId="73" fillId="15" borderId="0" applyNumberFormat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80" fillId="0" borderId="0"/>
    <xf numFmtId="0" fontId="81" fillId="0" borderId="0"/>
    <xf numFmtId="0" fontId="81" fillId="0" borderId="0" applyBorder="0" applyProtection="0"/>
    <xf numFmtId="0" fontId="81" fillId="0" borderId="0" applyBorder="0" applyProtection="0"/>
    <xf numFmtId="0" fontId="81" fillId="0" borderId="0" applyBorder="0" applyProtection="0">
      <alignment horizontal="left"/>
    </xf>
    <xf numFmtId="0" fontId="81" fillId="0" borderId="0" applyBorder="0" applyProtection="0"/>
    <xf numFmtId="0" fontId="82" fillId="0" borderId="0" applyBorder="0" applyProtection="0">
      <alignment horizontal="left"/>
    </xf>
    <xf numFmtId="0" fontId="82" fillId="0" borderId="0" applyBorder="0" applyProtection="0"/>
    <xf numFmtId="0" fontId="84" fillId="0" borderId="0" applyNumberFormat="0" applyFill="0" applyBorder="0" applyAlignment="0" applyProtection="0"/>
  </cellStyleXfs>
  <cellXfs count="420">
    <xf numFmtId="0" fontId="0" fillId="0" borderId="0" xfId="0"/>
    <xf numFmtId="0" fontId="0" fillId="0" borderId="0" xfId="0" applyFill="1"/>
    <xf numFmtId="0" fontId="0" fillId="0" borderId="0" xfId="0" applyBorder="1"/>
    <xf numFmtId="0" fontId="5" fillId="0" borderId="0" xfId="0" applyFont="1"/>
    <xf numFmtId="165" fontId="0" fillId="0" borderId="0" xfId="0" applyNumberFormat="1"/>
    <xf numFmtId="0" fontId="4" fillId="0" borderId="0" xfId="0" applyFont="1"/>
    <xf numFmtId="0" fontId="0" fillId="0" borderId="0" xfId="0" applyFill="1" applyBorder="1"/>
    <xf numFmtId="0" fontId="4" fillId="0" borderId="0" xfId="0" applyFont="1" applyFill="1" applyBorder="1"/>
    <xf numFmtId="0" fontId="9" fillId="0" borderId="0" xfId="0" applyFont="1"/>
    <xf numFmtId="0" fontId="0" fillId="0" borderId="0" xfId="0" applyAlignment="1">
      <alignment wrapText="1"/>
    </xf>
    <xf numFmtId="0" fontId="0" fillId="0" borderId="2" xfId="0" applyBorder="1"/>
    <xf numFmtId="165" fontId="0" fillId="0" borderId="0" xfId="0" applyNumberFormat="1" applyFill="1" applyBorder="1"/>
    <xf numFmtId="0" fontId="0" fillId="0" borderId="0" xfId="0" applyNumberFormat="1" applyBorder="1"/>
    <xf numFmtId="165" fontId="0" fillId="0" borderId="0" xfId="0" applyNumberFormat="1" applyBorder="1"/>
    <xf numFmtId="0" fontId="7" fillId="0" borderId="0" xfId="0" applyFont="1"/>
    <xf numFmtId="0" fontId="0" fillId="0" borderId="4" xfId="0" applyBorder="1"/>
    <xf numFmtId="0" fontId="7" fillId="0" borderId="0" xfId="0" applyFont="1" applyBorder="1"/>
    <xf numFmtId="0" fontId="11" fillId="0" borderId="0" xfId="0" applyFont="1" applyBorder="1"/>
    <xf numFmtId="0" fontId="11" fillId="0" borderId="0" xfId="0" applyFont="1"/>
    <xf numFmtId="0" fontId="0" fillId="0" borderId="0" xfId="0" applyNumberFormat="1" applyFill="1" applyBorder="1"/>
    <xf numFmtId="0" fontId="4" fillId="0" borderId="5" xfId="0" applyFont="1" applyBorder="1"/>
    <xf numFmtId="0" fontId="4" fillId="0" borderId="5" xfId="0" applyFont="1" applyFill="1" applyBorder="1"/>
    <xf numFmtId="165" fontId="4" fillId="0" borderId="0" xfId="0" applyNumberFormat="1" applyFont="1"/>
    <xf numFmtId="165" fontId="7" fillId="0" borderId="0" xfId="0" applyNumberFormat="1" applyFont="1"/>
    <xf numFmtId="165" fontId="12" fillId="0" borderId="0" xfId="0" applyNumberFormat="1" applyFont="1" applyFill="1" applyBorder="1"/>
    <xf numFmtId="3" fontId="4" fillId="0" borderId="0" xfId="0" applyNumberFormat="1" applyFont="1" applyFill="1" applyBorder="1"/>
    <xf numFmtId="3" fontId="4" fillId="0" borderId="6" xfId="0" applyNumberFormat="1" applyFont="1" applyFill="1" applyBorder="1"/>
    <xf numFmtId="1" fontId="0" fillId="0" borderId="0" xfId="0" applyNumberFormat="1" applyBorder="1"/>
    <xf numFmtId="0" fontId="4" fillId="0" borderId="0" xfId="0" applyFont="1" applyBorder="1"/>
    <xf numFmtId="3" fontId="4" fillId="0" borderId="7" xfId="0" applyNumberFormat="1" applyFont="1" applyFill="1" applyBorder="1" applyAlignment="1">
      <alignment horizontal="right"/>
    </xf>
    <xf numFmtId="3" fontId="4" fillId="0" borderId="7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12" fillId="0" borderId="0" xfId="0" applyFont="1" applyFill="1" applyBorder="1"/>
    <xf numFmtId="3" fontId="4" fillId="0" borderId="3" xfId="7" applyNumberFormat="1" applyFont="1" applyFill="1" applyBorder="1" applyAlignment="1">
      <alignment wrapText="1"/>
    </xf>
    <xf numFmtId="165" fontId="11" fillId="0" borderId="0" xfId="0" applyNumberFormat="1" applyFont="1"/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1" fillId="0" borderId="0" xfId="0" applyFont="1" applyBorder="1" applyAlignment="1"/>
    <xf numFmtId="0" fontId="4" fillId="0" borderId="0" xfId="0" applyFont="1" applyFill="1"/>
    <xf numFmtId="2" fontId="0" fillId="0" borderId="0" xfId="0" applyNumberFormat="1" applyFill="1" applyBorder="1"/>
    <xf numFmtId="3" fontId="4" fillId="0" borderId="14" xfId="0" applyNumberFormat="1" applyFont="1" applyFill="1" applyBorder="1"/>
    <xf numFmtId="3" fontId="4" fillId="0" borderId="6" xfId="0" applyNumberFormat="1" applyFont="1" applyFill="1" applyBorder="1" applyAlignment="1">
      <alignment horizontal="right"/>
    </xf>
    <xf numFmtId="165" fontId="11" fillId="0" borderId="0" xfId="0" applyNumberFormat="1" applyFont="1" applyBorder="1"/>
    <xf numFmtId="0" fontId="8" fillId="0" borderId="0" xfId="0" applyFont="1" applyBorder="1"/>
    <xf numFmtId="0" fontId="8" fillId="0" borderId="0" xfId="0" applyFont="1"/>
    <xf numFmtId="0" fontId="5" fillId="0" borderId="0" xfId="0" applyFont="1" applyAlignment="1">
      <alignment horizontal="left" wrapText="1"/>
    </xf>
    <xf numFmtId="165" fontId="4" fillId="0" borderId="16" xfId="0" applyNumberFormat="1" applyFont="1" applyBorder="1"/>
    <xf numFmtId="49" fontId="4" fillId="0" borderId="17" xfId="7" applyNumberFormat="1" applyFont="1" applyFill="1" applyBorder="1" applyAlignment="1"/>
    <xf numFmtId="0" fontId="6" fillId="0" borderId="18" xfId="0" applyFont="1" applyBorder="1"/>
    <xf numFmtId="0" fontId="0" fillId="0" borderId="19" xfId="0" applyBorder="1"/>
    <xf numFmtId="0" fontId="4" fillId="0" borderId="20" xfId="0" applyFont="1" applyFill="1" applyBorder="1"/>
    <xf numFmtId="0" fontId="4" fillId="0" borderId="20" xfId="0" applyFont="1" applyBorder="1"/>
    <xf numFmtId="165" fontId="4" fillId="0" borderId="16" xfId="0" applyNumberFormat="1" applyFont="1" applyFill="1" applyBorder="1"/>
    <xf numFmtId="3" fontId="4" fillId="0" borderId="22" xfId="0" applyNumberFormat="1" applyFont="1" applyFill="1" applyBorder="1"/>
    <xf numFmtId="3" fontId="4" fillId="0" borderId="21" xfId="0" applyNumberFormat="1" applyFont="1" applyFill="1" applyBorder="1"/>
    <xf numFmtId="3" fontId="4" fillId="0" borderId="1" xfId="0" applyNumberFormat="1" applyFont="1" applyFill="1" applyBorder="1"/>
    <xf numFmtId="3" fontId="4" fillId="0" borderId="12" xfId="0" applyNumberFormat="1" applyFont="1" applyFill="1" applyBorder="1"/>
    <xf numFmtId="0" fontId="4" fillId="0" borderId="14" xfId="0" applyNumberFormat="1" applyFont="1" applyFill="1" applyBorder="1"/>
    <xf numFmtId="165" fontId="4" fillId="0" borderId="23" xfId="0" applyNumberFormat="1" applyFont="1" applyFill="1" applyBorder="1"/>
    <xf numFmtId="165" fontId="4" fillId="0" borderId="24" xfId="0" applyNumberFormat="1" applyFont="1" applyFill="1" applyBorder="1"/>
    <xf numFmtId="3" fontId="4" fillId="0" borderId="25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3" fontId="4" fillId="0" borderId="26" xfId="0" applyNumberFormat="1" applyFont="1" applyFill="1" applyBorder="1" applyAlignment="1">
      <alignment horizontal="right"/>
    </xf>
    <xf numFmtId="165" fontId="4" fillId="0" borderId="27" xfId="0" applyNumberFormat="1" applyFont="1" applyFill="1" applyBorder="1"/>
    <xf numFmtId="0" fontId="8" fillId="0" borderId="0" xfId="0" applyFont="1" applyFill="1" applyBorder="1"/>
    <xf numFmtId="3" fontId="8" fillId="0" borderId="0" xfId="0" applyNumberFormat="1" applyFont="1" applyFill="1" applyBorder="1"/>
    <xf numFmtId="0" fontId="8" fillId="0" borderId="13" xfId="0" applyFont="1" applyBorder="1"/>
    <xf numFmtId="0" fontId="8" fillId="0" borderId="0" xfId="0" applyFont="1" applyFill="1"/>
    <xf numFmtId="0" fontId="5" fillId="0" borderId="0" xfId="0" applyFont="1" applyBorder="1" applyAlignment="1">
      <alignment wrapText="1"/>
    </xf>
    <xf numFmtId="0" fontId="0" fillId="0" borderId="9" xfId="0" applyBorder="1"/>
    <xf numFmtId="0" fontId="0" fillId="0" borderId="11" xfId="0" applyBorder="1"/>
    <xf numFmtId="0" fontId="9" fillId="0" borderId="0" xfId="0" applyFont="1" applyFill="1"/>
    <xf numFmtId="0" fontId="5" fillId="0" borderId="0" xfId="0" applyFont="1" applyBorder="1" applyAlignment="1">
      <alignment horizontal="left" wrapText="1"/>
    </xf>
    <xf numFmtId="3" fontId="5" fillId="0" borderId="2" xfId="7" applyNumberFormat="1" applyFont="1" applyFill="1" applyBorder="1" applyAlignment="1">
      <alignment horizontal="left" vertical="center" wrapText="1"/>
    </xf>
    <xf numFmtId="3" fontId="5" fillId="0" borderId="5" xfId="7" applyNumberFormat="1" applyFont="1" applyFill="1" applyBorder="1" applyAlignment="1">
      <alignment horizontal="center" vertical="center" wrapText="1"/>
    </xf>
    <xf numFmtId="3" fontId="8" fillId="0" borderId="0" xfId="7" applyNumberFormat="1" applyFont="1" applyFill="1" applyBorder="1" applyAlignment="1">
      <alignment horizontal="center" vertical="center" wrapText="1"/>
    </xf>
    <xf numFmtId="3" fontId="8" fillId="0" borderId="0" xfId="7" applyNumberFormat="1" applyFont="1" applyFill="1" applyBorder="1" applyAlignment="1">
      <alignment horizontal="left" vertical="center" wrapText="1"/>
    </xf>
    <xf numFmtId="3" fontId="8" fillId="0" borderId="9" xfId="7" applyNumberFormat="1" applyFont="1" applyFill="1" applyBorder="1" applyAlignment="1">
      <alignment horizontal="center" vertical="center" wrapText="1"/>
    </xf>
    <xf numFmtId="3" fontId="8" fillId="0" borderId="2" xfId="7" applyNumberFormat="1" applyFont="1" applyFill="1" applyBorder="1" applyAlignment="1">
      <alignment horizontal="center" vertical="center" wrapText="1"/>
    </xf>
    <xf numFmtId="3" fontId="5" fillId="0" borderId="0" xfId="7" applyNumberFormat="1" applyFont="1" applyFill="1" applyBorder="1" applyAlignment="1">
      <alignment horizontal="center" vertical="center" wrapText="1"/>
    </xf>
    <xf numFmtId="3" fontId="8" fillId="0" borderId="7" xfId="7" applyNumberFormat="1" applyFont="1" applyFill="1" applyBorder="1" applyAlignment="1">
      <alignment horizontal="right" wrapText="1"/>
    </xf>
    <xf numFmtId="3" fontId="8" fillId="0" borderId="0" xfId="7" applyNumberFormat="1" applyFont="1" applyFill="1" applyBorder="1" applyAlignment="1">
      <alignment horizontal="right" wrapText="1"/>
    </xf>
    <xf numFmtId="3" fontId="5" fillId="0" borderId="6" xfId="7" applyNumberFormat="1" applyFont="1" applyFill="1" applyBorder="1" applyAlignment="1">
      <alignment horizontal="right" wrapText="1"/>
    </xf>
    <xf numFmtId="3" fontId="5" fillId="0" borderId="0" xfId="7" applyNumberFormat="1" applyFont="1" applyFill="1" applyBorder="1" applyAlignment="1">
      <alignment horizontal="right" wrapText="1"/>
    </xf>
    <xf numFmtId="3" fontId="5" fillId="0" borderId="13" xfId="7" applyNumberFormat="1" applyFont="1" applyFill="1" applyBorder="1" applyAlignment="1">
      <alignment horizontal="right" wrapText="1"/>
    </xf>
    <xf numFmtId="3" fontId="5" fillId="0" borderId="0" xfId="0" applyNumberFormat="1" applyFont="1" applyFill="1" applyBorder="1"/>
    <xf numFmtId="3" fontId="8" fillId="0" borderId="7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49" fontId="9" fillId="0" borderId="13" xfId="7" applyNumberFormat="1" applyFont="1" applyFill="1" applyBorder="1" applyAlignment="1">
      <alignment horizontal="left" vertical="center" wrapText="1" indent="1"/>
    </xf>
    <xf numFmtId="49" fontId="9" fillId="0" borderId="13" xfId="7" applyNumberFormat="1" applyFont="1" applyFill="1" applyBorder="1" applyAlignment="1">
      <alignment horizontal="left" vertical="center" wrapText="1"/>
    </xf>
    <xf numFmtId="3" fontId="9" fillId="0" borderId="0" xfId="0" applyNumberFormat="1" applyFont="1" applyFill="1" applyBorder="1"/>
    <xf numFmtId="3" fontId="9" fillId="0" borderId="0" xfId="7" applyNumberFormat="1" applyFont="1" applyFill="1" applyBorder="1" applyAlignment="1">
      <alignment horizontal="right" wrapText="1"/>
    </xf>
    <xf numFmtId="3" fontId="75" fillId="0" borderId="0" xfId="7" applyNumberFormat="1" applyFont="1" applyFill="1" applyBorder="1" applyAlignment="1">
      <alignment horizontal="right" wrapText="1"/>
    </xf>
    <xf numFmtId="3" fontId="75" fillId="0" borderId="6" xfId="7" applyNumberFormat="1" applyFont="1" applyFill="1" applyBorder="1" applyAlignment="1">
      <alignment horizontal="right" wrapText="1"/>
    </xf>
    <xf numFmtId="3" fontId="75" fillId="0" borderId="13" xfId="0" applyNumberFormat="1" applyFont="1" applyFill="1" applyBorder="1"/>
    <xf numFmtId="0" fontId="9" fillId="0" borderId="0" xfId="0" applyFont="1" applyBorder="1" applyAlignment="1">
      <alignment wrapText="1"/>
    </xf>
    <xf numFmtId="3" fontId="9" fillId="0" borderId="7" xfId="7" applyNumberFormat="1" applyFont="1" applyFill="1" applyBorder="1" applyAlignment="1">
      <alignment horizontal="right" wrapText="1"/>
    </xf>
    <xf numFmtId="3" fontId="75" fillId="0" borderId="13" xfId="7" applyNumberFormat="1" applyFont="1" applyFill="1" applyBorder="1" applyAlignment="1">
      <alignment horizontal="right" wrapText="1"/>
    </xf>
    <xf numFmtId="3" fontId="75" fillId="0" borderId="0" xfId="0" applyNumberFormat="1" applyFont="1" applyFill="1" applyBorder="1"/>
    <xf numFmtId="165" fontId="8" fillId="0" borderId="0" xfId="0" applyNumberFormat="1" applyFont="1"/>
    <xf numFmtId="0" fontId="8" fillId="0" borderId="0" xfId="0" applyFont="1" applyBorder="1" applyAlignment="1">
      <alignment horizontal="right" wrapText="1"/>
    </xf>
    <xf numFmtId="0" fontId="8" fillId="0" borderId="9" xfId="0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0" fontId="5" fillId="0" borderId="29" xfId="0" applyFont="1" applyBorder="1" applyAlignment="1">
      <alignment wrapText="1"/>
    </xf>
    <xf numFmtId="3" fontId="5" fillId="0" borderId="7" xfId="1" applyNumberFormat="1" applyFont="1" applyFill="1" applyBorder="1"/>
    <xf numFmtId="164" fontId="5" fillId="0" borderId="6" xfId="1" applyNumberFormat="1" applyFont="1" applyFill="1" applyBorder="1"/>
    <xf numFmtId="0" fontId="8" fillId="0" borderId="13" xfId="0" applyFont="1" applyBorder="1" applyAlignment="1">
      <alignment wrapText="1"/>
    </xf>
    <xf numFmtId="164" fontId="8" fillId="0" borderId="6" xfId="1" applyNumberFormat="1" applyFont="1" applyFill="1" applyBorder="1"/>
    <xf numFmtId="0" fontId="8" fillId="0" borderId="13" xfId="0" applyFont="1" applyFill="1" applyBorder="1"/>
    <xf numFmtId="0" fontId="8" fillId="0" borderId="13" xfId="0" applyFont="1" applyFill="1" applyBorder="1" applyAlignment="1">
      <alignment wrapText="1"/>
    </xf>
    <xf numFmtId="3" fontId="5" fillId="0" borderId="15" xfId="1" applyNumberFormat="1" applyFont="1" applyFill="1" applyBorder="1"/>
    <xf numFmtId="164" fontId="8" fillId="0" borderId="28" xfId="1" applyNumberFormat="1" applyFont="1" applyFill="1" applyBorder="1"/>
    <xf numFmtId="3" fontId="5" fillId="0" borderId="0" xfId="1" applyNumberFormat="1" applyFont="1" applyFill="1" applyBorder="1"/>
    <xf numFmtId="0" fontId="8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166" fontId="8" fillId="0" borderId="0" xfId="0" applyNumberFormat="1" applyFont="1" applyFill="1" applyBorder="1"/>
    <xf numFmtId="3" fontId="8" fillId="0" borderId="0" xfId="1" applyNumberFormat="1" applyFont="1" applyFill="1" applyBorder="1"/>
    <xf numFmtId="0" fontId="5" fillId="0" borderId="3" xfId="0" applyFont="1" applyFill="1" applyBorder="1"/>
    <xf numFmtId="0" fontId="8" fillId="0" borderId="29" xfId="6" applyFont="1" applyBorder="1" applyAlignment="1">
      <alignment wrapText="1"/>
    </xf>
    <xf numFmtId="0" fontId="8" fillId="0" borderId="13" xfId="6" applyFont="1" applyBorder="1" applyAlignment="1">
      <alignment wrapText="1"/>
    </xf>
    <xf numFmtId="0" fontId="8" fillId="0" borderId="13" xfId="6" applyFont="1" applyBorder="1" applyAlignment="1">
      <alignment vertical="center"/>
    </xf>
    <xf numFmtId="0" fontId="8" fillId="0" borderId="8" xfId="6" applyFont="1" applyBorder="1"/>
    <xf numFmtId="0" fontId="4" fillId="0" borderId="26" xfId="0" applyFont="1" applyBorder="1"/>
    <xf numFmtId="0" fontId="5" fillId="0" borderId="0" xfId="0" applyFont="1" applyBorder="1" applyAlignment="1">
      <alignment horizontal="left" vertical="center" wrapText="1"/>
    </xf>
    <xf numFmtId="0" fontId="21" fillId="0" borderId="0" xfId="7" applyFont="1" applyFill="1" applyBorder="1"/>
    <xf numFmtId="3" fontId="76" fillId="0" borderId="15" xfId="7" applyNumberFormat="1" applyFont="1" applyFill="1" applyBorder="1" applyAlignment="1">
      <alignment horizontal="center" vertical="center" wrapText="1"/>
    </xf>
    <xf numFmtId="0" fontId="76" fillId="0" borderId="8" xfId="7" applyFont="1" applyFill="1" applyBorder="1" applyAlignment="1">
      <alignment horizontal="center" vertical="center" wrapText="1"/>
    </xf>
    <xf numFmtId="3" fontId="21" fillId="0" borderId="3" xfId="7" applyNumberFormat="1" applyFont="1" applyFill="1" applyBorder="1" applyAlignment="1">
      <alignment horizontal="left" vertical="center" wrapText="1"/>
    </xf>
    <xf numFmtId="0" fontId="21" fillId="0" borderId="2" xfId="7" applyFont="1" applyFill="1" applyBorder="1" applyAlignment="1">
      <alignment horizontal="center" wrapText="1"/>
    </xf>
    <xf numFmtId="0" fontId="77" fillId="0" borderId="11" xfId="7" applyFont="1" applyFill="1" applyBorder="1" applyAlignment="1">
      <alignment horizontal="center" wrapText="1"/>
    </xf>
    <xf numFmtId="0" fontId="21" fillId="0" borderId="9" xfId="7" applyFont="1" applyFill="1" applyBorder="1" applyAlignment="1">
      <alignment horizontal="center" wrapText="1"/>
    </xf>
    <xf numFmtId="49" fontId="76" fillId="0" borderId="0" xfId="7" applyNumberFormat="1" applyFont="1" applyFill="1" applyBorder="1" applyAlignment="1">
      <alignment horizontal="left"/>
    </xf>
    <xf numFmtId="49" fontId="76" fillId="0" borderId="10" xfId="7" applyNumberFormat="1" applyFont="1" applyFill="1" applyBorder="1" applyAlignment="1">
      <alignment horizontal="left"/>
    </xf>
    <xf numFmtId="49" fontId="21" fillId="0" borderId="0" xfId="7" applyNumberFormat="1" applyFont="1" applyFill="1" applyBorder="1" applyAlignment="1">
      <alignment horizontal="left"/>
    </xf>
    <xf numFmtId="49" fontId="21" fillId="0" borderId="1" xfId="7" applyNumberFormat="1" applyFont="1" applyFill="1" applyBorder="1" applyAlignment="1">
      <alignment horizontal="left" wrapText="1"/>
    </xf>
    <xf numFmtId="49" fontId="21" fillId="0" borderId="3" xfId="7" applyNumberFormat="1" applyFont="1" applyFill="1" applyBorder="1" applyAlignment="1">
      <alignment horizontal="left"/>
    </xf>
    <xf numFmtId="49" fontId="21" fillId="0" borderId="3" xfId="7" applyNumberFormat="1" applyFont="1" applyFill="1" applyBorder="1" applyAlignment="1">
      <alignment horizontal="left" wrapText="1"/>
    </xf>
    <xf numFmtId="0" fontId="2" fillId="0" borderId="0" xfId="0" applyFont="1"/>
    <xf numFmtId="0" fontId="2" fillId="0" borderId="0" xfId="0" applyFont="1" applyBorder="1"/>
    <xf numFmtId="0" fontId="2" fillId="0" borderId="2" xfId="7" applyFont="1" applyFill="1" applyBorder="1" applyAlignment="1">
      <alignment horizontal="left" vertical="center" wrapText="1"/>
    </xf>
    <xf numFmtId="0" fontId="2" fillId="0" borderId="0" xfId="7" applyFont="1" applyFill="1" applyBorder="1" applyAlignment="1">
      <alignment horizontal="center" vertical="center" wrapText="1"/>
    </xf>
    <xf numFmtId="0" fontId="2" fillId="0" borderId="1" xfId="7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2" xfId="7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2" fillId="0" borderId="0" xfId="7" applyNumberFormat="1" applyFont="1" applyFill="1" applyBorder="1" applyAlignment="1">
      <alignment horizontal="center" vertical="center" wrapText="1"/>
    </xf>
    <xf numFmtId="0" fontId="5" fillId="0" borderId="1" xfId="7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right" wrapText="1"/>
    </xf>
    <xf numFmtId="0" fontId="9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3" fontId="5" fillId="0" borderId="7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right" wrapText="1"/>
    </xf>
    <xf numFmtId="0" fontId="5" fillId="0" borderId="2" xfId="0" applyFont="1" applyFill="1" applyBorder="1" applyAlignment="1">
      <alignment vertical="center" wrapText="1"/>
    </xf>
    <xf numFmtId="3" fontId="5" fillId="0" borderId="9" xfId="0" applyNumberFormat="1" applyFont="1" applyFill="1" applyBorder="1" applyAlignment="1">
      <alignment wrapText="1"/>
    </xf>
    <xf numFmtId="0" fontId="9" fillId="0" borderId="4" xfId="0" applyFont="1" applyFill="1" applyBorder="1" applyAlignment="1">
      <alignment vertical="center" wrapText="1"/>
    </xf>
    <xf numFmtId="3" fontId="9" fillId="0" borderId="25" xfId="0" applyNumberFormat="1" applyFont="1" applyFill="1" applyBorder="1" applyAlignment="1">
      <alignment horizontal="right" wrapText="1"/>
    </xf>
    <xf numFmtId="0" fontId="2" fillId="0" borderId="0" xfId="0" applyFont="1" applyFill="1"/>
    <xf numFmtId="3" fontId="2" fillId="0" borderId="0" xfId="0" applyNumberFormat="1" applyFont="1"/>
    <xf numFmtId="0" fontId="2" fillId="0" borderId="13" xfId="0" applyFont="1" applyBorder="1"/>
    <xf numFmtId="0" fontId="2" fillId="0" borderId="6" xfId="0" applyFont="1" applyBorder="1"/>
    <xf numFmtId="0" fontId="5" fillId="0" borderId="0" xfId="0" applyFont="1" applyFill="1"/>
    <xf numFmtId="0" fontId="2" fillId="2" borderId="0" xfId="0" applyNumberFormat="1" applyFont="1" applyFill="1" applyBorder="1" applyAlignment="1" applyProtection="1"/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9" fontId="0" fillId="0" borderId="0" xfId="470" applyNumberFormat="1" applyFont="1"/>
    <xf numFmtId="3" fontId="2" fillId="0" borderId="7" xfId="0" applyNumberFormat="1" applyFont="1" applyFill="1" applyBorder="1" applyAlignment="1">
      <alignment horizontal="right" wrapText="1"/>
    </xf>
    <xf numFmtId="3" fontId="9" fillId="0" borderId="21" xfId="0" applyNumberFormat="1" applyFont="1" applyFill="1" applyBorder="1" applyAlignment="1">
      <alignment horizontal="right" wrapText="1"/>
    </xf>
    <xf numFmtId="3" fontId="2" fillId="0" borderId="9" xfId="0" applyNumberFormat="1" applyFont="1" applyFill="1" applyBorder="1" applyAlignment="1">
      <alignment horizontal="right" wrapText="1"/>
    </xf>
    <xf numFmtId="3" fontId="5" fillId="0" borderId="15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6" applyFont="1" applyBorder="1" applyAlignment="1">
      <alignment wrapText="1"/>
    </xf>
    <xf numFmtId="9" fontId="5" fillId="0" borderId="6" xfId="470" applyFont="1" applyFill="1" applyBorder="1"/>
    <xf numFmtId="9" fontId="8" fillId="0" borderId="6" xfId="470" applyFont="1" applyFill="1" applyBorder="1"/>
    <xf numFmtId="9" fontId="8" fillId="0" borderId="28" xfId="470" applyFont="1" applyFill="1" applyBorder="1"/>
    <xf numFmtId="0" fontId="0" fillId="0" borderId="0" xfId="0" applyFont="1"/>
    <xf numFmtId="9" fontId="8" fillId="0" borderId="0" xfId="470" applyFont="1" applyFill="1" applyBorder="1"/>
    <xf numFmtId="9" fontId="8" fillId="0" borderId="3" xfId="470" applyFont="1" applyFill="1" applyBorder="1"/>
    <xf numFmtId="9" fontId="5" fillId="0" borderId="0" xfId="470" applyFont="1" applyFill="1" applyBorder="1"/>
    <xf numFmtId="9" fontId="5" fillId="0" borderId="3" xfId="470" applyFont="1" applyFill="1" applyBorder="1"/>
    <xf numFmtId="0" fontId="0" fillId="0" borderId="0" xfId="0" applyNumberFormat="1"/>
    <xf numFmtId="0" fontId="9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3" fontId="2" fillId="0" borderId="0" xfId="0" applyNumberFormat="1" applyFont="1" applyFill="1"/>
    <xf numFmtId="164" fontId="2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5" fillId="0" borderId="3" xfId="0" applyNumberFormat="1" applyFont="1" applyFill="1" applyBorder="1" applyAlignment="1">
      <alignment vertical="center"/>
    </xf>
    <xf numFmtId="164" fontId="5" fillId="0" borderId="30" xfId="0" applyNumberFormat="1" applyFont="1" applyFill="1" applyBorder="1" applyAlignment="1">
      <alignment vertical="center"/>
    </xf>
    <xf numFmtId="166" fontId="2" fillId="0" borderId="6" xfId="470" applyNumberFormat="1" applyFont="1" applyFill="1" applyBorder="1" applyAlignment="1">
      <alignment vertical="center"/>
    </xf>
    <xf numFmtId="166" fontId="5" fillId="0" borderId="28" xfId="470" applyNumberFormat="1" applyFont="1" applyFill="1" applyBorder="1" applyAlignment="1">
      <alignment vertical="center"/>
    </xf>
    <xf numFmtId="3" fontId="6" fillId="0" borderId="3" xfId="7" applyNumberFormat="1" applyFont="1" applyFill="1" applyBorder="1" applyAlignment="1">
      <alignment horizontal="center" wrapText="1"/>
    </xf>
    <xf numFmtId="0" fontId="21" fillId="0" borderId="0" xfId="471" applyFont="1"/>
    <xf numFmtId="3" fontId="21" fillId="0" borderId="0" xfId="471" applyNumberFormat="1" applyFont="1"/>
    <xf numFmtId="0" fontId="21" fillId="0" borderId="0" xfId="471" applyFont="1" applyAlignment="1">
      <alignment wrapText="1"/>
    </xf>
    <xf numFmtId="164" fontId="21" fillId="0" borderId="8" xfId="471" applyNumberFormat="1" applyFont="1" applyFill="1" applyBorder="1"/>
    <xf numFmtId="3" fontId="77" fillId="0" borderId="28" xfId="471" applyNumberFormat="1" applyFont="1" applyFill="1" applyBorder="1"/>
    <xf numFmtId="3" fontId="21" fillId="0" borderId="3" xfId="471" applyNumberFormat="1" applyFont="1" applyFill="1" applyBorder="1"/>
    <xf numFmtId="3" fontId="77" fillId="0" borderId="8" xfId="471" applyNumberFormat="1" applyFont="1" applyFill="1" applyBorder="1"/>
    <xf numFmtId="3" fontId="21" fillId="0" borderId="8" xfId="471" applyNumberFormat="1" applyFont="1" applyFill="1" applyBorder="1"/>
    <xf numFmtId="3" fontId="77" fillId="0" borderId="6" xfId="471" applyNumberFormat="1" applyFont="1" applyFill="1" applyBorder="1"/>
    <xf numFmtId="3" fontId="21" fillId="0" borderId="0" xfId="471" applyNumberFormat="1" applyFont="1" applyFill="1" applyBorder="1"/>
    <xf numFmtId="3" fontId="77" fillId="0" borderId="13" xfId="471" applyNumberFormat="1" applyFont="1" applyFill="1" applyBorder="1"/>
    <xf numFmtId="3" fontId="77" fillId="0" borderId="32" xfId="471" applyNumberFormat="1" applyFont="1" applyFill="1" applyBorder="1"/>
    <xf numFmtId="3" fontId="77" fillId="0" borderId="31" xfId="471" applyNumberFormat="1" applyFont="1" applyFill="1" applyBorder="1"/>
    <xf numFmtId="3" fontId="21" fillId="0" borderId="29" xfId="471" applyNumberFormat="1" applyFont="1" applyFill="1" applyBorder="1"/>
    <xf numFmtId="0" fontId="76" fillId="0" borderId="1" xfId="471" applyFont="1" applyFill="1" applyBorder="1" applyAlignment="1"/>
    <xf numFmtId="3" fontId="21" fillId="0" borderId="13" xfId="471" applyNumberFormat="1" applyFont="1" applyFill="1" applyBorder="1"/>
    <xf numFmtId="3" fontId="21" fillId="0" borderId="12" xfId="471" applyNumberFormat="1" applyFont="1" applyFill="1" applyBorder="1" applyAlignment="1"/>
    <xf numFmtId="3" fontId="77" fillId="0" borderId="29" xfId="471" applyNumberFormat="1" applyFont="1" applyFill="1" applyBorder="1"/>
    <xf numFmtId="3" fontId="76" fillId="0" borderId="1" xfId="471" applyNumberFormat="1" applyFont="1" applyFill="1" applyBorder="1" applyAlignment="1"/>
    <xf numFmtId="0" fontId="21" fillId="0" borderId="0" xfId="471" applyFont="1" applyFill="1"/>
    <xf numFmtId="3" fontId="77" fillId="0" borderId="12" xfId="471" applyNumberFormat="1" applyFont="1" applyFill="1" applyBorder="1"/>
    <xf numFmtId="0" fontId="0" fillId="0" borderId="5" xfId="0" applyFont="1" applyBorder="1"/>
    <xf numFmtId="9" fontId="0" fillId="0" borderId="0" xfId="470" applyFont="1"/>
    <xf numFmtId="9" fontId="7" fillId="0" borderId="0" xfId="0" applyNumberFormat="1" applyFont="1"/>
    <xf numFmtId="0" fontId="0" fillId="0" borderId="0" xfId="0" applyNumberFormat="1" applyFont="1"/>
    <xf numFmtId="49" fontId="9" fillId="0" borderId="0" xfId="7" applyNumberFormat="1" applyFont="1" applyFill="1" applyBorder="1" applyAlignment="1">
      <alignment horizontal="left" vertical="center" wrapText="1"/>
    </xf>
    <xf numFmtId="3" fontId="2" fillId="0" borderId="0" xfId="0" applyNumberFormat="1" applyFont="1" applyAlignment="1">
      <alignment vertical="center"/>
    </xf>
    <xf numFmtId="3" fontId="4" fillId="0" borderId="3" xfId="0" applyNumberFormat="1" applyFont="1" applyFill="1" applyBorder="1"/>
    <xf numFmtId="0" fontId="6" fillId="0" borderId="17" xfId="0" applyFont="1" applyFill="1" applyBorder="1"/>
    <xf numFmtId="3" fontId="8" fillId="0" borderId="3" xfId="0" applyNumberFormat="1" applyFont="1" applyFill="1" applyBorder="1"/>
    <xf numFmtId="0" fontId="4" fillId="0" borderId="17" xfId="0" applyFont="1" applyBorder="1"/>
    <xf numFmtId="3" fontId="4" fillId="0" borderId="57" xfId="0" applyNumberFormat="1" applyFont="1" applyFill="1" applyBorder="1"/>
    <xf numFmtId="3" fontId="4" fillId="0" borderId="15" xfId="0" applyNumberFormat="1" applyFont="1" applyFill="1" applyBorder="1"/>
    <xf numFmtId="3" fontId="4" fillId="0" borderId="28" xfId="0" applyNumberFormat="1" applyFont="1" applyFill="1" applyBorder="1"/>
    <xf numFmtId="165" fontId="4" fillId="0" borderId="58" xfId="0" applyNumberFormat="1" applyFont="1" applyFill="1" applyBorder="1"/>
    <xf numFmtId="0" fontId="0" fillId="0" borderId="3" xfId="0" applyBorder="1"/>
    <xf numFmtId="3" fontId="6" fillId="0" borderId="59" xfId="7" applyNumberFormat="1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3" fontId="5" fillId="0" borderId="2" xfId="7" applyNumberFormat="1" applyFont="1" applyFill="1" applyBorder="1" applyAlignment="1">
      <alignment horizontal="center" vertical="center" wrapText="1"/>
    </xf>
    <xf numFmtId="3" fontId="5" fillId="0" borderId="11" xfId="7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wrapText="1"/>
    </xf>
    <xf numFmtId="0" fontId="0" fillId="0" borderId="0" xfId="0" applyAlignment="1">
      <alignment horizontal="left" indent="1"/>
    </xf>
    <xf numFmtId="0" fontId="83" fillId="0" borderId="65" xfId="0" applyFont="1" applyBorder="1" applyAlignment="1">
      <alignment horizontal="left"/>
    </xf>
    <xf numFmtId="0" fontId="83" fillId="0" borderId="65" xfId="0" applyNumberFormat="1" applyFont="1" applyBorder="1"/>
    <xf numFmtId="3" fontId="5" fillId="0" borderId="0" xfId="0" applyNumberFormat="1" applyFont="1" applyFill="1" applyBorder="1" applyAlignment="1">
      <alignment wrapText="1"/>
    </xf>
    <xf numFmtId="3" fontId="2" fillId="0" borderId="64" xfId="0" applyNumberFormat="1" applyFont="1" applyFill="1" applyBorder="1" applyAlignment="1">
      <alignment horizontal="right" wrapText="1"/>
    </xf>
    <xf numFmtId="3" fontId="21" fillId="0" borderId="0" xfId="471" applyNumberFormat="1" applyFont="1" applyFill="1"/>
    <xf numFmtId="0" fontId="0" fillId="0" borderId="0" xfId="0" applyAlignment="1">
      <alignment wrapText="1"/>
    </xf>
    <xf numFmtId="3" fontId="5" fillId="0" borderId="62" xfId="1" applyNumberFormat="1" applyFont="1" applyFill="1" applyBorder="1"/>
    <xf numFmtId="9" fontId="5" fillId="0" borderId="63" xfId="470" applyFont="1" applyFill="1" applyBorder="1"/>
    <xf numFmtId="164" fontId="5" fillId="0" borderId="68" xfId="1" applyNumberFormat="1" applyFont="1" applyFill="1" applyBorder="1"/>
    <xf numFmtId="3" fontId="5" fillId="0" borderId="64" xfId="1" applyNumberFormat="1" applyFont="1" applyFill="1" applyBorder="1"/>
    <xf numFmtId="3" fontId="5" fillId="0" borderId="61" xfId="1" applyNumberFormat="1" applyFont="1" applyFill="1" applyBorder="1"/>
    <xf numFmtId="49" fontId="76" fillId="54" borderId="10" xfId="7" applyNumberFormat="1" applyFont="1" applyFill="1" applyBorder="1" applyAlignment="1">
      <alignment horizontal="left"/>
    </xf>
    <xf numFmtId="3" fontId="77" fillId="54" borderId="32" xfId="471" applyNumberFormat="1" applyFont="1" applyFill="1" applyBorder="1"/>
    <xf numFmtId="0" fontId="21" fillId="54" borderId="0" xfId="471" applyFont="1" applyFill="1"/>
    <xf numFmtId="49" fontId="76" fillId="54" borderId="0" xfId="7" applyNumberFormat="1" applyFont="1" applyFill="1" applyBorder="1" applyAlignment="1">
      <alignment horizontal="left"/>
    </xf>
    <xf numFmtId="3" fontId="77" fillId="54" borderId="6" xfId="7" applyNumberFormat="1" applyFont="1" applyFill="1" applyBorder="1"/>
    <xf numFmtId="49" fontId="21" fillId="54" borderId="0" xfId="7" applyNumberFormat="1" applyFont="1" applyFill="1" applyBorder="1" applyAlignment="1">
      <alignment horizontal="left"/>
    </xf>
    <xf numFmtId="3" fontId="21" fillId="54" borderId="0" xfId="471" applyNumberFormat="1" applyFont="1" applyFill="1" applyBorder="1"/>
    <xf numFmtId="3" fontId="77" fillId="54" borderId="6" xfId="471" applyNumberFormat="1" applyFont="1" applyFill="1" applyBorder="1"/>
    <xf numFmtId="3" fontId="21" fillId="54" borderId="13" xfId="471" applyNumberFormat="1" applyFont="1" applyFill="1" applyBorder="1"/>
    <xf numFmtId="49" fontId="21" fillId="54" borderId="3" xfId="7" applyNumberFormat="1" applyFont="1" applyFill="1" applyBorder="1" applyAlignment="1">
      <alignment horizontal="left"/>
    </xf>
    <xf numFmtId="3" fontId="21" fillId="54" borderId="3" xfId="471" applyNumberFormat="1" applyFont="1" applyFill="1" applyBorder="1"/>
    <xf numFmtId="3" fontId="77" fillId="54" borderId="28" xfId="471" applyNumberFormat="1" applyFont="1" applyFill="1" applyBorder="1"/>
    <xf numFmtId="3" fontId="21" fillId="54" borderId="8" xfId="471" applyNumberFormat="1" applyFont="1" applyFill="1" applyBorder="1"/>
    <xf numFmtId="49" fontId="21" fillId="54" borderId="3" xfId="7" applyNumberFormat="1" applyFont="1" applyFill="1" applyBorder="1" applyAlignment="1">
      <alignment horizontal="left" wrapText="1"/>
    </xf>
    <xf numFmtId="164" fontId="21" fillId="54" borderId="3" xfId="7" applyNumberFormat="1" applyFont="1" applyFill="1" applyBorder="1"/>
    <xf numFmtId="164" fontId="77" fillId="54" borderId="28" xfId="7" applyNumberFormat="1" applyFont="1" applyFill="1" applyBorder="1"/>
    <xf numFmtId="164" fontId="21" fillId="54" borderId="8" xfId="7" applyNumberFormat="1" applyFont="1" applyFill="1" applyBorder="1"/>
    <xf numFmtId="164" fontId="21" fillId="54" borderId="8" xfId="471" applyNumberFormat="1" applyFont="1" applyFill="1" applyBorder="1" applyAlignment="1">
      <alignment horizontal="right"/>
    </xf>
    <xf numFmtId="49" fontId="76" fillId="54" borderId="1" xfId="7" applyNumberFormat="1" applyFont="1" applyFill="1" applyBorder="1" applyAlignment="1">
      <alignment horizontal="left" wrapText="1"/>
    </xf>
    <xf numFmtId="3" fontId="76" fillId="54" borderId="1" xfId="7" applyNumberFormat="1" applyFont="1" applyFill="1" applyBorder="1" applyAlignment="1"/>
    <xf numFmtId="3" fontId="77" fillId="54" borderId="6" xfId="471" applyNumberFormat="1" applyFont="1" applyFill="1" applyBorder="1" applyAlignment="1"/>
    <xf numFmtId="3" fontId="21" fillId="54" borderId="0" xfId="471" applyNumberFormat="1" applyFont="1" applyFill="1" applyBorder="1" applyAlignment="1"/>
    <xf numFmtId="3" fontId="21" fillId="54" borderId="13" xfId="471" applyNumberFormat="1" applyFont="1" applyFill="1" applyBorder="1" applyAlignment="1"/>
    <xf numFmtId="3" fontId="77" fillId="54" borderId="28" xfId="471" applyNumberFormat="1" applyFont="1" applyFill="1" applyBorder="1" applyAlignment="1"/>
    <xf numFmtId="3" fontId="21" fillId="54" borderId="8" xfId="471" applyNumberFormat="1" applyFont="1" applyFill="1" applyBorder="1" applyAlignment="1"/>
    <xf numFmtId="0" fontId="2" fillId="0" borderId="67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3" fontId="2" fillId="0" borderId="63" xfId="0" applyNumberFormat="1" applyFont="1" applyFill="1" applyBorder="1" applyAlignment="1">
      <alignment vertical="center"/>
    </xf>
    <xf numFmtId="164" fontId="2" fillId="0" borderId="63" xfId="0" applyNumberFormat="1" applyFont="1" applyFill="1" applyBorder="1" applyAlignment="1">
      <alignment vertical="center"/>
    </xf>
    <xf numFmtId="166" fontId="2" fillId="0" borderId="68" xfId="470" applyNumberFormat="1" applyFont="1" applyFill="1" applyBorder="1" applyAlignment="1">
      <alignment vertical="center"/>
    </xf>
    <xf numFmtId="3" fontId="5" fillId="0" borderId="67" xfId="0" applyNumberFormat="1" applyFont="1" applyFill="1" applyBorder="1" applyAlignment="1">
      <alignment vertical="center"/>
    </xf>
    <xf numFmtId="3" fontId="5" fillId="0" borderId="63" xfId="0" applyNumberFormat="1" applyFont="1" applyFill="1" applyBorder="1" applyAlignment="1">
      <alignment vertical="center"/>
    </xf>
    <xf numFmtId="164" fontId="5" fillId="0" borderId="63" xfId="0" applyNumberFormat="1" applyFont="1" applyFill="1" applyBorder="1" applyAlignment="1">
      <alignment vertical="center"/>
    </xf>
    <xf numFmtId="164" fontId="5" fillId="0" borderId="67" xfId="0" applyNumberFormat="1" applyFont="1" applyFill="1" applyBorder="1" applyAlignment="1">
      <alignment vertical="center"/>
    </xf>
    <xf numFmtId="0" fontId="2" fillId="0" borderId="68" xfId="0" applyFont="1" applyFill="1" applyBorder="1" applyAlignment="1">
      <alignment vertical="center"/>
    </xf>
    <xf numFmtId="0" fontId="2" fillId="0" borderId="3" xfId="0" applyFont="1" applyFill="1" applyBorder="1"/>
    <xf numFmtId="3" fontId="2" fillId="0" borderId="3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3" fontId="77" fillId="0" borderId="10" xfId="471" applyNumberFormat="1" applyFont="1" applyFill="1" applyBorder="1"/>
    <xf numFmtId="3" fontId="21" fillId="0" borderId="1" xfId="471" applyNumberFormat="1" applyFont="1" applyFill="1" applyBorder="1"/>
    <xf numFmtId="3" fontId="21" fillId="0" borderId="13" xfId="471" applyNumberFormat="1" applyFont="1" applyFill="1" applyBorder="1" applyAlignment="1">
      <alignment horizontal="right"/>
    </xf>
    <xf numFmtId="3" fontId="21" fillId="54" borderId="0" xfId="471" applyNumberFormat="1" applyFont="1" applyFill="1"/>
    <xf numFmtId="3" fontId="21" fillId="54" borderId="3" xfId="7" applyNumberFormat="1" applyFont="1" applyFill="1" applyBorder="1"/>
    <xf numFmtId="3" fontId="77" fillId="54" borderId="28" xfId="7" applyNumberFormat="1" applyFont="1" applyFill="1" applyBorder="1"/>
    <xf numFmtId="3" fontId="21" fillId="54" borderId="8" xfId="7" applyNumberFormat="1" applyFont="1" applyFill="1" applyBorder="1"/>
    <xf numFmtId="3" fontId="21" fillId="54" borderId="8" xfId="471" applyNumberFormat="1" applyFont="1" applyFill="1" applyBorder="1" applyAlignment="1">
      <alignment horizontal="right"/>
    </xf>
    <xf numFmtId="3" fontId="21" fillId="54" borderId="1" xfId="7" applyNumberFormat="1" applyFont="1" applyFill="1" applyBorder="1"/>
    <xf numFmtId="3" fontId="77" fillId="54" borderId="12" xfId="7" applyNumberFormat="1" applyFont="1" applyFill="1" applyBorder="1"/>
    <xf numFmtId="3" fontId="21" fillId="54" borderId="29" xfId="471" applyNumberFormat="1" applyFont="1" applyFill="1" applyBorder="1" applyAlignment="1">
      <alignment horizontal="right"/>
    </xf>
    <xf numFmtId="3" fontId="21" fillId="54" borderId="0" xfId="7" applyNumberFormat="1" applyFont="1" applyFill="1" applyBorder="1"/>
    <xf numFmtId="3" fontId="21" fillId="54" borderId="13" xfId="7" applyNumberFormat="1" applyFont="1" applyFill="1" applyBorder="1"/>
    <xf numFmtId="3" fontId="21" fillId="54" borderId="1" xfId="471" applyNumberFormat="1" applyFont="1" applyFill="1" applyBorder="1"/>
    <xf numFmtId="3" fontId="21" fillId="54" borderId="29" xfId="471" applyNumberFormat="1" applyFont="1" applyFill="1" applyBorder="1"/>
    <xf numFmtId="3" fontId="21" fillId="0" borderId="1" xfId="471" applyNumberFormat="1" applyFont="1" applyFill="1" applyBorder="1" applyAlignment="1">
      <alignment horizontal="center"/>
    </xf>
    <xf numFmtId="164" fontId="21" fillId="0" borderId="3" xfId="7" applyNumberFormat="1" applyFont="1" applyFill="1" applyBorder="1" applyAlignment="1">
      <alignment horizontal="center"/>
    </xf>
    <xf numFmtId="3" fontId="21" fillId="0" borderId="0" xfId="7" applyNumberFormat="1" applyFont="1" applyFill="1" applyBorder="1"/>
    <xf numFmtId="3" fontId="21" fillId="54" borderId="10" xfId="471" applyNumberFormat="1" applyFont="1" applyFill="1" applyBorder="1"/>
    <xf numFmtId="3" fontId="21" fillId="54" borderId="31" xfId="471" applyNumberFormat="1" applyFont="1" applyFill="1" applyBorder="1"/>
    <xf numFmtId="3" fontId="77" fillId="54" borderId="12" xfId="471" applyNumberFormat="1" applyFont="1" applyFill="1" applyBorder="1"/>
    <xf numFmtId="3" fontId="21" fillId="0" borderId="10" xfId="471" applyNumberFormat="1" applyFont="1" applyFill="1" applyBorder="1"/>
    <xf numFmtId="3" fontId="21" fillId="0" borderId="31" xfId="471" applyNumberFormat="1" applyFont="1" applyFill="1" applyBorder="1"/>
    <xf numFmtId="164" fontId="21" fillId="0" borderId="3" xfId="7" applyNumberFormat="1" applyFont="1" applyFill="1" applyBorder="1"/>
    <xf numFmtId="164" fontId="77" fillId="0" borderId="28" xfId="7" applyNumberFormat="1" applyFont="1" applyFill="1" applyBorder="1"/>
    <xf numFmtId="164" fontId="77" fillId="0" borderId="8" xfId="471" applyNumberFormat="1" applyFont="1" applyFill="1" applyBorder="1"/>
    <xf numFmtId="164" fontId="21" fillId="0" borderId="3" xfId="7" applyNumberFormat="1" applyFont="1" applyFill="1" applyBorder="1" applyAlignment="1"/>
    <xf numFmtId="164" fontId="77" fillId="0" borderId="28" xfId="7" applyNumberFormat="1" applyFont="1" applyFill="1" applyBorder="1" applyAlignment="1"/>
    <xf numFmtId="164" fontId="21" fillId="0" borderId="8" xfId="7" applyNumberFormat="1" applyFont="1" applyFill="1" applyBorder="1" applyAlignment="1"/>
    <xf numFmtId="3" fontId="21" fillId="54" borderId="13" xfId="471" applyNumberFormat="1" applyFont="1" applyFill="1" applyBorder="1" applyAlignment="1">
      <alignment horizontal="right"/>
    </xf>
    <xf numFmtId="3" fontId="77" fillId="54" borderId="31" xfId="471" applyNumberFormat="1" applyFont="1" applyFill="1" applyBorder="1" applyAlignment="1">
      <alignment horizontal="right"/>
    </xf>
    <xf numFmtId="3" fontId="77" fillId="54" borderId="13" xfId="471" applyNumberFormat="1" applyFont="1" applyFill="1" applyBorder="1" applyAlignment="1">
      <alignment horizontal="right"/>
    </xf>
    <xf numFmtId="3" fontId="77" fillId="54" borderId="8" xfId="471" applyNumberFormat="1" applyFont="1" applyFill="1" applyBorder="1" applyAlignment="1">
      <alignment horizontal="right"/>
    </xf>
    <xf numFmtId="164" fontId="77" fillId="0" borderId="8" xfId="471" applyNumberFormat="1" applyFont="1" applyFill="1" applyBorder="1" applyAlignment="1">
      <alignment horizontal="right"/>
    </xf>
    <xf numFmtId="3" fontId="21" fillId="55" borderId="1" xfId="7" applyNumberFormat="1" applyFont="1" applyFill="1" applyBorder="1"/>
    <xf numFmtId="3" fontId="77" fillId="55" borderId="12" xfId="7" applyNumberFormat="1" applyFont="1" applyFill="1" applyBorder="1"/>
    <xf numFmtId="3" fontId="21" fillId="55" borderId="29" xfId="7" applyNumberFormat="1" applyFont="1" applyFill="1" applyBorder="1"/>
    <xf numFmtId="3" fontId="21" fillId="55" borderId="0" xfId="7" applyNumberFormat="1" applyFont="1" applyFill="1" applyBorder="1"/>
    <xf numFmtId="3" fontId="77" fillId="55" borderId="6" xfId="7" applyNumberFormat="1" applyFont="1" applyFill="1" applyBorder="1"/>
    <xf numFmtId="3" fontId="21" fillId="55" borderId="13" xfId="7" applyNumberFormat="1" applyFont="1" applyFill="1" applyBorder="1"/>
    <xf numFmtId="3" fontId="21" fillId="55" borderId="10" xfId="471" applyNumberFormat="1" applyFont="1" applyFill="1" applyBorder="1"/>
    <xf numFmtId="3" fontId="77" fillId="55" borderId="32" xfId="471" applyNumberFormat="1" applyFont="1" applyFill="1" applyBorder="1"/>
    <xf numFmtId="3" fontId="21" fillId="55" borderId="31" xfId="471" applyNumberFormat="1" applyFont="1" applyFill="1" applyBorder="1"/>
    <xf numFmtId="3" fontId="21" fillId="55" borderId="3" xfId="7" applyNumberFormat="1" applyFont="1" applyFill="1" applyBorder="1"/>
    <xf numFmtId="3" fontId="77" fillId="55" borderId="28" xfId="7" applyNumberFormat="1" applyFont="1" applyFill="1" applyBorder="1"/>
    <xf numFmtId="3" fontId="21" fillId="55" borderId="8" xfId="7" applyNumberFormat="1" applyFont="1" applyFill="1" applyBorder="1"/>
    <xf numFmtId="3" fontId="5" fillId="0" borderId="66" xfId="0" applyNumberFormat="1" applyFont="1" applyFill="1" applyBorder="1"/>
    <xf numFmtId="3" fontId="5" fillId="0" borderId="60" xfId="0" applyNumberFormat="1" applyFont="1" applyFill="1" applyBorder="1"/>
    <xf numFmtId="3" fontId="2" fillId="0" borderId="72" xfId="0" applyNumberFormat="1" applyFont="1" applyFill="1" applyBorder="1" applyAlignment="1">
      <alignment horizontal="right" wrapText="1"/>
    </xf>
    <xf numFmtId="3" fontId="9" fillId="0" borderId="70" xfId="0" applyNumberFormat="1" applyFont="1" applyFill="1" applyBorder="1" applyAlignment="1">
      <alignment horizontal="right" wrapText="1"/>
    </xf>
    <xf numFmtId="3" fontId="2" fillId="0" borderId="60" xfId="0" applyNumberFormat="1" applyFont="1" applyFill="1" applyBorder="1" applyAlignment="1">
      <alignment horizontal="right" wrapText="1"/>
    </xf>
    <xf numFmtId="3" fontId="5" fillId="0" borderId="71" xfId="0" applyNumberFormat="1" applyFont="1" applyFill="1" applyBorder="1" applyAlignment="1">
      <alignment horizontal="right" wrapText="1"/>
    </xf>
    <xf numFmtId="3" fontId="5" fillId="0" borderId="72" xfId="0" applyNumberFormat="1" applyFont="1" applyFill="1" applyBorder="1" applyAlignment="1">
      <alignment wrapText="1"/>
    </xf>
    <xf numFmtId="3" fontId="5" fillId="0" borderId="60" xfId="0" applyNumberFormat="1" applyFont="1" applyFill="1" applyBorder="1" applyAlignment="1">
      <alignment wrapText="1"/>
    </xf>
    <xf numFmtId="3" fontId="9" fillId="0" borderId="73" xfId="0" applyNumberFormat="1" applyFont="1" applyFill="1" applyBorder="1" applyAlignment="1">
      <alignment horizontal="right" wrapText="1"/>
    </xf>
    <xf numFmtId="3" fontId="5" fillId="0" borderId="67" xfId="0" applyNumberFormat="1" applyFont="1" applyFill="1" applyBorder="1"/>
    <xf numFmtId="3" fontId="5" fillId="0" borderId="69" xfId="0" applyNumberFormat="1" applyFont="1" applyFill="1" applyBorder="1"/>
    <xf numFmtId="0" fontId="0" fillId="0" borderId="70" xfId="0" applyBorder="1"/>
    <xf numFmtId="0" fontId="0" fillId="0" borderId="71" xfId="0" applyBorder="1"/>
    <xf numFmtId="0" fontId="4" fillId="0" borderId="73" xfId="0" applyNumberFormat="1" applyFont="1" applyFill="1" applyBorder="1"/>
    <xf numFmtId="0" fontId="2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6" fillId="0" borderId="4" xfId="471" applyFont="1" applyBorder="1" applyAlignment="1">
      <alignment horizontal="left" wrapText="1"/>
    </xf>
    <xf numFmtId="0" fontId="21" fillId="0" borderId="4" xfId="471" applyFont="1" applyBorder="1" applyAlignment="1">
      <alignment wrapText="1"/>
    </xf>
    <xf numFmtId="3" fontId="76" fillId="0" borderId="3" xfId="7" applyNumberFormat="1" applyFont="1" applyFill="1" applyBorder="1" applyAlignment="1">
      <alignment horizontal="center" vertical="center" wrapText="1"/>
    </xf>
    <xf numFmtId="3" fontId="76" fillId="0" borderId="28" xfId="7" applyNumberFormat="1" applyFont="1" applyFill="1" applyBorder="1" applyAlignment="1">
      <alignment horizontal="center" vertical="center" wrapText="1"/>
    </xf>
    <xf numFmtId="3" fontId="76" fillId="0" borderId="55" xfId="7" applyNumberFormat="1" applyFont="1" applyFill="1" applyBorder="1" applyAlignment="1">
      <alignment horizontal="center" vertical="center" wrapText="1"/>
    </xf>
    <xf numFmtId="3" fontId="76" fillId="0" borderId="56" xfId="7" applyNumberFormat="1" applyFont="1" applyFill="1" applyBorder="1" applyAlignment="1">
      <alignment horizontal="center" vertical="center" wrapText="1"/>
    </xf>
    <xf numFmtId="0" fontId="77" fillId="0" borderId="1" xfId="471" applyFont="1" applyBorder="1" applyAlignment="1">
      <alignment horizontal="left" wrapText="1"/>
    </xf>
    <xf numFmtId="0" fontId="80" fillId="0" borderId="1" xfId="471" applyBorder="1" applyAlignment="1">
      <alignment horizontal="left" wrapText="1"/>
    </xf>
    <xf numFmtId="0" fontId="21" fillId="0" borderId="0" xfId="471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9" xfId="7" applyFont="1" applyFill="1" applyBorder="1" applyAlignment="1">
      <alignment horizontal="center" wrapText="1"/>
    </xf>
    <xf numFmtId="0" fontId="5" fillId="0" borderId="1" xfId="7" applyFont="1" applyFill="1" applyBorder="1" applyAlignment="1">
      <alignment horizontal="center" wrapText="1"/>
    </xf>
    <xf numFmtId="0" fontId="5" fillId="0" borderId="11" xfId="7" applyFont="1" applyFill="1" applyBorder="1" applyAlignment="1">
      <alignment horizontal="center" wrapText="1"/>
    </xf>
    <xf numFmtId="0" fontId="5" fillId="0" borderId="29" xfId="7" applyFont="1" applyFill="1" applyBorder="1" applyAlignment="1">
      <alignment horizontal="center" vertical="center" wrapText="1"/>
    </xf>
    <xf numFmtId="0" fontId="5" fillId="0" borderId="13" xfId="7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 vertical="top"/>
    </xf>
    <xf numFmtId="3" fontId="5" fillId="0" borderId="9" xfId="7" applyNumberFormat="1" applyFont="1" applyFill="1" applyBorder="1" applyAlignment="1">
      <alignment horizontal="center" vertical="center" wrapText="1"/>
    </xf>
    <xf numFmtId="3" fontId="5" fillId="0" borderId="2" xfId="7" applyNumberFormat="1" applyFont="1" applyFill="1" applyBorder="1" applyAlignment="1">
      <alignment horizontal="center" vertical="center" wrapText="1"/>
    </xf>
    <xf numFmtId="3" fontId="5" fillId="0" borderId="11" xfId="7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wrapText="1"/>
    </xf>
    <xf numFmtId="3" fontId="6" fillId="0" borderId="15" xfId="7" applyNumberFormat="1" applyFont="1" applyFill="1" applyBorder="1" applyAlignment="1">
      <alignment horizontal="center" wrapText="1"/>
    </xf>
    <xf numFmtId="3" fontId="6" fillId="0" borderId="3" xfId="7" applyNumberFormat="1" applyFont="1" applyFill="1" applyBorder="1" applyAlignment="1">
      <alignment horizontal="center" wrapText="1"/>
    </xf>
    <xf numFmtId="3" fontId="6" fillId="0" borderId="28" xfId="7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84" fillId="0" borderId="0" xfId="479"/>
    <xf numFmtId="0" fontId="8" fillId="0" borderId="13" xfId="6" applyFont="1" applyBorder="1" applyAlignment="1">
      <alignment vertical="center" wrapText="1"/>
    </xf>
    <xf numFmtId="0" fontId="9" fillId="0" borderId="63" xfId="0" applyFont="1" applyBorder="1" applyAlignment="1">
      <alignment horizontal="left" vertical="top" wrapText="1"/>
    </xf>
    <xf numFmtId="0" fontId="0" fillId="0" borderId="63" xfId="0" applyBorder="1" applyAlignment="1">
      <alignment horizontal="left" vertical="top" wrapText="1"/>
    </xf>
  </cellXfs>
  <cellStyles count="480">
    <cellStyle name="?_x0002_nt?_x0002_ie?_x0002_de?_x0002_ b?_x0002_ch?_x0002_d ?_x0002_re?_x0002_ k?_x0002_we?_x0002_d_x0003_?_x0002_d_x000e_?_x0002_ _x0008_?_x0002__x000e_ ?_x0002_ ‡?_x0002_i`?_x0003_N_x0013_e?_x0003_'|'?_x0002_ve?_x0002_le?_x0002_s ?_x0002_i%?_x0005_größe?_x0002_ a?_x0002_he?_x0002_on?_x0002_rt?_x0002_at?_x0002_e" xfId="24"/>
    <cellStyle name="_1-tendanciel CP" xfId="25"/>
    <cellStyle name="_1-tendanciel CP_7BAED_BG_IAI_PMT 23-03 VD" xfId="26"/>
    <cellStyle name="_2011-03-31 8BCJS_CULTURE_RETOUR_recalé_cas" xfId="27"/>
    <cellStyle name="_3BEN_BG_SCO_PMT_SYNTHESE_T2_HT2_MIES" xfId="28"/>
    <cellStyle name="_3MIRES_BG_MIRES_PMT_2013-2016_V1" xfId="29"/>
    <cellStyle name="_4BLVT_BG_VILLELOGT_PMT v2" xfId="30"/>
    <cellStyle name="_4BLVT_EF_EPARGNE_PREV2013-2015_V3" xfId="31"/>
    <cellStyle name="_4BT_BG_EDAD_PMT v04 04 2012 mise à jour Météo-France(2)" xfId="32"/>
    <cellStyle name="_4BT_BG_EDAD_PMT V27 4BT 4BLVT 4BDD T2HT2 " xfId="33"/>
    <cellStyle name="_4BT_EDAD_Vdef" xfId="34"/>
    <cellStyle name="_4-mesures économies" xfId="35"/>
    <cellStyle name="_5BDM_BG_ANCCOMB_PMT v6" xfId="36"/>
    <cellStyle name="_5BDM_BG_DEFENSE_PMTv3" xfId="37"/>
    <cellStyle name="_6BEFP_BG_TRAVEMP_PMT" xfId="38"/>
    <cellStyle name="_6BEFP_BG_TRAVEMP_PMT envoi synthèse 23032012" xfId="39"/>
    <cellStyle name="_6BRS_BG_RSR_PMT" xfId="40"/>
    <cellStyle name="_6BSI_BG_SOLIDARITE_PMT_synthèse_vf" xfId="41"/>
    <cellStyle name="_6BSI_BG_SOLIDARITE_PMT_synthèse_vfBPB post 1er tour" xfId="42"/>
    <cellStyle name="_7BA_BG_AGRI_PMT" xfId="43"/>
    <cellStyle name="_7BA_BG_AGRI_PMT (feuilles opérateurs)" xfId="44"/>
    <cellStyle name="_7BAED_BG_APD_PMT 23-03 VD" xfId="45"/>
    <cellStyle name="_7BAED_BG_IAI_PMT 23-03 VD" xfId="46"/>
    <cellStyle name="_8BCJS_BG_CULTURE_PMT" xfId="47"/>
    <cellStyle name="_8BCJS_BG_CULTURE_PMT-opérateurs175V2MPAP" xfId="48"/>
    <cellStyle name="_8BEFOM_BG_GFPRH_PMT_V2 avec P309" xfId="49"/>
    <cellStyle name="_8BJM_BG_JUSTICE_PMT_v10" xfId="50"/>
    <cellStyle name="_8BJM_BG_MEDIAS_PMT_v2emeTour_vdef" xfId="51"/>
    <cellStyle name="_8BJM_CCF_AAP_PMT_v2emeTour_def " xfId="52"/>
    <cellStyle name="_annulations DA-LFR (&amp; repartition réserve vs frais) v4 envoi CBCM" xfId="53"/>
    <cellStyle name="_annulations DA-LFR (&amp; repartition réserve vs frais) v7 envoi CBCM" xfId="54"/>
    <cellStyle name="_Assiette Sup PMT 2ème Tour" xfId="55"/>
    <cellStyle name="_Assiette Sup PMT 2ème Tour (2)" xfId="56"/>
    <cellStyle name="_BRIQUES AE - DEFINITIF 13 avril" xfId="57"/>
    <cellStyle name="_BRIQUES AE - DEFINITIF 13 avril_PLF 2012 - MCC - Arbitrages" xfId="58"/>
    <cellStyle name="_BRIQUES CP - DEFINITIF 13 avril" xfId="59"/>
    <cellStyle name="_BRIQUES CP - DEFINITIF 13 avril_PLF 2012 - MCC - Arbitrages" xfId="60"/>
    <cellStyle name="_Classeur2" xfId="61"/>
    <cellStyle name="_Classeur8" xfId="62"/>
    <cellStyle name="_Classeur8 2" xfId="63"/>
    <cellStyle name="_Classeur8_4BLVT_EF_EPARGNE_PREV2013-2015_V3" xfId="64"/>
    <cellStyle name="_Classeur8_MEDDE - dossier arbitrage PLF 2013-2015 arbitrage v1" xfId="65"/>
    <cellStyle name="_Classeur8_OPE_CAS pension_05juil_18h" xfId="66"/>
    <cellStyle name="_Classeur8_OPE_CAS pension_06juil_20h" xfId="67"/>
    <cellStyle name="_Classeur8_OPE_CAS pension_17juil_17h30" xfId="68"/>
    <cellStyle name="_Classeur8_Synthèse_CAS_Pensions_17juil_22h30" xfId="69"/>
    <cellStyle name="_Classeur8_Synthèse_CAS_Pensions_29juin_19h" xfId="70"/>
    <cellStyle name="_Classeur8_Synthèse_CAS_Pensions_30juil_11h" xfId="71"/>
    <cellStyle name="_Compensation gratuité musées 2011" xfId="72"/>
    <cellStyle name="_CONCATENATION - DEFINITIF 13 avril" xfId="73"/>
    <cellStyle name="_CONCATENATION - DEFINITIF 13 avril_PLF 2012 - MCC - Arbitrages" xfId="74"/>
    <cellStyle name="_Copie de 7BA_BG_AGRI_PMT (feuilles opérateurs)" xfId="75"/>
    <cellStyle name="_Copie de PREX MARS exec 2012 29 01 2013 envoiBPB" xfId="76"/>
    <cellStyle name="_CPM lot 1" xfId="77"/>
    <cellStyle name="_CPM lot 1_PLF 2012 - MCC - Arbitrages" xfId="78"/>
    <cellStyle name="_CPM lot 1_Triennal 2011-2013 détaillé V11" xfId="79"/>
    <cellStyle name="_CPM lot 1_Triennal 2011-2013 détaillé V11_PLF 2012 - MCC - Arbitrages" xfId="80"/>
    <cellStyle name="_CPM lot 3" xfId="81"/>
    <cellStyle name="_CPM lot 3_PLF 2012 - MCC - Arbitrages" xfId="82"/>
    <cellStyle name="_CPM lot 3_Triennal 2011-2013 détaillé V11" xfId="83"/>
    <cellStyle name="_CPM lot 3_Triennal 2011-2013 détaillé V11_PLF 2012 - MCC - Arbitrages" xfId="84"/>
    <cellStyle name="_CPM lot 4" xfId="85"/>
    <cellStyle name="_CPM lot 4_PLF 2012 - MCC - Arbitrages" xfId="86"/>
    <cellStyle name="_CPM lot 4_Triennal 2011-2013 détaillé V11" xfId="87"/>
    <cellStyle name="_CPM lot 4_Triennal 2011-2013 détaillé V11_PLF 2012 - MCC - Arbitrages" xfId="88"/>
    <cellStyle name="_détails prévision 2012 P175" xfId="89"/>
    <cellStyle name="_Données_support Travaux automne_2009_2010" xfId="90"/>
    <cellStyle name="_EDAD MB v3 vf P159" xfId="91"/>
    <cellStyle name="_Envoi BRS BPSS 260212 Assiettes de CAS Sup" xfId="92"/>
    <cellStyle name="_Feuil1" xfId="93"/>
    <cellStyle name="_Feuil2" xfId="94"/>
    <cellStyle name="_Feuil2 2" xfId="95"/>
    <cellStyle name="_Feuil2_4BLVT_EF_EPARGNE_PREV2013-2015_V3" xfId="96"/>
    <cellStyle name="_Feuil2_MEDDE - dossier arbitrage PLF 2013-2015 arbitrage v1" xfId="97"/>
    <cellStyle name="_Feuil2_OPE_CAS pension_05juil_18h" xfId="98"/>
    <cellStyle name="_Feuil2_OPE_CAS pension_06juil_20h" xfId="99"/>
    <cellStyle name="_Feuil2_OPE_CAS pension_17juil_17h30" xfId="100"/>
    <cellStyle name="_Feuil2_Synthèse_CAS_Pensions_17juil_22h30" xfId="101"/>
    <cellStyle name="_Feuil2_Synthèse_CAS_Pensions_29juin_19h" xfId="102"/>
    <cellStyle name="_Feuil2_Synthèse_CAS_Pensions_30juil_11h" xfId="103"/>
    <cellStyle name="_Graph_CAS_Hors_CAS" xfId="104"/>
    <cellStyle name="_Hébergement SI" xfId="105"/>
    <cellStyle name="_Hébergement SI_PLF 2012 - MCC - Arbitrages" xfId="106"/>
    <cellStyle name="_Hébergement SI_Triennal 2011-2013 détaillé V11" xfId="107"/>
    <cellStyle name="_Hébergement SI_Triennal 2011-2013 détaillé V11_PLF 2012 - MCC - Arbitrages" xfId="108"/>
    <cellStyle name="_lfi20121202" xfId="109"/>
    <cellStyle name="_LOT2" xfId="110"/>
    <cellStyle name="_LOT2_PLF 2012 - MCC - Arbitrages" xfId="111"/>
    <cellStyle name="_LOT2_Triennal 2011-2013 détaillé V11" xfId="112"/>
    <cellStyle name="_LOT2_Triennal 2011-2013 détaillé V11_PLF 2012 - MCC - Arbitrages" xfId="113"/>
    <cellStyle name="_LOT4 intérieur MIOMCT" xfId="114"/>
    <cellStyle name="_LOT4 intérieur MIOMCT_PLF 2012 - MCC - Arbitrages" xfId="115"/>
    <cellStyle name="_LOT4 MEEDDAT" xfId="116"/>
    <cellStyle name="_LOT4 MEEDDAT_PLF 2012 - MCC - Arbitrages" xfId="117"/>
    <cellStyle name="_Maquette classeurs de prévision 2011" xfId="118"/>
    <cellStyle name="_Maquette classeurs de prévision 2011 2" xfId="119"/>
    <cellStyle name="_Maquette classeurs de prévision 2011_MEDDE - dossier arbitrage PLF 2013-2015 arbitrage v1" xfId="120"/>
    <cellStyle name="_Maquette classeurs de prévision 2011_OPE_CAS pension_05juil_18h" xfId="121"/>
    <cellStyle name="_Maquette classeurs de prévision 2011_OPE_CAS pension_06juil_20h" xfId="122"/>
    <cellStyle name="_Maquette classeurs de prévision 2011_OPE_CAS pension_17juil_17h30" xfId="123"/>
    <cellStyle name="_Maquette classeurs de prévision 2011_PLF 2012 - MCC - Arbitrages" xfId="124"/>
    <cellStyle name="_Maquette classeurs de prévision 2011_PREX JUIN T3 CAS envoi bureaux" xfId="125"/>
    <cellStyle name="_Maquette classeurs de prévision 2011_Synthèse_CAS_Pensions_17juil_22h30" xfId="126"/>
    <cellStyle name="_Maquette classeurs de prévision 2011_Synthèse_CAS_Pensions_29juin_19h" xfId="127"/>
    <cellStyle name="_Maquette classeurs de prévision 2011_Synthèse_CAS_Pensions_30juil_11h" xfId="128"/>
    <cellStyle name="_NMPrev juin 2011 V2" xfId="129"/>
    <cellStyle name="_OPE_Bud_EmploisCAS" xfId="130"/>
    <cellStyle name="_PMT Mission EDAD - Tour 2 - v.1" xfId="131"/>
    <cellStyle name="_PMToperateurs2MPAP" xfId="132"/>
    <cellStyle name="_prev def ju ub v4 post AV" xfId="133"/>
    <cellStyle name="_prev def ju ub v7" xfId="134"/>
    <cellStyle name="_prévision labels" xfId="135"/>
    <cellStyle name="_PREX JUIN T3 CAS envoi bureaux" xfId="136"/>
    <cellStyle name="_PREX MARS exec 2012 29 01 2013 envoiBPB" xfId="137"/>
    <cellStyle name="_PREX MARS maquette 2013 29 01 2013 envoiBPB" xfId="138"/>
    <cellStyle name="_PREX MARS onglet T3 CAS" xfId="139"/>
    <cellStyle name="_PREX OCTOBRE  retour bureaux 11 10 2012 9h" xfId="140"/>
    <cellStyle name="_PREX OCTOBRE BASE 1 BE" xfId="141"/>
    <cellStyle name="_PREX octobre livrable excel V17" xfId="142"/>
    <cellStyle name="_PrEx-juillet2011 v8" xfId="143"/>
    <cellStyle name="_PrEx-nov_2011 v02" xfId="144"/>
    <cellStyle name="_SNTHESE - DEFINITIF 13 avril" xfId="145"/>
    <cellStyle name="_SNTHESE - DEFINITIF 13 avril_PLF 2012 - MCC - Arbitrages" xfId="146"/>
    <cellStyle name="_Sous Jacents FAM et ODEADOM" xfId="147"/>
    <cellStyle name="_SQ01" xfId="148"/>
    <cellStyle name="_SQ01 2" xfId="149"/>
    <cellStyle name="_SQ01_MEDDE - dossier arbitrage PLF 2013-2015 arbitrage v1" xfId="150"/>
    <cellStyle name="_SQ01_OPE_CAS pension_05juil_18h" xfId="151"/>
    <cellStyle name="_SQ01_OPE_CAS pension_06juil_20h" xfId="152"/>
    <cellStyle name="_SQ01_OPE_CAS pension_17juil_17h30" xfId="153"/>
    <cellStyle name="_SQ01_PLF 2012 - MCC - Arbitrages" xfId="154"/>
    <cellStyle name="_SQ01_PREX JUIN T3 CAS envoi bureaux" xfId="155"/>
    <cellStyle name="_SQ01_Synthèse_CAS_Pensions_17juil_22h30" xfId="156"/>
    <cellStyle name="_SQ01_Synthèse_CAS_Pensions_29juin_19h" xfId="157"/>
    <cellStyle name="_SQ01_Synthèse_CAS_Pensions_30juil_11h" xfId="158"/>
    <cellStyle name="_Squelette PMT 22-02" xfId="159"/>
    <cellStyle name="_Squelette PMT 22-02 2" xfId="160"/>
    <cellStyle name="_Squelette PMT 22-02_4BLVT_EF_EPARGNE_PREV2013-2015_V3" xfId="161"/>
    <cellStyle name="_Squelette PMT 22-02_MEDDE - dossier arbitrage PLF 2013-2015 arbitrage v1" xfId="162"/>
    <cellStyle name="_Squelette PMT 22-02_OPE_CAS pension_05juil_18h" xfId="163"/>
    <cellStyle name="_Squelette PMT 22-02_OPE_CAS pension_06juil_20h" xfId="164"/>
    <cellStyle name="_Squelette PMT 22-02_OPE_CAS pension_17juil_17h30" xfId="165"/>
    <cellStyle name="_Squelette PMT 22-02_Synthèse_CAS_Pensions_17juil_22h30" xfId="166"/>
    <cellStyle name="_Squelette PMT 22-02_Synthèse_CAS_Pensions_29juin_19h" xfId="167"/>
    <cellStyle name="_Squelette PMT 22-02_Synthèse_CAS_Pensions_30juil_11h" xfId="168"/>
    <cellStyle name="_SYNTHESE - DEFINITIF 13 avril" xfId="169"/>
    <cellStyle name="_SYNTHESE - DEFINITIF 13 avril_PLF 2012 - MCC - Arbitrages" xfId="170"/>
    <cellStyle name="_synthèse APAFAR conférences budgétisation V5" xfId="171"/>
    <cellStyle name="_Synthèse reports généraux 2013 22 03 2013 retour cabinet 20 h" xfId="172"/>
    <cellStyle name="_Synthèse T2 2BPSS PEX 19 10 2012" xfId="173"/>
    <cellStyle name="_Synthèse_PMT_Emplois_23mars2012_17h16" xfId="174"/>
    <cellStyle name="_Synthèses_missions (10) (2)" xfId="175"/>
    <cellStyle name="_Synthèses_missions (10) (2) 2" xfId="176"/>
    <cellStyle name="_Synthèses_missions (10) (2)_MEDDE - dossier arbitrage PLF 2013-2015 arbitrage v1" xfId="177"/>
    <cellStyle name="_Synthèses_missions (10) (2)_OPE_CAS pension_05juil_18h" xfId="178"/>
    <cellStyle name="_Synthèses_missions (10) (2)_OPE_CAS pension_06juil_20h" xfId="179"/>
    <cellStyle name="_Synthèses_missions (10) (2)_OPE_CAS pension_17juil_17h30" xfId="180"/>
    <cellStyle name="_Synthèses_missions (10) (2)_PLF 2012 - MCC - Arbitrages" xfId="181"/>
    <cellStyle name="_Synthèses_missions (10) (2)_PREX JUIN T3 CAS envoi bureaux" xfId="182"/>
    <cellStyle name="_Synthèses_missions (10) (2)_Synthèse_CAS_Pensions_17juil_22h30" xfId="183"/>
    <cellStyle name="_Synthèses_missions (10) (2)_Synthèse_CAS_Pensions_29juin_19h" xfId="184"/>
    <cellStyle name="_Synthèses_missions (10) (2)_Synthèse_CAS_Pensions_30juil_11h" xfId="185"/>
    <cellStyle name="_Synthèses_missions (8)" xfId="186"/>
    <cellStyle name="_Synthèses_missions (8) 2" xfId="187"/>
    <cellStyle name="_Synthèses_missions (8)_MEDDE - dossier arbitrage PLF 2013-2015 arbitrage v1" xfId="188"/>
    <cellStyle name="_Synthèses_missions (8)_OPE_CAS pension_05juil_18h" xfId="189"/>
    <cellStyle name="_Synthèses_missions (8)_OPE_CAS pension_06juil_20h" xfId="190"/>
    <cellStyle name="_Synthèses_missions (8)_OPE_CAS pension_17juil_17h30" xfId="191"/>
    <cellStyle name="_Synthèses_missions (8)_PLF 2012 - MCC - Arbitrages" xfId="192"/>
    <cellStyle name="_Synthèses_missions (8)_PREX JUIN T3 CAS envoi bureaux" xfId="193"/>
    <cellStyle name="_Synthèses_missions (8)_Synthèse_CAS_Pensions_17juil_22h30" xfId="194"/>
    <cellStyle name="_Synthèses_missions (8)_Synthèse_CAS_Pensions_29juin_19h" xfId="195"/>
    <cellStyle name="_Synthèses_missions (8)_Synthèse_CAS_Pensions_30juil_11h" xfId="196"/>
    <cellStyle name="_T3 CAS 20+gros Opé" xfId="197"/>
    <cellStyle name="_tableau slide 3 (2)" xfId="198"/>
    <cellStyle name="_tableau slide 3 (2) 2" xfId="199"/>
    <cellStyle name="_Tableaux répartition GFPRH 2011-2013 (v2 post-conf répart )" xfId="200"/>
    <cellStyle name="_Tableaux répartition GFPRH 2011-2013 (v2 post-conf répart )_PLF 2012 - MCC - Arbitrages" xfId="201"/>
    <cellStyle name="_tableaux synthèse 175 CP et sous jacentsV2" xfId="202"/>
    <cellStyle name="_tableaux T2 NI Prev triennale 2BPSSmodifié v3" xfId="203"/>
    <cellStyle name="_Tableaux_IGN_Synthèse_PMT" xfId="204"/>
    <cellStyle name="_TC10" xfId="205"/>
    <cellStyle name="_TC10_PLF 2012 - MCC - Arbitrages" xfId="206"/>
    <cellStyle name="_TC10_Triennal 2011-2013 détaillé V11" xfId="207"/>
    <cellStyle name="_TC10_Triennal 2011-2013 détaillé V11_PLF 2012 - MCC - Arbitrages" xfId="208"/>
    <cellStyle name="_TC2" xfId="209"/>
    <cellStyle name="_TC2_PLF 2012 - MCC - Arbitrages" xfId="210"/>
    <cellStyle name="_TC2_Triennal 2011-2013 détaillé V11" xfId="211"/>
    <cellStyle name="_TC2_Triennal 2011-2013 détaillé V11_PLF 2012 - MCC - Arbitrages" xfId="212"/>
    <cellStyle name="_TC27" xfId="213"/>
    <cellStyle name="_TC27_PLF 2012 - MCC - Arbitrages" xfId="214"/>
    <cellStyle name="_TC27_Triennal 2011-2013 détaillé V11" xfId="215"/>
    <cellStyle name="_TC27_Triennal 2011-2013 détaillé V11_PLF 2012 - MCC - Arbitrages" xfId="216"/>
    <cellStyle name="_TC28" xfId="217"/>
    <cellStyle name="_TC28_PLF 2012 - MCC - Arbitrages" xfId="218"/>
    <cellStyle name="_TC28_Triennal 2011-2013 détaillé V11" xfId="219"/>
    <cellStyle name="_TC28_Triennal 2011-2013 détaillé V11_PLF 2012 - MCC - Arbitrages" xfId="220"/>
    <cellStyle name="_TC4" xfId="221"/>
    <cellStyle name="_TC4_PLF 2012 - MCC - Arbitrages" xfId="222"/>
    <cellStyle name="_TC4_Triennal 2011-2013 détaillé V11" xfId="223"/>
    <cellStyle name="_TC4_Triennal 2011-2013 détaillé V11_PLF 2012 - MCC - Arbitrages" xfId="224"/>
    <cellStyle name="_TC6" xfId="225"/>
    <cellStyle name="_TC6_PLF 2012 - MCC - Arbitrages" xfId="226"/>
    <cellStyle name="_TC6_Triennal 2011-2013 détaillé V11" xfId="227"/>
    <cellStyle name="_TC6_Triennal 2011-2013 détaillé V11_PLF 2012 - MCC - Arbitrages" xfId="228"/>
    <cellStyle name="_test base" xfId="229"/>
    <cellStyle name="_Version DB 4BT_BG_EDAD_PMT2" xfId="230"/>
    <cellStyle name="+" xfId="231"/>
    <cellStyle name="+_PLF 2012 - MCC - Arbitrages" xfId="232"/>
    <cellStyle name="0,0_x000a__x000a_NA_x000a__x000a_" xfId="233"/>
    <cellStyle name="10^-3" xfId="234"/>
    <cellStyle name="20 % - Accent1 2" xfId="235"/>
    <cellStyle name="20 % - Accent2 2" xfId="236"/>
    <cellStyle name="20 % - Accent3 2" xfId="237"/>
    <cellStyle name="20 % - Accent4 2" xfId="238"/>
    <cellStyle name="20 % - Accent5 2" xfId="239"/>
    <cellStyle name="20 % - Accent6 2" xfId="240"/>
    <cellStyle name="20% - Accent1 2" xfId="241"/>
    <cellStyle name="20% - Accent2 2" xfId="242"/>
    <cellStyle name="20% - Accent3 2" xfId="243"/>
    <cellStyle name="20% - Accent4 2" xfId="244"/>
    <cellStyle name="20% - Accent5 2" xfId="245"/>
    <cellStyle name="20% - Accent6 2" xfId="246"/>
    <cellStyle name="20% - Акцент1" xfId="247"/>
    <cellStyle name="20% - Акцент2" xfId="248"/>
    <cellStyle name="20% - Акцент3" xfId="249"/>
    <cellStyle name="20% - Акцент4" xfId="250"/>
    <cellStyle name="20% - Акцент5" xfId="251"/>
    <cellStyle name="20% - Акцент6" xfId="252"/>
    <cellStyle name="40 % - Accent1 2" xfId="253"/>
    <cellStyle name="40 % - Accent2 2" xfId="254"/>
    <cellStyle name="40 % - Accent3 2" xfId="255"/>
    <cellStyle name="40 % - Accent4 2" xfId="256"/>
    <cellStyle name="40 % - Accent5 2" xfId="257"/>
    <cellStyle name="40 % - Accent6 2" xfId="258"/>
    <cellStyle name="40% - Accent1 2" xfId="259"/>
    <cellStyle name="40% - Accent2 2" xfId="260"/>
    <cellStyle name="40% - Accent3 2" xfId="261"/>
    <cellStyle name="40% - Accent4 2" xfId="262"/>
    <cellStyle name="40% - Accent5 2" xfId="263"/>
    <cellStyle name="40% - Accent6 2" xfId="264"/>
    <cellStyle name="40% - Акцент1" xfId="265"/>
    <cellStyle name="40% - Акцент2" xfId="266"/>
    <cellStyle name="40% - Акцент3" xfId="267"/>
    <cellStyle name="40% - Акцент4" xfId="268"/>
    <cellStyle name="40% - Акцент5" xfId="269"/>
    <cellStyle name="40% - Акцент6" xfId="270"/>
    <cellStyle name="60 % - Accent1 2" xfId="271"/>
    <cellStyle name="60 % - Accent2 2" xfId="272"/>
    <cellStyle name="60 % - Accent3 2" xfId="273"/>
    <cellStyle name="60 % - Accent4 2" xfId="274"/>
    <cellStyle name="60 % - Accent5 2" xfId="275"/>
    <cellStyle name="60 % - Accent6 2" xfId="276"/>
    <cellStyle name="60% - Accent1 2" xfId="277"/>
    <cellStyle name="60% - Accent2 2" xfId="278"/>
    <cellStyle name="60% - Accent3 2" xfId="279"/>
    <cellStyle name="60% - Accent4 2" xfId="280"/>
    <cellStyle name="60% - Accent5 2" xfId="281"/>
    <cellStyle name="60% - Accent6 2" xfId="282"/>
    <cellStyle name="60% - Акцент1" xfId="283"/>
    <cellStyle name="60% - Акцент2" xfId="284"/>
    <cellStyle name="60% - Акцент3" xfId="285"/>
    <cellStyle name="60% - Акцент4" xfId="286"/>
    <cellStyle name="60% - Акцент5" xfId="287"/>
    <cellStyle name="60% - Акцент6" xfId="288"/>
    <cellStyle name="6eme niveau" xfId="289"/>
    <cellStyle name="Accent1 - 20 %" xfId="290"/>
    <cellStyle name="Accent1 - 40 %" xfId="291"/>
    <cellStyle name="Accent1 - 60 %" xfId="292"/>
    <cellStyle name="Accent1 2" xfId="293"/>
    <cellStyle name="Accent2 - 20 %" xfId="294"/>
    <cellStyle name="Accent2 - 40 %" xfId="295"/>
    <cellStyle name="Accent2 - 60 %" xfId="296"/>
    <cellStyle name="Accent2 2" xfId="297"/>
    <cellStyle name="Accent3 - 20 %" xfId="298"/>
    <cellStyle name="Accent3 - 40 %" xfId="299"/>
    <cellStyle name="Accent3 - 60 %" xfId="300"/>
    <cellStyle name="Accent3 2" xfId="301"/>
    <cellStyle name="Accent4 - 20 %" xfId="302"/>
    <cellStyle name="Accent4 - 40 %" xfId="303"/>
    <cellStyle name="Accent4 - 60 %" xfId="304"/>
    <cellStyle name="Accent4 2" xfId="10"/>
    <cellStyle name="Accent5 - 20 %" xfId="305"/>
    <cellStyle name="Accent5 - 40 %" xfId="306"/>
    <cellStyle name="Accent5 - 60 %" xfId="307"/>
    <cellStyle name="Accent5 2" xfId="308"/>
    <cellStyle name="Accent6 - 20 %" xfId="309"/>
    <cellStyle name="Accent6 - 40 %" xfId="310"/>
    <cellStyle name="Accent6 - 60 %" xfId="311"/>
    <cellStyle name="Accent6 2" xfId="312"/>
    <cellStyle name="Arial 8 Souligné" xfId="313"/>
    <cellStyle name="Avertissement 2" xfId="314"/>
    <cellStyle name="Bad 2" xfId="315"/>
    <cellStyle name="Calcul 2" xfId="316"/>
    <cellStyle name="Calculation 2" xfId="317"/>
    <cellStyle name="Catégorie de la table dynamique" xfId="475"/>
    <cellStyle name="Cellule liée 2" xfId="318"/>
    <cellStyle name="Champ de la table dynamique" xfId="474"/>
    <cellStyle name="Chap" xfId="319"/>
    <cellStyle name="Check Cell 2" xfId="320"/>
    <cellStyle name="Coin de la table dynamique" xfId="473"/>
    <cellStyle name="colonne" xfId="321"/>
    <cellStyle name="Commentaire 2" xfId="11"/>
    <cellStyle name="Date" xfId="322"/>
    <cellStyle name="Emphase 1" xfId="323"/>
    <cellStyle name="Emphase 2" xfId="324"/>
    <cellStyle name="Emphase 3" xfId="325"/>
    <cellStyle name="EncTitre" xfId="326"/>
    <cellStyle name="Entrée 2" xfId="12"/>
    <cellStyle name="Euro" xfId="13"/>
    <cellStyle name="Euro 1" xfId="327"/>
    <cellStyle name="Euro 2" xfId="14"/>
    <cellStyle name="Euro 2 2" xfId="328"/>
    <cellStyle name="Euro 3" xfId="329"/>
    <cellStyle name="Euro 4" xfId="330"/>
    <cellStyle name="Euro 5" xfId="331"/>
    <cellStyle name="Euro 6" xfId="332"/>
    <cellStyle name="Euro_0705XX_RETP_2007_DM1_BOP_v3" xfId="333"/>
    <cellStyle name="EVAL" xfId="334"/>
    <cellStyle name="Excel Built-in Normal" xfId="335"/>
    <cellStyle name="Excel.Chart" xfId="336"/>
    <cellStyle name="Explanatory Text 2" xfId="337"/>
    <cellStyle name="Financier0" xfId="338"/>
    <cellStyle name="Formule Interne" xfId="339"/>
    <cellStyle name="Good 2" xfId="340"/>
    <cellStyle name="Heading 1 2" xfId="341"/>
    <cellStyle name="Heading 2 2" xfId="342"/>
    <cellStyle name="Heading 3 2" xfId="343"/>
    <cellStyle name="Heading 4 2" xfId="344"/>
    <cellStyle name="Input 2" xfId="345"/>
    <cellStyle name="Insatisfaisant 2" xfId="346"/>
    <cellStyle name="ith" xfId="347"/>
    <cellStyle name="Liaison Externe" xfId="348"/>
    <cellStyle name="Lien hypertexte" xfId="479" builtinId="8"/>
    <cellStyle name="Linked Cell 2" xfId="349"/>
    <cellStyle name="Milliers" xfId="1" builtinId="3"/>
    <cellStyle name="Milliers 2" xfId="2"/>
    <cellStyle name="Milliers 2 2" xfId="350"/>
    <cellStyle name="Milliers 2 3" xfId="15"/>
    <cellStyle name="Milliers 3" xfId="351"/>
    <cellStyle name="Milliers 32" xfId="352"/>
    <cellStyle name="Milliers 4" xfId="353"/>
    <cellStyle name="Milliers 4 2" xfId="354"/>
    <cellStyle name="Milliers 5" xfId="355"/>
    <cellStyle name="Milliers(1)" xfId="356"/>
    <cellStyle name="Milliers(2)" xfId="357"/>
    <cellStyle name="Millions [1]" xfId="358"/>
    <cellStyle name="Monétaire 2" xfId="359"/>
    <cellStyle name="Monétaire 2 2" xfId="360"/>
    <cellStyle name="Motif" xfId="361"/>
    <cellStyle name="Motif 2" xfId="362"/>
    <cellStyle name="motif1" xfId="363"/>
    <cellStyle name="NEGATIF" xfId="364"/>
    <cellStyle name="Neutral 2" xfId="365"/>
    <cellStyle name="Neutre 2" xfId="366"/>
    <cellStyle name="Normal" xfId="0" builtinId="0"/>
    <cellStyle name="Normal 10" xfId="367"/>
    <cellStyle name="Normal 11" xfId="468"/>
    <cellStyle name="Normal 12" xfId="472"/>
    <cellStyle name="Normal 2" xfId="3"/>
    <cellStyle name="Normal 2 2" xfId="22"/>
    <cellStyle name="Normal 2 2 2 2" xfId="368"/>
    <cellStyle name="Normal 2 3" xfId="23"/>
    <cellStyle name="Normal 2 4" xfId="466"/>
    <cellStyle name="Normal 2 5" xfId="16"/>
    <cellStyle name="Normal 3" xfId="4"/>
    <cellStyle name="Normal 3 2" xfId="369"/>
    <cellStyle name="Normal 3 3" xfId="370"/>
    <cellStyle name="Normal 3 4" xfId="17"/>
    <cellStyle name="Normal 3 5" xfId="471"/>
    <cellStyle name="Normal 4" xfId="5"/>
    <cellStyle name="Normal 4 2" xfId="20"/>
    <cellStyle name="Normal 5" xfId="6"/>
    <cellStyle name="Normal 5 12" xfId="371"/>
    <cellStyle name="Normal 5 2" xfId="372"/>
    <cellStyle name="Normal 5 3" xfId="21"/>
    <cellStyle name="Normal 55" xfId="373"/>
    <cellStyle name="Normal 56" xfId="374"/>
    <cellStyle name="Normal 6" xfId="375"/>
    <cellStyle name="Normal 62" xfId="376"/>
    <cellStyle name="Normal 7" xfId="377"/>
    <cellStyle name="Normal 8" xfId="378"/>
    <cellStyle name="Normal 9" xfId="379"/>
    <cellStyle name="Normal_Rapport annuel 2003 22  3 2005 11 26  7" xfId="7"/>
    <cellStyle name="Normale" xfId="380"/>
    <cellStyle name="Note 2" xfId="381"/>
    <cellStyle name="OBI" xfId="382"/>
    <cellStyle name="Option" xfId="383"/>
    <cellStyle name="Output 2" xfId="384"/>
    <cellStyle name="Par dŽfaut" xfId="385"/>
    <cellStyle name="Percent 2" xfId="9"/>
    <cellStyle name="Pilote de données - Catégorie" xfId="386"/>
    <cellStyle name="Pilote de données - Catégorie 1" xfId="387"/>
    <cellStyle name="Pilote de données - Catégorie 2" xfId="388"/>
    <cellStyle name="Pilote de données - Catégorie 3" xfId="389"/>
    <cellStyle name="Pilote de données - Champ" xfId="390"/>
    <cellStyle name="Pilote de données - Champ 1" xfId="391"/>
    <cellStyle name="Pilote de données - Champ_4BLVT_EF_EPARGNE_PREV2013-2015_V3" xfId="392"/>
    <cellStyle name="Pilote de données - Coin" xfId="393"/>
    <cellStyle name="Pilote de données - Coin 1" xfId="394"/>
    <cellStyle name="Pilote de données - Coin_4BLVT_EF_EPARGNE_PREV2013-2015_V3" xfId="395"/>
    <cellStyle name="Pilote de données - Résultat" xfId="396"/>
    <cellStyle name="Pilote de données - Résultat 1" xfId="397"/>
    <cellStyle name="Pilote de données - Résultat_4BLVT_EF_EPARGNE_PREV2013-2015_V3" xfId="398"/>
    <cellStyle name="Pilote de données - Titre" xfId="399"/>
    <cellStyle name="Pilote de données - Titre 1" xfId="400"/>
    <cellStyle name="Pilote de données - Titre_4BLVT_EF_EPARGNE_PREV2013-2015_V3" xfId="401"/>
    <cellStyle name="Pilote de données - Valeur" xfId="402"/>
    <cellStyle name="Pilote de données - Valeur 1" xfId="403"/>
    <cellStyle name="Pilote de données - Valeur 2" xfId="404"/>
    <cellStyle name="Pilote de données - Valeur_4BLVT_EF_EPARGNE_PREV2013-2015_V3" xfId="405"/>
    <cellStyle name="Pourcent(2)" xfId="406"/>
    <cellStyle name="Pourcent0" xfId="407"/>
    <cellStyle name="Pourcent1" xfId="408"/>
    <cellStyle name="Pourcent2" xfId="409"/>
    <cellStyle name="Pourcentage" xfId="470" builtinId="5"/>
    <cellStyle name="Pourcentage 2" xfId="8"/>
    <cellStyle name="Pourcentage 2 2" xfId="410"/>
    <cellStyle name="Pourcentage 2 3" xfId="18"/>
    <cellStyle name="Pourcentage 3" xfId="411"/>
    <cellStyle name="Pourcentage 4" xfId="412"/>
    <cellStyle name="Pourcentage 5" xfId="467"/>
    <cellStyle name="Pourcentage 6" xfId="469"/>
    <cellStyle name="Price" xfId="413"/>
    <cellStyle name="PSChar" xfId="414"/>
    <cellStyle name="PSDate" xfId="415"/>
    <cellStyle name="PSHeading" xfId="416"/>
    <cellStyle name="PSInt" xfId="417"/>
    <cellStyle name="PSSpacer" xfId="418"/>
    <cellStyle name="Résultat de la table dynamique" xfId="478"/>
    <cellStyle name="rmlegd" xfId="419"/>
    <cellStyle name="Rouge" xfId="420"/>
    <cellStyle name="Satisfaisant 2" xfId="19"/>
    <cellStyle name="Sortie 2" xfId="421"/>
    <cellStyle name="Style 1" xfId="422"/>
    <cellStyle name="Style 1 2" xfId="423"/>
    <cellStyle name="Style 1_20120910 synthèse au 30 juin 2012" xfId="424"/>
    <cellStyle name="Style 2" xfId="425"/>
    <cellStyle name="Suf OBI" xfId="426"/>
    <cellStyle name="Texte explicatif 2" xfId="427"/>
    <cellStyle name="Title 2" xfId="428"/>
    <cellStyle name="Titre 1" xfId="429"/>
    <cellStyle name="Titre 2" xfId="430"/>
    <cellStyle name="Titre de la feuille" xfId="431"/>
    <cellStyle name="Titre de la table dynamique" xfId="477"/>
    <cellStyle name="Titre 1 2" xfId="432"/>
    <cellStyle name="Titre 2 2" xfId="433"/>
    <cellStyle name="Titre 3 2" xfId="434"/>
    <cellStyle name="Titre 4 2" xfId="435"/>
    <cellStyle name="Titre10" xfId="436"/>
    <cellStyle name="Titre11" xfId="437"/>
    <cellStyle name="Titre12" xfId="438"/>
    <cellStyle name="Titre16" xfId="439"/>
    <cellStyle name="Total 2" xfId="440"/>
    <cellStyle name="Valeur de la table dynamique" xfId="476"/>
    <cellStyle name="Vérification 2" xfId="441"/>
    <cellStyle name="Warning Text 2" xfId="442"/>
    <cellStyle name="Акцент1" xfId="443"/>
    <cellStyle name="Акцент2" xfId="444"/>
    <cellStyle name="Акцент3" xfId="445"/>
    <cellStyle name="Акцент4" xfId="446"/>
    <cellStyle name="Акцент5" xfId="447"/>
    <cellStyle name="Акцент6" xfId="448"/>
    <cellStyle name="Ввод " xfId="449"/>
    <cellStyle name="Вывод" xfId="450"/>
    <cellStyle name="Вычисление" xfId="451"/>
    <cellStyle name="Заголовок 1" xfId="452"/>
    <cellStyle name="Заголовок 2" xfId="453"/>
    <cellStyle name="Заголовок 3" xfId="454"/>
    <cellStyle name="Заголовок 4" xfId="455"/>
    <cellStyle name="Итог" xfId="456"/>
    <cellStyle name="Контрольная ячейка" xfId="457"/>
    <cellStyle name="Название" xfId="458"/>
    <cellStyle name="Нейтральный" xfId="459"/>
    <cellStyle name="Плохой" xfId="460"/>
    <cellStyle name="Пояснение" xfId="461"/>
    <cellStyle name="Примечание" xfId="462"/>
    <cellStyle name="Связанная ячейка" xfId="463"/>
    <cellStyle name="Текст предупреждения" xfId="464"/>
    <cellStyle name="Хороший" xfId="465"/>
  </cellStyles>
  <dxfs count="42"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 patternType="none">
          <bgColor indexed="65"/>
        </patternFill>
      </fill>
      <border>
        <top/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 patternType="none">
          <bgColor indexed="65"/>
        </patternFill>
      </fill>
      <border>
        <top/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 patternType="none">
          <bgColor indexed="65"/>
        </patternFill>
      </fill>
      <border>
        <top/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 patternType="none">
          <bgColor indexed="65"/>
        </patternFill>
      </fill>
      <border>
        <top/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 patternType="none">
          <bgColor indexed="65"/>
        </patternFill>
      </fill>
      <border>
        <top/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 patternType="none">
          <bgColor indexed="65"/>
        </patternFill>
      </fill>
      <border>
        <top/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 patternType="none">
          <bgColor indexed="65"/>
        </patternFill>
      </fill>
      <border>
        <top/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 patternType="none">
          <bgColor indexed="65"/>
        </patternFill>
      </fill>
      <border>
        <top/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 patternType="none">
          <bgColor indexed="65"/>
        </patternFill>
      </fill>
      <border>
        <top/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 patternType="none">
          <bgColor indexed="65"/>
        </patternFill>
      </fill>
      <border>
        <top/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 patternType="none">
          <bgColor indexed="65"/>
        </patternFill>
      </fill>
      <border>
        <top/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 patternType="none">
          <bgColor indexed="65"/>
        </patternFill>
      </fill>
      <border>
        <top/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 patternType="none">
          <bgColor indexed="65"/>
        </patternFill>
      </fill>
      <border>
        <top/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 patternType="none">
          <bgColor indexed="65"/>
        </patternFill>
      </fill>
      <border>
        <top/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 patternType="none">
          <bgColor indexed="65"/>
        </patternFill>
      </fill>
      <border>
        <top/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 patternType="none">
          <bgColor indexed="65"/>
        </patternFill>
      </fill>
      <border>
        <top/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007654784921855"/>
          <c:y val="0.17143969419929889"/>
          <c:w val="0.36162849522510515"/>
          <c:h val="0.72932445524846301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5.1104336360542735E-2"/>
                  <c:y val="4.4742729306487487E-3"/>
                </c:manualLayout>
              </c:layout>
              <c:tx>
                <c:rich>
                  <a:bodyPr/>
                  <a:lstStyle/>
                  <a:p>
                    <a:fld id="{09A5B106-8E11-4C69-A2BE-2CF33C2D74C3}" type="CELLRANGE">
                      <a:rPr lang="en-US" baseline="0"/>
                      <a:pPr/>
                      <a:t>[PLAGECELL]</a:t>
                    </a:fld>
                    <a:endParaRPr lang="en-US" baseline="0"/>
                  </a:p>
                  <a:p>
                    <a:fld id="{43050A28-25BF-4853-9A41-10FB20FC95F2}" type="PERCENTAGE">
                      <a:rPr lang="en-US" baseline="0"/>
                      <a:pPr/>
                      <a:t>[POURCENTAGE]</a:t>
                    </a:fld>
                    <a:endParaRPr lang="fr-FR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175-44F0-997E-7F077D0F1C4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1.1690578989624291E-2"/>
                  <c:y val="4.7416723916221884E-3"/>
                </c:manualLayout>
              </c:layout>
              <c:tx>
                <c:rich>
                  <a:bodyPr/>
                  <a:lstStyle/>
                  <a:p>
                    <a:fld id="{7466BFCE-6270-4ED9-A63E-477483B9CE9B}" type="CELLRANGE">
                      <a:rPr lang="en-US" baseline="0"/>
                      <a:pPr/>
                      <a:t>[PLAGECELL]</a:t>
                    </a:fld>
                    <a:endParaRPr lang="en-US" baseline="0"/>
                  </a:p>
                  <a:p>
                    <a:fld id="{9282DC56-7AC8-4D31-B849-8A6982C6EC7A}" type="PERCENTAGE">
                      <a:rPr lang="en-US" baseline="0"/>
                      <a:pPr/>
                      <a:t>[POURCENTAGE]</a:t>
                    </a:fld>
                    <a:endParaRPr lang="fr-FR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175-44F0-997E-7F077D0F1C4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3.7714926166786969E-2"/>
                  <c:y val="2.2371364653243683E-2"/>
                </c:manualLayout>
              </c:layout>
              <c:tx>
                <c:rich>
                  <a:bodyPr/>
                  <a:lstStyle/>
                  <a:p>
                    <a:fld id="{E4F2DE9B-3055-4799-B8A5-A1B62571F0F1}" type="CELLRANGE">
                      <a:rPr lang="en-US"/>
                      <a:pPr/>
                      <a:t>[PLAGECELL]</a:t>
                    </a:fld>
                    <a:endParaRPr lang="en-US" baseline="0"/>
                  </a:p>
                  <a:p>
                    <a:fld id="{52D9AE9B-DDFA-4315-9BE4-A0D47314D0EA}" type="PERCENTAGE">
                      <a:rPr lang="en-US"/>
                      <a:pPr/>
                      <a:t>[POURCENTAGE]</a:t>
                    </a:fld>
                    <a:endParaRPr lang="fr-FR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175-44F0-997E-7F077D0F1C4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>
                <c:manualLayout>
                  <c:x val="-3.5496401098152462E-2"/>
                  <c:y val="1.7897091722595078E-2"/>
                </c:manualLayout>
              </c:layout>
              <c:tx>
                <c:rich>
                  <a:bodyPr/>
                  <a:lstStyle/>
                  <a:p>
                    <a:fld id="{EAA5AA7E-2C24-457F-8061-9232A66DE4D4}" type="CELLRANGE">
                      <a:rPr lang="en-US"/>
                      <a:pPr/>
                      <a:t>[PLAGECELL]</a:t>
                    </a:fld>
                    <a:endParaRPr lang="en-US" baseline="0"/>
                  </a:p>
                  <a:p>
                    <a:fld id="{2A4DF4B9-CA1E-4041-BC50-90ABE1C706F9}" type="PERCENTAGE">
                      <a:rPr lang="en-US"/>
                      <a:pPr/>
                      <a:t>[POURCENTAGE]</a:t>
                    </a:fld>
                    <a:endParaRPr lang="fr-FR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175-44F0-997E-7F077D0F1C4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4"/>
              <c:layout>
                <c:manualLayout>
                  <c:x val="-3.7434553510475282E-2"/>
                  <c:y val="-8.68114640032412E-3"/>
                </c:manualLayout>
              </c:layout>
              <c:tx>
                <c:rich>
                  <a:bodyPr/>
                  <a:lstStyle/>
                  <a:p>
                    <a:fld id="{4494EAC8-98D5-4452-A6B6-806F8F46EBCF}" type="CELLRANGE">
                      <a:rPr lang="en-US" baseline="0"/>
                      <a:pPr/>
                      <a:t>[PLAGECELL]</a:t>
                    </a:fld>
                    <a:endParaRPr lang="en-US" baseline="0"/>
                  </a:p>
                  <a:p>
                    <a:fld id="{182FC2C0-429B-41B2-8C30-D4CE7F4F952C}" type="PERCENTAGE">
                      <a:rPr lang="en-US" baseline="0"/>
                      <a:pPr/>
                      <a:t>[POURCENTAGE]</a:t>
                    </a:fld>
                    <a:endParaRPr lang="fr-FR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175-44F0-997E-7F077D0F1C4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5"/>
              <c:layout>
                <c:manualLayout>
                  <c:x val="-7.1608660441608366E-2"/>
                  <c:y val="-2.1248339973439574E-2"/>
                </c:manualLayout>
              </c:layout>
              <c:tx>
                <c:rich>
                  <a:bodyPr/>
                  <a:lstStyle/>
                  <a:p>
                    <a:fld id="{D1AA4D71-6042-4678-9E91-6009C608C9E0}" type="CELLRANGE">
                      <a:rPr lang="en-US" baseline="0"/>
                      <a:pPr/>
                      <a:t>[PLAGECELL]</a:t>
                    </a:fld>
                    <a:endParaRPr lang="en-US" baseline="0"/>
                  </a:p>
                  <a:p>
                    <a:fld id="{3AF65D11-F139-4AE2-8569-57614E2782FC}" type="PERCENTAGE">
                      <a:rPr lang="en-US" baseline="0"/>
                      <a:pPr/>
                      <a:t>[POURCENTAGE]</a:t>
                    </a:fld>
                    <a:endParaRPr lang="fr-FR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175-44F0-997E-7F077D0F1C4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6"/>
              <c:layout>
                <c:manualLayout>
                  <c:x val="-8.4262726472978389E-2"/>
                  <c:y val="-6.066127640085258E-2"/>
                </c:manualLayout>
              </c:layout>
              <c:tx>
                <c:rich>
                  <a:bodyPr/>
                  <a:lstStyle/>
                  <a:p>
                    <a:fld id="{ED1ACC2B-DEAC-4860-8E97-AF8B4EAB3653}" type="CELLRANGE">
                      <a:rPr lang="en-US" baseline="0"/>
                      <a:pPr/>
                      <a:t>[PLAGECELL]</a:t>
                    </a:fld>
                    <a:endParaRPr lang="en-US" baseline="0"/>
                  </a:p>
                  <a:p>
                    <a:fld id="{2834D1EC-4CF4-468B-8E19-2CCEA112F41E}" type="PERCENTAGE">
                      <a:rPr lang="en-US" baseline="0"/>
                      <a:pPr/>
                      <a:t>[POURCENTAGE]</a:t>
                    </a:fld>
                    <a:endParaRPr lang="fr-FR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175-44F0-997E-7F077D0F1C4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7"/>
              <c:layout>
                <c:manualLayout>
                  <c:x val="4.7087932551247928E-2"/>
                  <c:y val="-7.1071183216191935E-2"/>
                </c:manualLayout>
              </c:layout>
              <c:tx>
                <c:rich>
                  <a:bodyPr/>
                  <a:lstStyle/>
                  <a:p>
                    <a:fld id="{F3ADDED1-E795-48DF-96D6-3D4F2F19CC84}" type="CELLRANGE">
                      <a:rPr lang="en-US" baseline="0"/>
                      <a:pPr/>
                      <a:t>[PLAGECELL]</a:t>
                    </a:fld>
                    <a:endParaRPr lang="en-US" baseline="0"/>
                  </a:p>
                  <a:p>
                    <a:fld id="{4EFD8EA4-F3AD-4E38-A299-265647E09091}" type="PERCENTAGE">
                      <a:rPr lang="en-US" baseline="0"/>
                      <a:pPr/>
                      <a:t>[POURCENTAGE]</a:t>
                    </a:fld>
                    <a:endParaRPr lang="fr-FR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175-44F0-997E-7F077D0F1C4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'F 3.1-5 b niv dipl hors ed'!$B$39:$I$39</c:f>
              <c:numCache>
                <c:formatCode>0%</c:formatCode>
                <c:ptCount val="8"/>
                <c:pt idx="0">
                  <c:v>0.10886723807250752</c:v>
                </c:pt>
                <c:pt idx="1">
                  <c:v>0.23846402353378093</c:v>
                </c:pt>
                <c:pt idx="2">
                  <c:v>0.1759896199665984</c:v>
                </c:pt>
                <c:pt idx="3">
                  <c:v>0.26698431499778003</c:v>
                </c:pt>
                <c:pt idx="4">
                  <c:v>4.2410858799310849E-2</c:v>
                </c:pt>
                <c:pt idx="5">
                  <c:v>6.1709028551355391E-2</c:v>
                </c:pt>
                <c:pt idx="6">
                  <c:v>5.3372979605150764E-2</c:v>
                </c:pt>
                <c:pt idx="7">
                  <c:v>5.2201936473516022E-2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175-44F0-997E-7F077D0F1C4E}"/>
            </c:ext>
            <c:ext xmlns:c15="http://schemas.microsoft.com/office/drawing/2012/chart" uri="{02D57815-91ED-43cb-92C2-25804820EDAC}">
              <c15:datalabelsRange>
                <c15:f>'F 3.1-5 b niv dipl hors ed'!$B$38:$I$38</c15:f>
                <c15:dlblRangeCache>
                  <c:ptCount val="8"/>
                  <c:pt idx="0">
                    <c:v>Doctorat </c:v>
                  </c:pt>
                  <c:pt idx="1">
                    <c:v>Bac +5</c:v>
                  </c:pt>
                  <c:pt idx="2">
                    <c:v>Bac +4</c:v>
                  </c:pt>
                  <c:pt idx="3">
                    <c:v>Bac +3</c:v>
                  </c:pt>
                  <c:pt idx="4">
                    <c:v>Bac +2</c:v>
                  </c:pt>
                  <c:pt idx="5">
                    <c:v>Bac</c:v>
                  </c:pt>
                  <c:pt idx="6">
                    <c:v>Brevet, CAP, BEP</c:v>
                  </c:pt>
                  <c:pt idx="7">
                    <c:v>Sans diplôme</c:v>
                  </c:pt>
                </c15:dlblRangeCache>
              </c15:datalabelsRange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611778366413874"/>
          <c:y val="0.19835576108541988"/>
          <c:w val="0.38211771915607323"/>
          <c:h val="0.65809162743545946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6.7652994988529655E-2"/>
                  <c:y val="1.616677385145396E-17"/>
                </c:manualLayout>
              </c:layout>
              <c:tx>
                <c:rich>
                  <a:bodyPr/>
                  <a:lstStyle/>
                  <a:p>
                    <a:fld id="{5577A6AF-6BC7-4691-8999-373EF9751E8A}" type="CELLRANGE">
                      <a:rPr lang="en-US" baseline="0"/>
                      <a:pPr/>
                      <a:t>[PLAGECELL]</a:t>
                    </a:fld>
                    <a:endParaRPr lang="en-US" baseline="0"/>
                  </a:p>
                  <a:p>
                    <a:fld id="{E7BE78EE-234E-4A9E-BAD3-6F1D3270E5A9}" type="PERCENTAGE">
                      <a:rPr lang="en-US" baseline="0"/>
                      <a:pPr/>
                      <a:t>[POURCENTAGE]</a:t>
                    </a:fld>
                    <a:endParaRPr lang="fr-FR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A3D5-4093-BCC3-E0D3E937DE58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1.3213832141949922E-2"/>
                  <c:y val="9.0502576066880201E-3"/>
                </c:manualLayout>
              </c:layout>
              <c:tx>
                <c:rich>
                  <a:bodyPr/>
                  <a:lstStyle/>
                  <a:p>
                    <a:fld id="{BEC5744A-1706-4050-9554-F5D8E6A42365}" type="CELLRANGE">
                      <a:rPr lang="en-US" baseline="0"/>
                      <a:pPr/>
                      <a:t>[PLAGECELL]</a:t>
                    </a:fld>
                    <a:endParaRPr lang="en-US" baseline="0"/>
                  </a:p>
                  <a:p>
                    <a:fld id="{7F5E4EF1-472A-4248-9B8D-CF0457DC32C4}" type="PERCENTAGE">
                      <a:rPr lang="en-US" baseline="0"/>
                      <a:pPr/>
                      <a:t>[POURCENTAGE]</a:t>
                    </a:fld>
                    <a:endParaRPr lang="fr-FR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A3D5-4093-BCC3-E0D3E937DE58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0"/>
                  <c:y val="-1.4109347442680775E-2"/>
                </c:manualLayout>
              </c:layout>
              <c:tx>
                <c:rich>
                  <a:bodyPr/>
                  <a:lstStyle/>
                  <a:p>
                    <a:fld id="{E861D718-D462-49AA-ABCB-AC80685A2DC1}" type="CELLRANGE">
                      <a:rPr lang="en-US"/>
                      <a:pPr/>
                      <a:t>[PLAGECELL]</a:t>
                    </a:fld>
                    <a:endParaRPr lang="en-US" baseline="0"/>
                  </a:p>
                  <a:p>
                    <a:fld id="{CB295C3C-06C8-4753-852C-A797AE83FD6A}" type="PERCENTAGE">
                      <a:rPr lang="en-US"/>
                      <a:pPr/>
                      <a:t>[POURCENTAGE]</a:t>
                    </a:fld>
                    <a:endParaRPr lang="fr-FR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A3D5-4093-BCC3-E0D3E937DE58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>
                <c:manualLayout>
                  <c:x val="6.1443932411674347E-3"/>
                  <c:y val="-1.0582010582010581E-2"/>
                </c:manualLayout>
              </c:layout>
              <c:tx>
                <c:rich>
                  <a:bodyPr/>
                  <a:lstStyle/>
                  <a:p>
                    <a:fld id="{34BF17EF-A6C6-450D-A2C6-DB2290166346}" type="CELLRANGE">
                      <a:rPr lang="en-US"/>
                      <a:pPr/>
                      <a:t>[PLAGECELL]</a:t>
                    </a:fld>
                    <a:endParaRPr lang="en-US" baseline="0"/>
                  </a:p>
                  <a:p>
                    <a:fld id="{403F6865-5E2E-44AA-8246-89740DBB1F84}" type="PERCENTAGE">
                      <a:rPr lang="en-US"/>
                      <a:pPr/>
                      <a:t>[POURCENTAGE]</a:t>
                    </a:fld>
                    <a:endParaRPr lang="fr-FR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A3D5-4093-BCC3-E0D3E937DE58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4"/>
              <c:layout>
                <c:manualLayout>
                  <c:x val="-3.9653035935563859E-2"/>
                  <c:y val="5.8432934926958828E-2"/>
                </c:manualLayout>
              </c:layout>
              <c:tx>
                <c:rich>
                  <a:bodyPr/>
                  <a:lstStyle/>
                  <a:p>
                    <a:fld id="{ACDE7454-F987-4B57-821D-DABF91C7CD57}" type="CELLRANGE">
                      <a:rPr lang="en-US" baseline="0"/>
                      <a:pPr/>
                      <a:t>[PLAGECELL]</a:t>
                    </a:fld>
                    <a:endParaRPr lang="en-US" baseline="0"/>
                  </a:p>
                  <a:p>
                    <a:fld id="{7EA124C7-B0D1-49B0-A49C-543C61412A07}" type="PERCENTAGE">
                      <a:rPr lang="en-US" baseline="0"/>
                      <a:pPr/>
                      <a:t>[POURCENTAGE]</a:t>
                    </a:fld>
                    <a:endParaRPr lang="fr-FR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A3D5-4093-BCC3-E0D3E937DE58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5"/>
              <c:layout>
                <c:manualLayout>
                  <c:x val="-2.7737339284202377E-2"/>
                  <c:y val="2.2653557194239608E-2"/>
                </c:manualLayout>
              </c:layout>
              <c:tx>
                <c:rich>
                  <a:bodyPr/>
                  <a:lstStyle/>
                  <a:p>
                    <a:fld id="{83516AA2-5052-4ABE-8155-722B9E5EC9A5}" type="CELLRANGE">
                      <a:rPr lang="en-US" baseline="0"/>
                      <a:pPr/>
                      <a:t>[PLAGECELL]</a:t>
                    </a:fld>
                    <a:endParaRPr lang="en-US" baseline="0"/>
                  </a:p>
                  <a:p>
                    <a:fld id="{2A256865-7196-48E5-95D7-6252FE0B8B3C}" type="PERCENTAGE">
                      <a:rPr lang="en-US" baseline="0"/>
                      <a:pPr/>
                      <a:t>[POURCENTAGE]</a:t>
                    </a:fld>
                    <a:endParaRPr lang="fr-FR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A3D5-4093-BCC3-E0D3E937DE58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6"/>
              <c:layout>
                <c:manualLayout>
                  <c:x val="-1.2494405941192836E-2"/>
                  <c:y val="1.0118179671985413E-2"/>
                </c:manualLayout>
              </c:layout>
              <c:tx>
                <c:rich>
                  <a:bodyPr/>
                  <a:lstStyle/>
                  <a:p>
                    <a:fld id="{4A963DAF-5034-471B-BCEC-A4AAF85FDB76}" type="CELLRANGE">
                      <a:rPr lang="en-US" baseline="0"/>
                      <a:pPr/>
                      <a:t>[PLAGECELL]</a:t>
                    </a:fld>
                    <a:endParaRPr lang="en-US" baseline="0"/>
                  </a:p>
                  <a:p>
                    <a:fld id="{3F942075-E957-4E10-82C2-418C4AB3B69E}" type="PERCENTAGE">
                      <a:rPr lang="en-US" baseline="0"/>
                      <a:pPr/>
                      <a:t>[POURCENTAGE]</a:t>
                    </a:fld>
                    <a:endParaRPr lang="fr-FR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A3D5-4093-BCC3-E0D3E937DE58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7"/>
              <c:layout>
                <c:manualLayout>
                  <c:x val="2.029101201059545E-3"/>
                  <c:y val="-6.2255273646349779E-2"/>
                </c:manualLayout>
              </c:layout>
              <c:tx>
                <c:rich>
                  <a:bodyPr/>
                  <a:lstStyle/>
                  <a:p>
                    <a:fld id="{C56A3113-8586-4854-9431-0A0BD357CD48}" type="CELLRANGE">
                      <a:rPr lang="en-US" baseline="0"/>
                      <a:pPr/>
                      <a:t>[PLAGECELL]</a:t>
                    </a:fld>
                    <a:endParaRPr lang="en-US" baseline="0"/>
                  </a:p>
                  <a:p>
                    <a:fld id="{B7BACE0A-6D4B-446A-91C6-BBE13DF8854A}" type="PERCENTAGE">
                      <a:rPr lang="en-US" baseline="0"/>
                      <a:pPr/>
                      <a:t>[POURCENTAGE]</a:t>
                    </a:fld>
                    <a:endParaRPr lang="fr-FR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A3D5-4093-BCC3-E0D3E937DE58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'F 3.1-5 b niv dipl hors ed'!$B$40:$I$40</c:f>
              <c:numCache>
                <c:formatCode>0%</c:formatCode>
                <c:ptCount val="8"/>
                <c:pt idx="0">
                  <c:v>1.1542083627924749E-2</c:v>
                </c:pt>
                <c:pt idx="1">
                  <c:v>0.15300155292234713</c:v>
                </c:pt>
                <c:pt idx="2">
                  <c:v>6.5967147933688922E-2</c:v>
                </c:pt>
                <c:pt idx="3">
                  <c:v>0.10894127988582894</c:v>
                </c:pt>
                <c:pt idx="4">
                  <c:v>9.1606966069685339E-2</c:v>
                </c:pt>
                <c:pt idx="5">
                  <c:v>0.20661987254816183</c:v>
                </c:pt>
                <c:pt idx="6">
                  <c:v>0.18118711371339175</c:v>
                </c:pt>
                <c:pt idx="7">
                  <c:v>0.18113398329897135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A3D5-4093-BCC3-E0D3E937DE58}"/>
            </c:ext>
            <c:ext xmlns:c15="http://schemas.microsoft.com/office/drawing/2012/chart" uri="{02D57815-91ED-43cb-92C2-25804820EDAC}">
              <c15:datalabelsRange>
                <c15:f>'F 3.1-5 b niv dipl hors ed'!$B$38:$I$38</c15:f>
                <c15:dlblRangeCache>
                  <c:ptCount val="8"/>
                  <c:pt idx="0">
                    <c:v>Doctorat </c:v>
                  </c:pt>
                  <c:pt idx="1">
                    <c:v>Bac +5</c:v>
                  </c:pt>
                  <c:pt idx="2">
                    <c:v>Bac +4</c:v>
                  </c:pt>
                  <c:pt idx="3">
                    <c:v>Bac +3</c:v>
                  </c:pt>
                  <c:pt idx="4">
                    <c:v>Bac +2</c:v>
                  </c:pt>
                  <c:pt idx="5">
                    <c:v>Bac</c:v>
                  </c:pt>
                  <c:pt idx="6">
                    <c:v>Brevet, CAP, BEP</c:v>
                  </c:pt>
                  <c:pt idx="7">
                    <c:v>Sans diplôme</c:v>
                  </c:pt>
                </c15:dlblRangeCache>
              </c15:datalabelsRange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6</xdr:col>
      <xdr:colOff>9524</xdr:colOff>
      <xdr:row>19</xdr:row>
      <xdr:rowOff>114300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114300</xdr:rowOff>
    </xdr:from>
    <xdr:to>
      <xdr:col>5</xdr:col>
      <xdr:colOff>809625</xdr:colOff>
      <xdr:row>23</xdr:row>
      <xdr:rowOff>152400</xdr:rowOff>
    </xdr:to>
    <xdr:graphicFrame macro="">
      <xdr:nvGraphicFramePr>
        <xdr:cNvPr id="94776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qu&#234;tes%20statistiques%20B3/Enqu&#234;tes%20annuelles/Concours/exploitation%202020/stat%20rap/Copie%20de%20Copie%20de%20Stat%20rapide%202019%20V3_AF_MR-AF_MR-EK-M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données"/>
      <sheetName val="TCD"/>
      <sheetName val="Fig 1- Bilan (2)"/>
      <sheetName val="source F1 (2)"/>
      <sheetName val="Fig 2 - Catégorie"/>
      <sheetName val="source F2"/>
      <sheetName val="Fig 3 - Evolution poste"/>
      <sheetName val="Fig 4 - Ministeres"/>
      <sheetName val="sourceF4"/>
      <sheetName val="Fig 5 - selectivité"/>
      <sheetName val="Fig 6 - plus de 500"/>
      <sheetName val="Source F6"/>
      <sheetName val="Fig 7 - taux de recrutement"/>
      <sheetName val="Source F7"/>
      <sheetName val="Fig 8 - diplome"/>
      <sheetName val="Source F8"/>
      <sheetName val="Fig 9 - carac"/>
      <sheetName val="Source F9"/>
      <sheetName val="E2 promotions"/>
      <sheetName val="Source E2"/>
      <sheetName val="source E3"/>
      <sheetName val="E3 Ap"/>
      <sheetName val="E4 Jury"/>
      <sheetName val="Source 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3:A10"/>
  <sheetViews>
    <sheetView showGridLines="0" workbookViewId="0">
      <selection activeCell="C19" sqref="C19"/>
    </sheetView>
  </sheetViews>
  <sheetFormatPr baseColWidth="10" defaultRowHeight="12.75"/>
  <sheetData>
    <row r="3" spans="1:1">
      <c r="A3" s="416" t="s">
        <v>151</v>
      </c>
    </row>
    <row r="4" spans="1:1">
      <c r="A4" s="416" t="s">
        <v>149</v>
      </c>
    </row>
    <row r="5" spans="1:1">
      <c r="A5" s="416" t="s">
        <v>152</v>
      </c>
    </row>
    <row r="6" spans="1:1">
      <c r="A6" s="416" t="s">
        <v>153</v>
      </c>
    </row>
    <row r="7" spans="1:1">
      <c r="A7" s="416" t="s">
        <v>128</v>
      </c>
    </row>
    <row r="8" spans="1:1">
      <c r="A8" s="416" t="s">
        <v>154</v>
      </c>
    </row>
    <row r="9" spans="1:1">
      <c r="A9" s="416" t="s">
        <v>129</v>
      </c>
    </row>
    <row r="10" spans="1:1">
      <c r="A10" s="416" t="s">
        <v>155</v>
      </c>
    </row>
  </sheetData>
  <hyperlinks>
    <hyperlink ref="A3" location="'F 3.1-1 nb admis'!A1" display="Figure 3.1-1 : Recrutements externes dans la fonction publique de l'État : nombre de candidats admis sur liste principale et effectivement recrutés en 2019"/>
    <hyperlink ref="A4" location="'F 3.1-2 recrutements'!A1" display="Figure 3.1-2 : Différents types de recrutements externes, avec et sans concours dans la fonction publique de l'État en 2019"/>
    <hyperlink ref="A5" location="'F 3.1-3 nbre recrutes'!A1" display="Figure 3.1-3 : Nombre de candidats recrutés par catégorie et par sexe selon la voie de recrutement externe dans la fonction publique de l'État en 2019"/>
    <hyperlink ref="A6" location="'F 3.1-4 origines stat'!A1" display="Figure 3.1-4 : Origine statutaire des candidats effectivement recrutés par voie externe dans la fonction publique de l'État en 2019"/>
    <hyperlink ref="A7" location="'F 3.1-5 a niv dipl'!A1" display="Figure 3.1-5 a : Niveau de diplôme des candidats effectivement recrutés par voie externe en 2019"/>
    <hyperlink ref="A8" location="'F 3.1-5 b niv dipl hors ed'!A1" display="Figure 3.1-5 b : Niveau de diplôme des candidats effectivement recrutés hors Éducation nationale(1) en 2019"/>
    <hyperlink ref="A9" location="'F 3.1-6 repart min'!A2" display="Figure 3.1-6 : Répartition des candidats effectivement recrutés par ministère et voie d'accès en 2019"/>
    <hyperlink ref="A10" location="'F 3.1-7 corps sup 200'!A1" display="Figure 3.1-7 : Ensemble des recrutements externes dans la fonction publique de l'État dont le nombre de candidats admis sur liste principale est supérieur à 200 en 20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5" tint="0.39997558519241921"/>
  </sheetPr>
  <dimension ref="A1:L15"/>
  <sheetViews>
    <sheetView showGridLines="0" tabSelected="1" workbookViewId="0">
      <selection activeCell="E17" sqref="E17"/>
    </sheetView>
  </sheetViews>
  <sheetFormatPr baseColWidth="10" defaultColWidth="11.42578125" defaultRowHeight="12.75"/>
  <cols>
    <col min="1" max="1" width="35.7109375" style="45" customWidth="1"/>
    <col min="2" max="5" width="11.42578125" style="45" customWidth="1"/>
    <col min="6" max="11" width="11.42578125" style="68" customWidth="1"/>
    <col min="12" max="12" width="14.140625" style="45" customWidth="1"/>
    <col min="13" max="16384" width="11.42578125" style="45"/>
  </cols>
  <sheetData>
    <row r="1" spans="1:12">
      <c r="A1" s="371" t="s">
        <v>151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69"/>
    </row>
    <row r="3" spans="1:12">
      <c r="A3" s="44"/>
      <c r="B3" s="372" t="s">
        <v>48</v>
      </c>
      <c r="C3" s="373"/>
      <c r="D3" s="372" t="s">
        <v>67</v>
      </c>
      <c r="E3" s="374"/>
      <c r="F3" s="374"/>
      <c r="G3" s="373"/>
      <c r="H3" s="375" t="s">
        <v>8</v>
      </c>
      <c r="I3" s="375"/>
      <c r="J3" s="375"/>
      <c r="K3" s="376"/>
    </row>
    <row r="4" spans="1:12" ht="38.25">
      <c r="A4" s="102"/>
      <c r="B4" s="103" t="s">
        <v>61</v>
      </c>
      <c r="C4" s="192" t="s">
        <v>104</v>
      </c>
      <c r="D4" s="103" t="s">
        <v>62</v>
      </c>
      <c r="E4" s="192" t="s">
        <v>105</v>
      </c>
      <c r="F4" s="104" t="s">
        <v>66</v>
      </c>
      <c r="G4" s="192" t="s">
        <v>110</v>
      </c>
      <c r="H4" s="103" t="s">
        <v>61</v>
      </c>
      <c r="I4" s="192" t="s">
        <v>104</v>
      </c>
      <c r="J4" s="104" t="s">
        <v>66</v>
      </c>
      <c r="K4" s="192" t="s">
        <v>106</v>
      </c>
    </row>
    <row r="5" spans="1:12">
      <c r="A5" s="105" t="s">
        <v>79</v>
      </c>
      <c r="B5" s="106">
        <f>B6+B7+B8+B9+B10</f>
        <v>40540</v>
      </c>
      <c r="C5" s="194">
        <v>-2.4204753199268739E-2</v>
      </c>
      <c r="D5" s="263">
        <f>D6+D7+D8+D9+D10</f>
        <v>37356.6076111</v>
      </c>
      <c r="E5" s="264">
        <v>-9.1448246717225484E-2</v>
      </c>
      <c r="F5" s="264">
        <v>0.6</v>
      </c>
      <c r="G5" s="265">
        <v>-0.65077392748488228</v>
      </c>
      <c r="H5" s="263">
        <f>H6+H7+H8+H9+H10</f>
        <v>37086.8841159</v>
      </c>
      <c r="I5" s="200">
        <v>-6.2427916400379931E-2</v>
      </c>
      <c r="J5" s="200">
        <v>0.63774948911103824</v>
      </c>
      <c r="K5" s="107">
        <v>3.9377002256445692</v>
      </c>
      <c r="L5" s="101"/>
    </row>
    <row r="6" spans="1:12">
      <c r="A6" s="108" t="s">
        <v>33</v>
      </c>
      <c r="B6" s="106">
        <v>35410</v>
      </c>
      <c r="C6" s="195">
        <v>-3.7588671758214877E-2</v>
      </c>
      <c r="D6" s="266">
        <v>32573.7234952</v>
      </c>
      <c r="E6" s="198">
        <v>-9.1635153779772452E-2</v>
      </c>
      <c r="F6" s="198">
        <v>0.60974957852199207</v>
      </c>
      <c r="G6" s="109">
        <v>0.13338395889628263</v>
      </c>
      <c r="H6" s="266">
        <v>32316</v>
      </c>
      <c r="I6" s="198">
        <v>-7.7069909294839145E-2</v>
      </c>
      <c r="J6" s="200">
        <v>0.6561805166800313</v>
      </c>
      <c r="K6" s="109">
        <v>5.5258552268945831</v>
      </c>
    </row>
    <row r="7" spans="1:12">
      <c r="A7" s="67" t="s">
        <v>27</v>
      </c>
      <c r="B7" s="106">
        <v>3274</v>
      </c>
      <c r="C7" s="195">
        <v>0.10645488340655627</v>
      </c>
      <c r="D7" s="266">
        <v>3062</v>
      </c>
      <c r="E7" s="198">
        <v>9.3962129331904246E-2</v>
      </c>
      <c r="F7" s="198">
        <v>0.43043762246897455</v>
      </c>
      <c r="G7" s="109">
        <v>-3.7988783617235065</v>
      </c>
      <c r="H7" s="266">
        <v>3070</v>
      </c>
      <c r="I7" s="198">
        <v>9.6037129596572651E-2</v>
      </c>
      <c r="J7" s="200">
        <v>0.42996742671009774</v>
      </c>
      <c r="K7" s="109">
        <v>-4.0623616001541238</v>
      </c>
    </row>
    <row r="8" spans="1:12">
      <c r="A8" s="110" t="s">
        <v>50</v>
      </c>
      <c r="B8" s="106">
        <v>1348</v>
      </c>
      <c r="C8" s="195">
        <v>5.8915946582875099E-2</v>
      </c>
      <c r="D8" s="266">
        <v>1211.8841159000001</v>
      </c>
      <c r="E8" s="198">
        <v>2.385538378825556E-3</v>
      </c>
      <c r="F8" s="198">
        <v>0.71405919810851437</v>
      </c>
      <c r="G8" s="109">
        <v>-1.2987948293470608</v>
      </c>
      <c r="H8" s="266">
        <v>1191.8841159000001</v>
      </c>
      <c r="I8" s="198">
        <v>0.11914001492957756</v>
      </c>
      <c r="J8" s="200">
        <v>0.72139139252707274</v>
      </c>
      <c r="K8" s="109">
        <v>2.6555711775898994</v>
      </c>
    </row>
    <row r="9" spans="1:12">
      <c r="A9" s="111" t="s">
        <v>96</v>
      </c>
      <c r="B9" s="106">
        <v>173</v>
      </c>
      <c r="C9" s="195">
        <v>-0.62309368191721137</v>
      </c>
      <c r="D9" s="266">
        <v>349</v>
      </c>
      <c r="E9" s="198">
        <v>-0.70312038064850946</v>
      </c>
      <c r="F9" s="198">
        <v>0.50143266475644699</v>
      </c>
      <c r="G9" s="109">
        <v>-21.165610335949513</v>
      </c>
      <c r="H9" s="266">
        <v>349</v>
      </c>
      <c r="I9" s="198">
        <v>-0.42827755487880248</v>
      </c>
      <c r="J9" s="200">
        <v>0.50143266475644699</v>
      </c>
      <c r="K9" s="109">
        <v>-26.156260968920908</v>
      </c>
    </row>
    <row r="10" spans="1:12" ht="14.25">
      <c r="A10" s="255" t="s">
        <v>156</v>
      </c>
      <c r="B10" s="112">
        <v>335</v>
      </c>
      <c r="C10" s="196">
        <v>-7.9670329670329665E-2</v>
      </c>
      <c r="D10" s="267">
        <v>160</v>
      </c>
      <c r="E10" s="199">
        <v>0.54794520547945202</v>
      </c>
      <c r="F10" s="199">
        <v>0.71</v>
      </c>
      <c r="G10" s="113">
        <v>-0.23287671232876672</v>
      </c>
      <c r="H10" s="267">
        <v>160</v>
      </c>
      <c r="I10" s="199">
        <v>0.54794520547945202</v>
      </c>
      <c r="J10" s="201">
        <v>0.71238938053097345</v>
      </c>
      <c r="K10" s="113">
        <v>6.0613407685816689E-3</v>
      </c>
    </row>
    <row r="11" spans="1:12">
      <c r="A11" s="65"/>
      <c r="B11" s="114"/>
      <c r="C11" s="68"/>
      <c r="D11" s="68"/>
      <c r="E11" s="68"/>
      <c r="L11" s="68"/>
    </row>
    <row r="12" spans="1:12" s="8" customFormat="1" ht="13.5" customHeight="1">
      <c r="A12" s="377" t="s">
        <v>102</v>
      </c>
      <c r="B12" s="377"/>
      <c r="C12" s="377"/>
      <c r="D12" s="377"/>
      <c r="E12" s="377"/>
      <c r="F12" s="377"/>
      <c r="G12" s="377"/>
      <c r="H12" s="377"/>
      <c r="I12" s="377"/>
      <c r="J12" s="377"/>
      <c r="K12" s="377"/>
      <c r="L12" s="72"/>
    </row>
    <row r="13" spans="1:12">
      <c r="A13" s="369" t="s">
        <v>103</v>
      </c>
      <c r="B13" s="370"/>
      <c r="C13" s="370"/>
      <c r="D13" s="370"/>
      <c r="E13" s="370"/>
      <c r="F13" s="370"/>
      <c r="G13" s="370"/>
      <c r="H13" s="370"/>
      <c r="I13" s="370"/>
      <c r="J13" s="370"/>
      <c r="K13" s="370"/>
      <c r="L13" s="115"/>
    </row>
    <row r="14" spans="1:12">
      <c r="A14" s="139" t="s">
        <v>157</v>
      </c>
    </row>
    <row r="15" spans="1:12">
      <c r="A15" s="116"/>
      <c r="B15" s="114"/>
      <c r="C15" s="117"/>
      <c r="D15" s="118"/>
      <c r="E15" s="117"/>
      <c r="F15" s="117"/>
      <c r="G15" s="117"/>
      <c r="H15" s="114"/>
      <c r="I15" s="117"/>
      <c r="J15" s="117"/>
      <c r="K15" s="117"/>
    </row>
  </sheetData>
  <mergeCells count="6">
    <mergeCell ref="A13:K13"/>
    <mergeCell ref="A1:K1"/>
    <mergeCell ref="B3:C3"/>
    <mergeCell ref="D3:G3"/>
    <mergeCell ref="H3:K3"/>
    <mergeCell ref="A12:K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theme="5" tint="0.39997558519241921"/>
  </sheetPr>
  <dimension ref="A1:AF47"/>
  <sheetViews>
    <sheetView showGridLines="0" zoomScale="85" zoomScaleNormal="85" workbookViewId="0">
      <selection activeCell="B21" sqref="B21"/>
    </sheetView>
  </sheetViews>
  <sheetFormatPr baseColWidth="10" defaultColWidth="11.42578125" defaultRowHeight="12.75"/>
  <cols>
    <col min="1" max="1" width="25.28515625" style="139" customWidth="1"/>
    <col min="2" max="2" width="7.28515625" style="139" customWidth="1"/>
    <col min="3" max="5" width="11" style="139" customWidth="1"/>
    <col min="6" max="6" width="13.7109375" style="139" bestFit="1" customWidth="1"/>
    <col min="7" max="7" width="11" style="139" customWidth="1"/>
    <col min="8" max="10" width="11" style="163" customWidth="1"/>
    <col min="11" max="13" width="11" style="139" customWidth="1"/>
    <col min="14" max="16" width="11" style="163" customWidth="1"/>
    <col min="17" max="17" width="11.7109375" style="139" bestFit="1" customWidth="1"/>
    <col min="18" max="18" width="4" style="139" customWidth="1"/>
    <col min="19" max="16384" width="11.42578125" style="139"/>
  </cols>
  <sheetData>
    <row r="1" spans="1:32" ht="34.5" customHeight="1">
      <c r="A1" s="382" t="s">
        <v>149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</row>
    <row r="2" spans="1:32" s="184" customFormat="1" ht="51" customHeight="1">
      <c r="A2" s="183"/>
      <c r="B2" s="183"/>
      <c r="C2" s="186" t="s">
        <v>9</v>
      </c>
      <c r="D2" s="383" t="s">
        <v>35</v>
      </c>
      <c r="E2" s="383"/>
      <c r="F2" s="384"/>
      <c r="G2" s="383" t="s">
        <v>38</v>
      </c>
      <c r="H2" s="383"/>
      <c r="I2" s="384"/>
      <c r="J2" s="383" t="s">
        <v>67</v>
      </c>
      <c r="K2" s="383"/>
      <c r="L2" s="384"/>
      <c r="M2" s="383" t="s">
        <v>8</v>
      </c>
      <c r="N2" s="383"/>
      <c r="O2" s="384"/>
      <c r="P2" s="186" t="s">
        <v>107</v>
      </c>
      <c r="Q2" s="186" t="s">
        <v>60</v>
      </c>
    </row>
    <row r="3" spans="1:32" s="184" customFormat="1" ht="19.5" customHeight="1">
      <c r="A3" s="185"/>
      <c r="B3" s="173"/>
      <c r="C3" s="293"/>
      <c r="D3" s="294" t="s">
        <v>41</v>
      </c>
      <c r="E3" s="295" t="s">
        <v>40</v>
      </c>
      <c r="F3" s="296" t="s">
        <v>15</v>
      </c>
      <c r="G3" s="295" t="s">
        <v>41</v>
      </c>
      <c r="H3" s="295" t="s">
        <v>40</v>
      </c>
      <c r="I3" s="293" t="s">
        <v>15</v>
      </c>
      <c r="J3" s="294" t="s">
        <v>41</v>
      </c>
      <c r="K3" s="295" t="s">
        <v>40</v>
      </c>
      <c r="L3" s="296" t="s">
        <v>15</v>
      </c>
      <c r="M3" s="295" t="s">
        <v>41</v>
      </c>
      <c r="N3" s="295" t="s">
        <v>40</v>
      </c>
      <c r="O3" s="296" t="s">
        <v>15</v>
      </c>
      <c r="P3" s="297"/>
      <c r="Q3" s="297"/>
      <c r="S3" s="239"/>
      <c r="T3" s="239"/>
      <c r="U3" s="239"/>
    </row>
    <row r="4" spans="1:32" s="163" customFormat="1" ht="12.75" customHeight="1">
      <c r="A4" s="380" t="s">
        <v>101</v>
      </c>
      <c r="B4" s="173" t="s">
        <v>10</v>
      </c>
      <c r="C4" s="174">
        <v>25178</v>
      </c>
      <c r="D4" s="174">
        <v>78474.578141999998</v>
      </c>
      <c r="E4" s="174">
        <v>52733.525648000024</v>
      </c>
      <c r="F4" s="174">
        <v>131208.10379000002</v>
      </c>
      <c r="G4" s="174">
        <v>31119.145</v>
      </c>
      <c r="H4" s="174">
        <v>17996.855</v>
      </c>
      <c r="I4" s="174">
        <v>49116</v>
      </c>
      <c r="J4" s="174">
        <v>15271.008</v>
      </c>
      <c r="K4" s="174">
        <v>7778.7528871999984</v>
      </c>
      <c r="L4" s="174">
        <v>23049.760887199998</v>
      </c>
      <c r="M4" s="174">
        <v>15457.999373499999</v>
      </c>
      <c r="N4" s="174">
        <v>7033.7615136999993</v>
      </c>
      <c r="O4" s="174">
        <v>22491.760887199998</v>
      </c>
      <c r="P4" s="206">
        <v>5.6923845948815268</v>
      </c>
      <c r="Q4" s="210"/>
      <c r="S4" s="256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</row>
    <row r="5" spans="1:32" s="163" customFormat="1" ht="12.75" customHeight="1">
      <c r="A5" s="381"/>
      <c r="B5" s="175" t="s">
        <v>11</v>
      </c>
      <c r="C5" s="174">
        <v>6274</v>
      </c>
      <c r="D5" s="174">
        <v>25772.896148</v>
      </c>
      <c r="E5" s="174">
        <v>16196.252211999999</v>
      </c>
      <c r="F5" s="174">
        <v>41969.148359999999</v>
      </c>
      <c r="G5" s="174">
        <v>5446.5339999999997</v>
      </c>
      <c r="H5" s="174">
        <v>6683.4660000000003</v>
      </c>
      <c r="I5" s="174">
        <v>12130</v>
      </c>
      <c r="J5" s="174">
        <v>2633.277</v>
      </c>
      <c r="K5" s="174">
        <v>3096.7138835000005</v>
      </c>
      <c r="L5" s="174">
        <v>5729.9908835000006</v>
      </c>
      <c r="M5" s="174">
        <v>3101.9842121000001</v>
      </c>
      <c r="N5" s="174">
        <v>2714.0066714000004</v>
      </c>
      <c r="O5" s="174">
        <v>5815.9908835000006</v>
      </c>
      <c r="P5" s="206">
        <v>7.324470354892493</v>
      </c>
      <c r="Q5" s="210"/>
      <c r="S5" s="256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</row>
    <row r="6" spans="1:32" s="163" customFormat="1">
      <c r="A6" s="381"/>
      <c r="B6" s="175" t="s">
        <v>12</v>
      </c>
      <c r="C6" s="174">
        <v>3958</v>
      </c>
      <c r="D6" s="174">
        <v>18894.039876000003</v>
      </c>
      <c r="E6" s="174">
        <v>6213.4035539999968</v>
      </c>
      <c r="F6" s="174">
        <v>25107.443429999999</v>
      </c>
      <c r="G6" s="174">
        <v>4437</v>
      </c>
      <c r="H6" s="174">
        <v>4101</v>
      </c>
      <c r="I6" s="174">
        <v>8538</v>
      </c>
      <c r="J6" s="174">
        <v>1609.144</v>
      </c>
      <c r="K6" s="174">
        <v>2184.8277244999999</v>
      </c>
      <c r="L6" s="174">
        <v>3793.9717245000002</v>
      </c>
      <c r="M6" s="174">
        <v>2157.1589856999999</v>
      </c>
      <c r="N6" s="174">
        <v>1850.8127388000003</v>
      </c>
      <c r="O6" s="174">
        <v>4007.9717245000002</v>
      </c>
      <c r="P6" s="206">
        <v>6.6177202291376744</v>
      </c>
      <c r="Q6" s="210"/>
      <c r="S6" s="256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</row>
    <row r="7" spans="1:32" s="167" customFormat="1">
      <c r="A7" s="171" t="s">
        <v>3</v>
      </c>
      <c r="B7" s="176"/>
      <c r="C7" s="177">
        <v>35410</v>
      </c>
      <c r="D7" s="177">
        <v>123141.51416599999</v>
      </c>
      <c r="E7" s="177">
        <v>75143.181414000035</v>
      </c>
      <c r="F7" s="177">
        <v>198284.69558000003</v>
      </c>
      <c r="G7" s="177">
        <v>41002.679000000004</v>
      </c>
      <c r="H7" s="177">
        <v>28781.320999999996</v>
      </c>
      <c r="I7" s="177">
        <v>69784</v>
      </c>
      <c r="J7" s="177">
        <v>19513.429000000004</v>
      </c>
      <c r="K7" s="177">
        <v>13060.294495199993</v>
      </c>
      <c r="L7" s="177">
        <v>32573.723495199996</v>
      </c>
      <c r="M7" s="177">
        <v>20717.142571299999</v>
      </c>
      <c r="N7" s="177">
        <v>11598.580923899997</v>
      </c>
      <c r="O7" s="177">
        <v>32315.723495199996</v>
      </c>
      <c r="P7" s="207">
        <v>6.0872591249575407</v>
      </c>
      <c r="Q7" s="211">
        <v>0.86452674002623064</v>
      </c>
      <c r="S7" s="257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</row>
    <row r="8" spans="1:32" s="163" customFormat="1">
      <c r="A8" s="380" t="s">
        <v>6</v>
      </c>
      <c r="B8" s="175" t="s">
        <v>10</v>
      </c>
      <c r="C8" s="298">
        <v>3271</v>
      </c>
      <c r="D8" s="298">
        <v>8727.0853999999999</v>
      </c>
      <c r="E8" s="298">
        <v>13363.977300000002</v>
      </c>
      <c r="F8" s="298">
        <v>22091.062700000002</v>
      </c>
      <c r="G8" s="298">
        <v>5795</v>
      </c>
      <c r="H8" s="298">
        <v>7853</v>
      </c>
      <c r="I8" s="298">
        <v>13648</v>
      </c>
      <c r="J8" s="298">
        <v>1317</v>
      </c>
      <c r="K8" s="298">
        <v>1742</v>
      </c>
      <c r="L8" s="298">
        <v>3059</v>
      </c>
      <c r="M8" s="298">
        <v>1319</v>
      </c>
      <c r="N8" s="298">
        <v>1748</v>
      </c>
      <c r="O8" s="298">
        <v>3067</v>
      </c>
      <c r="P8" s="299">
        <v>7.221661556064074</v>
      </c>
      <c r="Q8" s="300"/>
      <c r="S8" s="256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</row>
    <row r="9" spans="1:32" s="163" customFormat="1">
      <c r="A9" s="381"/>
      <c r="B9" s="175" t="s">
        <v>111</v>
      </c>
      <c r="C9" s="174">
        <v>3</v>
      </c>
      <c r="D9" s="174">
        <v>0</v>
      </c>
      <c r="E9" s="174">
        <v>0</v>
      </c>
      <c r="F9" s="174">
        <v>0</v>
      </c>
      <c r="G9" s="174">
        <v>7</v>
      </c>
      <c r="H9" s="174">
        <v>3</v>
      </c>
      <c r="I9" s="174">
        <v>10</v>
      </c>
      <c r="J9" s="174">
        <v>1</v>
      </c>
      <c r="K9" s="174">
        <v>2</v>
      </c>
      <c r="L9" s="174">
        <v>3</v>
      </c>
      <c r="M9" s="174">
        <v>1</v>
      </c>
      <c r="N9" s="174">
        <v>2</v>
      </c>
      <c r="O9" s="174">
        <v>3</v>
      </c>
      <c r="P9" s="206">
        <v>0</v>
      </c>
      <c r="Q9" s="210"/>
      <c r="S9" s="256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</row>
    <row r="10" spans="1:32" s="167" customFormat="1" ht="17.25" customHeight="1">
      <c r="A10" s="171" t="s">
        <v>5</v>
      </c>
      <c r="B10" s="176"/>
      <c r="C10" s="178">
        <v>3274</v>
      </c>
      <c r="D10" s="178">
        <v>8727.0853999999999</v>
      </c>
      <c r="E10" s="178">
        <v>13363.977300000002</v>
      </c>
      <c r="F10" s="178">
        <v>22091.062700000002</v>
      </c>
      <c r="G10" s="178">
        <v>5802</v>
      </c>
      <c r="H10" s="178">
        <v>7856</v>
      </c>
      <c r="I10" s="178">
        <v>13658</v>
      </c>
      <c r="J10" s="178">
        <v>1318</v>
      </c>
      <c r="K10" s="178">
        <v>1744</v>
      </c>
      <c r="L10" s="178">
        <v>3062</v>
      </c>
      <c r="M10" s="178">
        <v>1320</v>
      </c>
      <c r="N10" s="178">
        <v>1750</v>
      </c>
      <c r="O10" s="178">
        <v>3070</v>
      </c>
      <c r="P10" s="208">
        <v>7.2145861201828874</v>
      </c>
      <c r="Q10" s="211">
        <v>8.5985708599529836E-2</v>
      </c>
      <c r="S10" s="257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</row>
    <row r="11" spans="1:32" s="163" customFormat="1">
      <c r="A11" s="250" t="s">
        <v>56</v>
      </c>
      <c r="B11" s="173" t="s">
        <v>10</v>
      </c>
      <c r="C11" s="174">
        <v>1348</v>
      </c>
      <c r="D11" s="174">
        <v>4400.8284199999998</v>
      </c>
      <c r="E11" s="174">
        <v>1785.5386799999997</v>
      </c>
      <c r="F11" s="174">
        <v>6186.3670999999995</v>
      </c>
      <c r="G11" s="174">
        <v>1672.4159999999999</v>
      </c>
      <c r="H11" s="174">
        <v>683.58400000000006</v>
      </c>
      <c r="I11" s="174">
        <v>2356</v>
      </c>
      <c r="J11" s="174">
        <v>865.35699999999997</v>
      </c>
      <c r="K11" s="174">
        <v>346.5271158999999</v>
      </c>
      <c r="L11" s="174">
        <v>1211.8841158999999</v>
      </c>
      <c r="M11" s="174">
        <v>859.81494210000005</v>
      </c>
      <c r="N11" s="174">
        <v>332.06917379999982</v>
      </c>
      <c r="O11" s="174">
        <v>1191.8841158999999</v>
      </c>
      <c r="P11" s="206">
        <v>5.1047513692393967</v>
      </c>
      <c r="Q11" s="210"/>
      <c r="S11" s="256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</row>
    <row r="12" spans="1:32" s="167" customFormat="1" ht="12.75" customHeight="1">
      <c r="A12" s="171" t="s">
        <v>54</v>
      </c>
      <c r="B12" s="176"/>
      <c r="C12" s="177">
        <v>1348</v>
      </c>
      <c r="D12" s="177">
        <v>4400.8284199999998</v>
      </c>
      <c r="E12" s="177">
        <v>1785.5386799999997</v>
      </c>
      <c r="F12" s="177">
        <v>6186.3670999999995</v>
      </c>
      <c r="G12" s="177">
        <v>1672.4159999999999</v>
      </c>
      <c r="H12" s="177">
        <v>683.58400000000006</v>
      </c>
      <c r="I12" s="177">
        <v>2356</v>
      </c>
      <c r="J12" s="177">
        <v>865.35699999999997</v>
      </c>
      <c r="K12" s="177">
        <v>346.5271158999999</v>
      </c>
      <c r="L12" s="177">
        <v>1211.8841158999999</v>
      </c>
      <c r="M12" s="177">
        <v>859.81494210000005</v>
      </c>
      <c r="N12" s="177">
        <v>332.06917379999982</v>
      </c>
      <c r="O12" s="177">
        <v>1191.8841158999999</v>
      </c>
      <c r="P12" s="208">
        <v>5.1047513692393967</v>
      </c>
      <c r="Q12" s="211">
        <v>3.3382736245663076E-2</v>
      </c>
      <c r="S12" s="257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</row>
    <row r="13" spans="1:32" s="167" customFormat="1" ht="24" customHeight="1">
      <c r="A13" s="172" t="s">
        <v>7</v>
      </c>
      <c r="B13" s="179"/>
      <c r="C13" s="301">
        <v>40032</v>
      </c>
      <c r="D13" s="301">
        <v>136269.427986</v>
      </c>
      <c r="E13" s="301">
        <v>90292.697394000032</v>
      </c>
      <c r="F13" s="301">
        <v>226562.12538000004</v>
      </c>
      <c r="G13" s="301">
        <v>48477.095000000001</v>
      </c>
      <c r="H13" s="301">
        <v>37320.904999999999</v>
      </c>
      <c r="I13" s="301">
        <v>85798</v>
      </c>
      <c r="J13" s="301">
        <v>21696.786000000004</v>
      </c>
      <c r="K13" s="301">
        <v>15150.821611099993</v>
      </c>
      <c r="L13" s="301">
        <v>36847.6076111</v>
      </c>
      <c r="M13" s="301">
        <v>22896.957513400001</v>
      </c>
      <c r="N13" s="301">
        <v>13680.650097699998</v>
      </c>
      <c r="O13" s="301">
        <v>36577.6076111</v>
      </c>
      <c r="P13" s="304">
        <v>6.1486251094290933</v>
      </c>
      <c r="Q13" s="211">
        <v>0.98389518487142358</v>
      </c>
      <c r="S13" s="257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</row>
    <row r="14" spans="1:32" s="163" customFormat="1">
      <c r="A14" s="250" t="s">
        <v>63</v>
      </c>
      <c r="B14" s="305" t="s">
        <v>11</v>
      </c>
      <c r="C14" s="298">
        <v>59</v>
      </c>
      <c r="D14" s="298">
        <v>186</v>
      </c>
      <c r="E14" s="298">
        <v>280</v>
      </c>
      <c r="F14" s="298">
        <v>466</v>
      </c>
      <c r="G14" s="298">
        <v>41</v>
      </c>
      <c r="H14" s="298">
        <v>84</v>
      </c>
      <c r="I14" s="298">
        <v>125</v>
      </c>
      <c r="J14" s="298">
        <v>15</v>
      </c>
      <c r="K14" s="298">
        <v>46</v>
      </c>
      <c r="L14" s="298">
        <v>61</v>
      </c>
      <c r="M14" s="298">
        <v>15</v>
      </c>
      <c r="N14" s="298">
        <v>46</v>
      </c>
      <c r="O14" s="298">
        <v>61</v>
      </c>
      <c r="P14" s="299">
        <v>7.639344262295082</v>
      </c>
      <c r="Q14" s="300"/>
      <c r="S14" s="257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</row>
    <row r="15" spans="1:32" s="163" customFormat="1">
      <c r="A15" s="306"/>
      <c r="B15" s="179" t="s">
        <v>12</v>
      </c>
      <c r="C15" s="307">
        <v>114</v>
      </c>
      <c r="D15" s="307">
        <v>2326</v>
      </c>
      <c r="E15" s="307">
        <v>1096</v>
      </c>
      <c r="F15" s="307">
        <v>3422</v>
      </c>
      <c r="G15" s="307">
        <v>687</v>
      </c>
      <c r="H15" s="307">
        <v>194</v>
      </c>
      <c r="I15" s="307">
        <v>881</v>
      </c>
      <c r="J15" s="307">
        <v>160</v>
      </c>
      <c r="K15" s="307">
        <v>128</v>
      </c>
      <c r="L15" s="307">
        <v>288</v>
      </c>
      <c r="M15" s="307">
        <v>160</v>
      </c>
      <c r="N15" s="307">
        <v>128</v>
      </c>
      <c r="O15" s="307">
        <v>288</v>
      </c>
      <c r="P15" s="308">
        <v>11.881944444444445</v>
      </c>
      <c r="Q15" s="211">
        <v>8.0664117513565437E-3</v>
      </c>
      <c r="S15" s="256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</row>
    <row r="16" spans="1:32" s="163" customFormat="1" ht="19.5" customHeight="1">
      <c r="A16" s="163" t="s">
        <v>26</v>
      </c>
      <c r="B16" s="175" t="s">
        <v>12</v>
      </c>
      <c r="C16" s="174">
        <v>335</v>
      </c>
      <c r="D16" s="174">
        <v>226</v>
      </c>
      <c r="E16" s="174">
        <v>119</v>
      </c>
      <c r="F16" s="174">
        <v>345</v>
      </c>
      <c r="G16" s="174">
        <v>74.8333333333333</v>
      </c>
      <c r="H16" s="174">
        <v>89.1666666666667</v>
      </c>
      <c r="I16" s="174">
        <v>164</v>
      </c>
      <c r="J16" s="174">
        <v>113</v>
      </c>
      <c r="K16" s="174">
        <v>47</v>
      </c>
      <c r="L16" s="174">
        <v>160</v>
      </c>
      <c r="M16" s="174">
        <v>113</v>
      </c>
      <c r="N16" s="174">
        <v>47</v>
      </c>
      <c r="O16" s="174">
        <v>160</v>
      </c>
      <c r="P16" s="206">
        <v>2.15625</v>
      </c>
      <c r="Q16" s="211">
        <v>5.6576915756042425E-3</v>
      </c>
      <c r="S16" s="256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</row>
    <row r="17" spans="1:32" s="163" customFormat="1" ht="27" customHeight="1">
      <c r="A17" s="172" t="s">
        <v>64</v>
      </c>
      <c r="B17" s="180"/>
      <c r="C17" s="302">
        <v>508</v>
      </c>
      <c r="D17" s="302">
        <v>2738</v>
      </c>
      <c r="E17" s="302">
        <v>1495</v>
      </c>
      <c r="F17" s="302">
        <v>4233</v>
      </c>
      <c r="G17" s="302">
        <v>802.83333333333326</v>
      </c>
      <c r="H17" s="302">
        <v>367.16666666666674</v>
      </c>
      <c r="I17" s="302">
        <v>1170</v>
      </c>
      <c r="J17" s="302">
        <v>288</v>
      </c>
      <c r="K17" s="302">
        <v>221</v>
      </c>
      <c r="L17" s="302">
        <v>509</v>
      </c>
      <c r="M17" s="302">
        <v>288</v>
      </c>
      <c r="N17" s="302">
        <v>221</v>
      </c>
      <c r="O17" s="302">
        <v>509</v>
      </c>
      <c r="P17" s="303">
        <v>8.3163064833005897</v>
      </c>
      <c r="Q17" s="211">
        <v>1.6104815128576436E-2</v>
      </c>
      <c r="S17" s="257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</row>
    <row r="18" spans="1:32" s="163" customFormat="1" ht="28.5" customHeight="1" thickBot="1">
      <c r="A18" s="172" t="s">
        <v>14</v>
      </c>
      <c r="B18" s="181"/>
      <c r="C18" s="182">
        <v>40540</v>
      </c>
      <c r="D18" s="182">
        <v>139007.427986</v>
      </c>
      <c r="E18" s="182">
        <v>91787.697394000032</v>
      </c>
      <c r="F18" s="182">
        <v>230795.12538000004</v>
      </c>
      <c r="G18" s="182">
        <v>49279.928333333337</v>
      </c>
      <c r="H18" s="182">
        <v>37688.071666666663</v>
      </c>
      <c r="I18" s="182">
        <v>86968</v>
      </c>
      <c r="J18" s="182">
        <v>21984.786000000004</v>
      </c>
      <c r="K18" s="182">
        <v>15371.821611099997</v>
      </c>
      <c r="L18" s="182">
        <v>37356.6076111</v>
      </c>
      <c r="M18" s="182">
        <v>23184.957513400001</v>
      </c>
      <c r="N18" s="182">
        <v>13901.6500977</v>
      </c>
      <c r="O18" s="182">
        <v>37086.6076111</v>
      </c>
      <c r="P18" s="209">
        <v>6.1781607094168383</v>
      </c>
      <c r="Q18" s="211">
        <v>1</v>
      </c>
      <c r="S18" s="256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</row>
    <row r="19" spans="1:32" ht="16.5" customHeight="1">
      <c r="A19" s="378" t="s">
        <v>102</v>
      </c>
      <c r="B19" s="378"/>
      <c r="C19" s="378"/>
      <c r="D19" s="378"/>
      <c r="E19" s="378"/>
      <c r="F19" s="378"/>
      <c r="H19" s="139"/>
      <c r="I19" s="139"/>
      <c r="J19" s="139"/>
      <c r="N19" s="139"/>
      <c r="O19" s="139"/>
      <c r="P19" s="139"/>
      <c r="S19" s="256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</row>
    <row r="20" spans="1:32" ht="12.75" customHeight="1">
      <c r="A20" s="379" t="s">
        <v>81</v>
      </c>
      <c r="B20" s="379"/>
      <c r="C20" s="379"/>
      <c r="D20" s="169"/>
      <c r="E20" s="169"/>
      <c r="F20" s="169"/>
      <c r="G20" s="170"/>
      <c r="H20" s="169"/>
      <c r="I20" s="169"/>
      <c r="J20" s="169"/>
      <c r="K20" s="170"/>
      <c r="L20" s="170"/>
      <c r="M20" s="170"/>
      <c r="N20" s="170"/>
      <c r="O20" s="170"/>
      <c r="P20" s="170"/>
      <c r="Q20" s="169"/>
    </row>
    <row r="21" spans="1:32" s="163" customFormat="1" ht="24.75" customHeight="1">
      <c r="F21" s="205"/>
      <c r="L21" s="114"/>
    </row>
    <row r="22" spans="1:32" ht="16.5" customHeight="1">
      <c r="D22" s="164"/>
      <c r="E22" s="164"/>
      <c r="F22" s="164"/>
      <c r="H22" s="139"/>
      <c r="I22" s="139"/>
      <c r="J22" s="139"/>
      <c r="N22" s="139"/>
      <c r="O22" s="139"/>
      <c r="P22" s="139"/>
      <c r="R22" s="168"/>
    </row>
    <row r="23" spans="1:32" s="8" customFormat="1" ht="18" customHeight="1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64"/>
      <c r="M23" s="139"/>
      <c r="N23" s="139"/>
      <c r="O23" s="139"/>
      <c r="P23" s="139"/>
      <c r="Q23" s="139"/>
      <c r="R23" s="168"/>
    </row>
    <row r="24" spans="1:32">
      <c r="H24" s="139"/>
      <c r="I24" s="139"/>
      <c r="J24" s="139"/>
      <c r="N24" s="139"/>
      <c r="O24" s="139"/>
      <c r="P24" s="139"/>
    </row>
    <row r="25" spans="1:32">
      <c r="H25" s="139"/>
      <c r="I25" s="139"/>
      <c r="J25" s="139"/>
      <c r="N25" s="139"/>
      <c r="O25" s="139"/>
      <c r="P25" s="139"/>
    </row>
    <row r="26" spans="1:32">
      <c r="H26" s="139"/>
      <c r="I26" s="139"/>
      <c r="J26" s="139"/>
      <c r="N26" s="139"/>
      <c r="O26" s="139"/>
      <c r="P26" s="139"/>
    </row>
    <row r="27" spans="1:32" ht="12.75" customHeight="1">
      <c r="H27" s="139"/>
      <c r="I27" s="139"/>
      <c r="J27" s="139"/>
      <c r="N27" s="139"/>
      <c r="O27" s="139"/>
      <c r="P27" s="139"/>
    </row>
    <row r="28" spans="1:32">
      <c r="H28" s="139"/>
      <c r="I28" s="139"/>
      <c r="J28" s="139"/>
      <c r="N28" s="139"/>
      <c r="O28" s="139"/>
      <c r="P28" s="139"/>
    </row>
    <row r="29" spans="1:32">
      <c r="H29" s="139"/>
      <c r="I29" s="139"/>
      <c r="J29" s="139"/>
      <c r="N29" s="139"/>
      <c r="O29" s="139"/>
      <c r="P29" s="139"/>
    </row>
    <row r="30" spans="1:32">
      <c r="H30" s="139"/>
      <c r="I30" s="139"/>
      <c r="J30" s="139"/>
      <c r="N30" s="139"/>
      <c r="O30" s="139"/>
      <c r="P30" s="139"/>
    </row>
    <row r="31" spans="1:32">
      <c r="H31" s="139"/>
      <c r="I31" s="139"/>
      <c r="J31" s="139"/>
      <c r="N31" s="139"/>
      <c r="O31" s="139"/>
      <c r="P31" s="139"/>
    </row>
    <row r="32" spans="1:32">
      <c r="H32" s="139"/>
      <c r="I32" s="139"/>
      <c r="J32" s="139"/>
      <c r="N32" s="139"/>
      <c r="O32" s="139"/>
      <c r="P32" s="139"/>
    </row>
    <row r="33" spans="8:16">
      <c r="H33" s="139"/>
      <c r="I33" s="139"/>
      <c r="J33" s="139"/>
      <c r="N33" s="139"/>
      <c r="O33" s="139"/>
      <c r="P33" s="139"/>
    </row>
    <row r="34" spans="8:16">
      <c r="H34" s="139"/>
      <c r="I34" s="139"/>
      <c r="J34" s="139"/>
      <c r="N34" s="139"/>
      <c r="O34" s="139"/>
      <c r="P34" s="139"/>
    </row>
    <row r="35" spans="8:16">
      <c r="H35" s="139"/>
      <c r="I35" s="139"/>
      <c r="J35" s="139"/>
      <c r="N35" s="139"/>
      <c r="O35" s="139"/>
      <c r="P35" s="139"/>
    </row>
    <row r="36" spans="8:16">
      <c r="H36" s="139"/>
      <c r="I36" s="139"/>
      <c r="J36" s="139"/>
      <c r="N36" s="139"/>
      <c r="O36" s="139"/>
      <c r="P36" s="139"/>
    </row>
    <row r="37" spans="8:16">
      <c r="H37" s="139"/>
      <c r="I37" s="139"/>
      <c r="J37" s="139"/>
      <c r="N37" s="139"/>
      <c r="O37" s="139"/>
      <c r="P37" s="139"/>
    </row>
    <row r="38" spans="8:16">
      <c r="H38" s="139"/>
      <c r="I38" s="139"/>
      <c r="J38" s="139"/>
      <c r="N38" s="139"/>
      <c r="O38" s="139"/>
      <c r="P38" s="139"/>
    </row>
    <row r="39" spans="8:16">
      <c r="H39" s="139"/>
      <c r="I39" s="139"/>
      <c r="J39" s="139"/>
      <c r="N39" s="139"/>
      <c r="O39" s="139"/>
      <c r="P39" s="139"/>
    </row>
    <row r="40" spans="8:16">
      <c r="H40" s="139"/>
      <c r="I40" s="139"/>
      <c r="J40" s="139"/>
      <c r="N40" s="139"/>
      <c r="O40" s="139"/>
      <c r="P40" s="139"/>
    </row>
    <row r="41" spans="8:16">
      <c r="H41" s="139"/>
      <c r="I41" s="139"/>
      <c r="J41" s="139"/>
      <c r="N41" s="139"/>
      <c r="O41" s="139"/>
      <c r="P41" s="139"/>
    </row>
    <row r="42" spans="8:16">
      <c r="H42" s="139"/>
      <c r="I42" s="139"/>
      <c r="J42" s="139"/>
      <c r="N42" s="139"/>
      <c r="O42" s="139"/>
      <c r="P42" s="139"/>
    </row>
    <row r="43" spans="8:16" ht="12.75" customHeight="1">
      <c r="H43" s="139"/>
      <c r="I43" s="139"/>
      <c r="J43" s="139"/>
      <c r="N43" s="139"/>
      <c r="O43" s="139"/>
      <c r="P43" s="139"/>
    </row>
    <row r="44" spans="8:16" ht="12.75" customHeight="1">
      <c r="H44" s="139"/>
      <c r="I44" s="139"/>
      <c r="J44" s="139"/>
      <c r="N44" s="139"/>
      <c r="O44" s="139"/>
      <c r="P44" s="139"/>
    </row>
    <row r="45" spans="8:16">
      <c r="H45" s="139"/>
      <c r="I45" s="139"/>
      <c r="J45" s="139"/>
      <c r="N45" s="139"/>
      <c r="O45" s="139"/>
      <c r="P45" s="139"/>
    </row>
    <row r="46" spans="8:16">
      <c r="H46" s="139"/>
      <c r="I46" s="139"/>
      <c r="J46" s="139"/>
      <c r="N46" s="139"/>
      <c r="O46" s="139"/>
      <c r="P46" s="139"/>
    </row>
    <row r="47" spans="8:16">
      <c r="H47" s="139"/>
      <c r="I47" s="139"/>
      <c r="J47" s="139"/>
      <c r="N47" s="139"/>
      <c r="O47" s="139"/>
      <c r="P47" s="139"/>
    </row>
  </sheetData>
  <mergeCells count="9">
    <mergeCell ref="A19:F19"/>
    <mergeCell ref="A20:C20"/>
    <mergeCell ref="A4:A6"/>
    <mergeCell ref="A8:A9"/>
    <mergeCell ref="A1:Q1"/>
    <mergeCell ref="D2:F2"/>
    <mergeCell ref="G2:I2"/>
    <mergeCell ref="J2:L2"/>
    <mergeCell ref="M2:O2"/>
  </mergeCells>
  <pageMargins left="0.15748031496062992" right="0.15748031496062992" top="0.23622047244094491" bottom="0.15748031496062992" header="0.15748031496062992" footer="0.15748031496062992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5" tint="0.39997558519241921"/>
  </sheetPr>
  <dimension ref="A1:AC52"/>
  <sheetViews>
    <sheetView showGridLines="0" topLeftCell="A16" zoomScale="85" zoomScaleNormal="85" workbookViewId="0">
      <selection activeCell="C10" sqref="C10"/>
    </sheetView>
  </sheetViews>
  <sheetFormatPr baseColWidth="10" defaultColWidth="11.42578125" defaultRowHeight="12.75"/>
  <cols>
    <col min="1" max="1" width="41.42578125" style="213" customWidth="1"/>
    <col min="2" max="2" width="10.5703125" style="213" customWidth="1"/>
    <col min="3" max="3" width="14.85546875" style="213" customWidth="1"/>
    <col min="4" max="4" width="11.5703125" style="213" customWidth="1"/>
    <col min="5" max="5" width="13.5703125" style="213" customWidth="1"/>
    <col min="6" max="6" width="11.5703125" style="213" customWidth="1"/>
    <col min="7" max="7" width="15.28515625" style="213" customWidth="1"/>
    <col min="8" max="8" width="11.42578125" style="213"/>
    <col min="9" max="9" width="23.140625" style="213" customWidth="1"/>
    <col min="10" max="16384" width="11.42578125" style="213"/>
  </cols>
  <sheetData>
    <row r="1" spans="1:29" ht="29.25" customHeight="1" thickBot="1">
      <c r="A1" s="385" t="s">
        <v>152</v>
      </c>
      <c r="B1" s="385"/>
      <c r="C1" s="385"/>
      <c r="D1" s="385"/>
      <c r="E1" s="385"/>
      <c r="F1" s="385"/>
      <c r="G1" s="386"/>
    </row>
    <row r="2" spans="1:29" ht="12" customHeight="1">
      <c r="A2" s="126"/>
      <c r="B2" s="387" t="s">
        <v>20</v>
      </c>
      <c r="C2" s="388"/>
      <c r="D2" s="127" t="s">
        <v>21</v>
      </c>
      <c r="E2" s="128" t="s">
        <v>22</v>
      </c>
      <c r="F2" s="389" t="s">
        <v>28</v>
      </c>
      <c r="G2" s="390"/>
    </row>
    <row r="3" spans="1:29" ht="27">
      <c r="A3" s="129"/>
      <c r="B3" s="130" t="s">
        <v>15</v>
      </c>
      <c r="C3" s="131" t="s">
        <v>100</v>
      </c>
      <c r="D3" s="130" t="s">
        <v>15</v>
      </c>
      <c r="E3" s="132" t="s">
        <v>15</v>
      </c>
      <c r="F3" s="132" t="s">
        <v>25</v>
      </c>
      <c r="G3" s="131" t="s">
        <v>100</v>
      </c>
    </row>
    <row r="4" spans="1:29" s="232" customFormat="1" ht="12" customHeight="1">
      <c r="A4" s="133" t="s">
        <v>48</v>
      </c>
      <c r="B4" s="326">
        <v>29797</v>
      </c>
      <c r="C4" s="233">
        <v>26200</v>
      </c>
      <c r="D4" s="326">
        <v>6336</v>
      </c>
      <c r="E4" s="326">
        <v>4407</v>
      </c>
      <c r="F4" s="326">
        <v>40540</v>
      </c>
      <c r="G4" s="233">
        <v>26200</v>
      </c>
      <c r="H4" s="261"/>
    </row>
    <row r="5" spans="1:29" s="232" customFormat="1" ht="12" customHeight="1">
      <c r="A5" s="134" t="s">
        <v>68</v>
      </c>
      <c r="B5" s="327">
        <v>26751</v>
      </c>
      <c r="C5" s="309">
        <v>23413</v>
      </c>
      <c r="D5" s="327">
        <v>5879.9908835000006</v>
      </c>
      <c r="E5" s="327">
        <v>4456</v>
      </c>
      <c r="F5" s="327">
        <v>37086.990883500002</v>
      </c>
      <c r="G5" s="224">
        <v>23413</v>
      </c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</row>
    <row r="6" spans="1:29" s="232" customFormat="1" ht="12" customHeight="1">
      <c r="A6" s="135" t="s">
        <v>37</v>
      </c>
      <c r="B6" s="222">
        <v>17511</v>
      </c>
      <c r="C6" s="221">
        <v>15908.453</v>
      </c>
      <c r="D6" s="228">
        <v>3106.4803661000001</v>
      </c>
      <c r="E6" s="228">
        <v>2186.7087147790644</v>
      </c>
      <c r="F6" s="222">
        <v>22856.692300379065</v>
      </c>
      <c r="G6" s="221">
        <v>15908.453</v>
      </c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</row>
    <row r="7" spans="1:29" s="232" customFormat="1" ht="12" customHeight="1">
      <c r="A7" s="135" t="s">
        <v>36</v>
      </c>
      <c r="B7" s="218">
        <v>9240</v>
      </c>
      <c r="C7" s="221">
        <v>7504.5470000000005</v>
      </c>
      <c r="D7" s="220">
        <v>2731.8233746000001</v>
      </c>
      <c r="E7" s="220">
        <v>3030.2912852209356</v>
      </c>
      <c r="F7" s="218">
        <v>15410.059470320937</v>
      </c>
      <c r="G7" s="221">
        <v>7504.5470000000005</v>
      </c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</row>
    <row r="8" spans="1:29" ht="12" customHeight="1">
      <c r="A8" s="136" t="s">
        <v>49</v>
      </c>
      <c r="B8" s="310">
        <v>5.8875785790341757</v>
      </c>
      <c r="C8" s="233">
        <v>4.2007860846295371</v>
      </c>
      <c r="D8" s="311">
        <v>7.3197274445907565</v>
      </c>
      <c r="E8" s="311">
        <v>6.3373105216938317</v>
      </c>
      <c r="F8" s="324">
        <v>6.1781607094168383</v>
      </c>
      <c r="G8" s="233">
        <v>4.2007860846295371</v>
      </c>
    </row>
    <row r="9" spans="1:29" ht="12" customHeight="1">
      <c r="A9" s="231" t="s">
        <v>46</v>
      </c>
      <c r="B9" s="310"/>
      <c r="C9" s="229"/>
      <c r="D9" s="230"/>
      <c r="E9" s="230"/>
      <c r="F9" s="310"/>
      <c r="G9" s="229"/>
    </row>
    <row r="10" spans="1:29" s="270" customFormat="1" ht="12" customHeight="1">
      <c r="A10" s="271" t="s">
        <v>34</v>
      </c>
      <c r="B10" s="320">
        <v>25178</v>
      </c>
      <c r="C10" s="312">
        <v>20623</v>
      </c>
      <c r="D10" s="321">
        <v>6274</v>
      </c>
      <c r="E10" s="276">
        <v>3958</v>
      </c>
      <c r="F10" s="320">
        <v>35410</v>
      </c>
      <c r="G10" s="312">
        <v>20623</v>
      </c>
    </row>
    <row r="11" spans="1:29" s="270" customFormat="1" ht="12" customHeight="1">
      <c r="A11" s="268" t="s">
        <v>69</v>
      </c>
      <c r="B11" s="327">
        <v>22492</v>
      </c>
      <c r="C11" s="272">
        <v>18370</v>
      </c>
      <c r="D11" s="328">
        <v>5815.9908835000006</v>
      </c>
      <c r="E11" s="328">
        <v>4008</v>
      </c>
      <c r="F11" s="327">
        <v>32315.990883500002</v>
      </c>
      <c r="G11" s="272">
        <v>18370</v>
      </c>
    </row>
    <row r="12" spans="1:29" s="270" customFormat="1" ht="12" customHeight="1">
      <c r="A12" s="273" t="s">
        <v>37</v>
      </c>
      <c r="B12" s="274">
        <v>15458</v>
      </c>
      <c r="C12" s="275">
        <v>12984.096</v>
      </c>
      <c r="D12" s="276">
        <v>3101.9842121000001</v>
      </c>
      <c r="E12" s="276">
        <v>2157.1589856999999</v>
      </c>
      <c r="F12" s="274">
        <v>20717.1431978</v>
      </c>
      <c r="G12" s="275">
        <v>12984.096</v>
      </c>
    </row>
    <row r="13" spans="1:29" s="270" customFormat="1" ht="12" customHeight="1">
      <c r="A13" s="277" t="s">
        <v>36</v>
      </c>
      <c r="B13" s="278">
        <v>7034</v>
      </c>
      <c r="C13" s="279">
        <v>5385.9040000000005</v>
      </c>
      <c r="D13" s="280">
        <v>2714.0066714000004</v>
      </c>
      <c r="E13" s="280">
        <v>1850.8127388000003</v>
      </c>
      <c r="F13" s="278">
        <v>11598.819410200002</v>
      </c>
      <c r="G13" s="279">
        <v>5385.9040000000005</v>
      </c>
    </row>
    <row r="14" spans="1:29" s="270" customFormat="1" ht="12" customHeight="1">
      <c r="A14" s="281" t="s">
        <v>49</v>
      </c>
      <c r="B14" s="282">
        <v>5.7527731747378743</v>
      </c>
      <c r="C14" s="283">
        <v>3.8737864077669903</v>
      </c>
      <c r="D14" s="284">
        <v>9.0780816010204468</v>
      </c>
      <c r="E14" s="285">
        <v>8.3083761154048368</v>
      </c>
      <c r="F14" s="325">
        <v>6.0872591249575407</v>
      </c>
      <c r="G14" s="283">
        <v>3.8737864077669903</v>
      </c>
    </row>
    <row r="15" spans="1:29" s="270" customFormat="1" ht="12" customHeight="1">
      <c r="A15" s="286" t="s">
        <v>44</v>
      </c>
      <c r="B15" s="343"/>
      <c r="C15" s="344"/>
      <c r="D15" s="345"/>
      <c r="E15" s="319"/>
      <c r="F15" s="317"/>
      <c r="G15" s="318"/>
    </row>
    <row r="16" spans="1:29" s="270" customFormat="1" ht="12" customHeight="1">
      <c r="A16" s="271" t="s">
        <v>48</v>
      </c>
      <c r="B16" s="346"/>
      <c r="C16" s="347"/>
      <c r="D16" s="348">
        <v>59</v>
      </c>
      <c r="E16" s="321">
        <v>114</v>
      </c>
      <c r="F16" s="320">
        <v>173</v>
      </c>
      <c r="G16" s="272">
        <v>0</v>
      </c>
    </row>
    <row r="17" spans="1:7" s="270" customFormat="1" ht="12" customHeight="1">
      <c r="A17" s="268" t="s">
        <v>68</v>
      </c>
      <c r="B17" s="349"/>
      <c r="C17" s="350"/>
      <c r="D17" s="351">
        <v>61</v>
      </c>
      <c r="E17" s="328">
        <v>288</v>
      </c>
      <c r="F17" s="327">
        <v>349</v>
      </c>
      <c r="G17" s="269">
        <v>0</v>
      </c>
    </row>
    <row r="18" spans="1:7" s="270" customFormat="1" ht="12" customHeight="1">
      <c r="A18" s="273" t="s">
        <v>37</v>
      </c>
      <c r="B18" s="346"/>
      <c r="C18" s="347"/>
      <c r="D18" s="348">
        <v>15</v>
      </c>
      <c r="E18" s="321">
        <v>160</v>
      </c>
      <c r="F18" s="320">
        <v>175</v>
      </c>
      <c r="G18" s="272">
        <v>0</v>
      </c>
    </row>
    <row r="19" spans="1:7" s="270" customFormat="1" ht="12" customHeight="1">
      <c r="A19" s="277" t="s">
        <v>36</v>
      </c>
      <c r="B19" s="352"/>
      <c r="C19" s="353"/>
      <c r="D19" s="354">
        <v>46</v>
      </c>
      <c r="E19" s="315">
        <v>128</v>
      </c>
      <c r="F19" s="313">
        <v>174</v>
      </c>
      <c r="G19" s="314">
        <v>0</v>
      </c>
    </row>
    <row r="20" spans="1:7" s="270" customFormat="1" ht="12" customHeight="1">
      <c r="A20" s="281"/>
      <c r="B20" s="352"/>
      <c r="C20" s="353"/>
      <c r="D20" s="354"/>
      <c r="E20" s="315"/>
      <c r="F20" s="313"/>
      <c r="G20" s="314"/>
    </row>
    <row r="21" spans="1:7" s="270" customFormat="1" ht="12" customHeight="1">
      <c r="A21" s="286" t="s">
        <v>45</v>
      </c>
      <c r="B21" s="343"/>
      <c r="C21" s="344"/>
      <c r="D21" s="345"/>
      <c r="E21" s="319"/>
      <c r="F21" s="317"/>
      <c r="G21" s="318"/>
    </row>
    <row r="22" spans="1:7" s="270" customFormat="1" ht="12" customHeight="1">
      <c r="A22" s="271" t="s">
        <v>48</v>
      </c>
      <c r="B22" s="346"/>
      <c r="C22" s="347"/>
      <c r="D22" s="348"/>
      <c r="E22" s="321">
        <v>335</v>
      </c>
      <c r="F22" s="320">
        <v>335</v>
      </c>
      <c r="G22" s="272">
        <v>0</v>
      </c>
    </row>
    <row r="23" spans="1:7" s="270" customFormat="1" ht="12" customHeight="1">
      <c r="A23" s="268" t="s">
        <v>68</v>
      </c>
      <c r="B23" s="349"/>
      <c r="C23" s="350"/>
      <c r="D23" s="351"/>
      <c r="E23" s="328">
        <v>160</v>
      </c>
      <c r="F23" s="327">
        <v>160</v>
      </c>
      <c r="G23" s="269">
        <v>0</v>
      </c>
    </row>
    <row r="24" spans="1:7" s="270" customFormat="1" ht="12" customHeight="1">
      <c r="A24" s="273" t="s">
        <v>17</v>
      </c>
      <c r="B24" s="346"/>
      <c r="C24" s="347"/>
      <c r="D24" s="348"/>
      <c r="E24" s="321">
        <v>113</v>
      </c>
      <c r="F24" s="320">
        <v>113</v>
      </c>
      <c r="G24" s="272">
        <v>0</v>
      </c>
    </row>
    <row r="25" spans="1:7" s="270" customFormat="1" ht="12" customHeight="1">
      <c r="A25" s="277" t="s">
        <v>16</v>
      </c>
      <c r="B25" s="352"/>
      <c r="C25" s="353"/>
      <c r="D25" s="354"/>
      <c r="E25" s="315">
        <v>47</v>
      </c>
      <c r="F25" s="313">
        <v>47</v>
      </c>
      <c r="G25" s="314">
        <v>0</v>
      </c>
    </row>
    <row r="26" spans="1:7" s="270" customFormat="1" ht="12" customHeight="1">
      <c r="A26" s="281"/>
      <c r="B26" s="313"/>
      <c r="C26" s="314"/>
      <c r="D26" s="315"/>
      <c r="E26" s="316"/>
      <c r="F26" s="313"/>
      <c r="G26" s="314"/>
    </row>
    <row r="27" spans="1:7" s="270" customFormat="1" ht="12" customHeight="1">
      <c r="A27" s="287" t="s">
        <v>18</v>
      </c>
      <c r="B27" s="322"/>
      <c r="C27" s="329"/>
      <c r="D27" s="323"/>
      <c r="E27" s="323"/>
      <c r="F27" s="322"/>
      <c r="G27" s="329"/>
    </row>
    <row r="28" spans="1:7" s="270" customFormat="1" ht="12" customHeight="1">
      <c r="A28" s="271" t="s">
        <v>70</v>
      </c>
      <c r="B28" s="289">
        <v>3271</v>
      </c>
      <c r="C28" s="288">
        <v>1356</v>
      </c>
      <c r="D28" s="321">
        <v>3</v>
      </c>
      <c r="E28" s="338" t="s">
        <v>43</v>
      </c>
      <c r="F28" s="289">
        <v>3271</v>
      </c>
      <c r="G28" s="288">
        <v>1356</v>
      </c>
    </row>
    <row r="29" spans="1:7" s="270" customFormat="1" ht="12" customHeight="1">
      <c r="A29" s="268" t="s">
        <v>71</v>
      </c>
      <c r="B29" s="327">
        <v>3067</v>
      </c>
      <c r="C29" s="269">
        <v>1237</v>
      </c>
      <c r="D29" s="328">
        <v>3</v>
      </c>
      <c r="E29" s="339" t="s">
        <v>43</v>
      </c>
      <c r="F29" s="289">
        <v>3067</v>
      </c>
      <c r="G29" s="269">
        <v>1237</v>
      </c>
    </row>
    <row r="30" spans="1:7" s="270" customFormat="1" ht="12" customHeight="1">
      <c r="A30" s="273" t="s">
        <v>17</v>
      </c>
      <c r="B30" s="289">
        <v>1320</v>
      </c>
      <c r="C30" s="288">
        <v>462</v>
      </c>
      <c r="D30" s="290">
        <v>2</v>
      </c>
      <c r="E30" s="340" t="s">
        <v>43</v>
      </c>
      <c r="F30" s="289">
        <v>1320</v>
      </c>
      <c r="G30" s="288">
        <v>462</v>
      </c>
    </row>
    <row r="31" spans="1:7" s="270" customFormat="1" ht="12" customHeight="1">
      <c r="A31" s="277" t="s">
        <v>16</v>
      </c>
      <c r="B31" s="278">
        <v>1747</v>
      </c>
      <c r="C31" s="291">
        <v>775</v>
      </c>
      <c r="D31" s="292">
        <v>1</v>
      </c>
      <c r="E31" s="341" t="s">
        <v>43</v>
      </c>
      <c r="F31" s="289">
        <v>1748</v>
      </c>
      <c r="G31" s="291">
        <v>775</v>
      </c>
    </row>
    <row r="32" spans="1:7" ht="12" customHeight="1">
      <c r="A32" s="138" t="s">
        <v>49</v>
      </c>
      <c r="B32" s="335">
        <v>7.221661556064074</v>
      </c>
      <c r="C32" s="336">
        <v>3.6362166531932094</v>
      </c>
      <c r="D32" s="337"/>
      <c r="E32" s="342" t="s">
        <v>43</v>
      </c>
      <c r="F32" s="335">
        <v>7.221661556064074</v>
      </c>
      <c r="G32" s="336">
        <v>3.6362166531932094</v>
      </c>
    </row>
    <row r="33" spans="1:8" ht="12" customHeight="1">
      <c r="A33" s="227" t="s">
        <v>51</v>
      </c>
      <c r="B33" s="310"/>
      <c r="C33" s="233"/>
      <c r="D33" s="226"/>
      <c r="E33" s="226"/>
      <c r="F33" s="310"/>
      <c r="G33" s="233"/>
      <c r="H33" s="261"/>
    </row>
    <row r="34" spans="1:8" ht="12" customHeight="1">
      <c r="A34" s="133" t="s">
        <v>72</v>
      </c>
      <c r="B34" s="222">
        <v>1348</v>
      </c>
      <c r="C34" s="221">
        <v>1152</v>
      </c>
      <c r="D34" s="228"/>
      <c r="E34" s="223"/>
      <c r="F34" s="222">
        <v>1255</v>
      </c>
      <c r="G34" s="221">
        <v>1152</v>
      </c>
      <c r="H34" s="261"/>
    </row>
    <row r="35" spans="1:8" ht="12" customHeight="1">
      <c r="A35" s="134" t="s">
        <v>73</v>
      </c>
      <c r="B35" s="330">
        <v>1192</v>
      </c>
      <c r="C35" s="224">
        <v>1044</v>
      </c>
      <c r="D35" s="331"/>
      <c r="E35" s="225"/>
      <c r="F35" s="330">
        <v>1192</v>
      </c>
      <c r="G35" s="224">
        <v>1044</v>
      </c>
      <c r="H35" s="261"/>
    </row>
    <row r="36" spans="1:8" ht="12" customHeight="1">
      <c r="A36" s="135" t="s">
        <v>17</v>
      </c>
      <c r="B36" s="222">
        <v>733</v>
      </c>
      <c r="C36" s="221">
        <v>755.35700000000008</v>
      </c>
      <c r="D36" s="228"/>
      <c r="E36" s="223"/>
      <c r="F36" s="222">
        <v>733</v>
      </c>
      <c r="G36" s="221">
        <v>755.35700000000008</v>
      </c>
      <c r="H36" s="261"/>
    </row>
    <row r="37" spans="1:8" ht="12" customHeight="1">
      <c r="A37" s="137" t="s">
        <v>16</v>
      </c>
      <c r="B37" s="218">
        <v>459</v>
      </c>
      <c r="C37" s="217">
        <v>288.64299999999992</v>
      </c>
      <c r="D37" s="220"/>
      <c r="E37" s="219"/>
      <c r="F37" s="218">
        <v>315</v>
      </c>
      <c r="G37" s="217">
        <v>288.64299999999992</v>
      </c>
      <c r="H37" s="261"/>
    </row>
    <row r="38" spans="1:8" ht="12" customHeight="1">
      <c r="A38" s="138" t="s">
        <v>49</v>
      </c>
      <c r="B38" s="332">
        <v>5.1047513692393958</v>
      </c>
      <c r="C38" s="333">
        <v>4.6789077212806029</v>
      </c>
      <c r="D38" s="216"/>
      <c r="E38" s="334"/>
      <c r="F38" s="332">
        <v>5.1047513692393958</v>
      </c>
      <c r="G38" s="333">
        <v>4.6789077212806029</v>
      </c>
      <c r="H38" s="261"/>
    </row>
    <row r="39" spans="1:8" ht="26.45" customHeight="1">
      <c r="A39" s="391" t="s">
        <v>102</v>
      </c>
      <c r="B39" s="392"/>
      <c r="C39" s="392"/>
      <c r="D39" s="392"/>
      <c r="E39" s="392"/>
      <c r="F39" s="392"/>
      <c r="G39" s="392"/>
    </row>
    <row r="40" spans="1:8">
      <c r="A40" s="393" t="s">
        <v>81</v>
      </c>
      <c r="B40" s="393"/>
      <c r="C40" s="393"/>
      <c r="D40" s="215"/>
      <c r="F40" s="215"/>
      <c r="G40" s="215"/>
    </row>
    <row r="41" spans="1:8" ht="11.25" customHeight="1">
      <c r="A41" s="213" t="s">
        <v>80</v>
      </c>
    </row>
    <row r="42" spans="1:8" ht="11.25" customHeight="1">
      <c r="F42" s="215"/>
      <c r="G42" s="215"/>
    </row>
    <row r="45" spans="1:8">
      <c r="C45" s="214"/>
      <c r="D45" s="214"/>
      <c r="E45" s="214"/>
      <c r="F45" s="214"/>
      <c r="G45" s="214"/>
    </row>
    <row r="46" spans="1:8">
      <c r="C46" s="214"/>
      <c r="D46" s="214"/>
      <c r="E46" s="214"/>
      <c r="F46" s="214"/>
      <c r="G46" s="214"/>
    </row>
    <row r="47" spans="1:8">
      <c r="C47" s="214"/>
      <c r="D47" s="214"/>
      <c r="E47" s="214"/>
      <c r="F47" s="214"/>
      <c r="G47" s="214"/>
    </row>
    <row r="48" spans="1:8">
      <c r="C48" s="214"/>
      <c r="D48" s="214"/>
      <c r="E48" s="214"/>
      <c r="F48" s="214"/>
      <c r="G48" s="214"/>
    </row>
    <row r="49" spans="3:7">
      <c r="C49" s="214"/>
      <c r="D49" s="214"/>
      <c r="E49" s="214"/>
      <c r="F49" s="214"/>
      <c r="G49" s="214"/>
    </row>
    <row r="50" spans="3:7">
      <c r="C50" s="214"/>
      <c r="D50" s="214"/>
      <c r="E50" s="214"/>
      <c r="F50" s="214"/>
      <c r="G50" s="214"/>
    </row>
    <row r="51" spans="3:7">
      <c r="C51" s="214"/>
      <c r="D51" s="214"/>
      <c r="E51" s="214"/>
      <c r="F51" s="214"/>
      <c r="G51" s="214"/>
    </row>
    <row r="52" spans="3:7">
      <c r="C52" s="214"/>
      <c r="D52" s="214"/>
      <c r="E52" s="214"/>
      <c r="F52" s="214"/>
      <c r="G52" s="214"/>
    </row>
  </sheetData>
  <mergeCells count="5">
    <mergeCell ref="A1:G1"/>
    <mergeCell ref="B2:C2"/>
    <mergeCell ref="F2:G2"/>
    <mergeCell ref="A39:G39"/>
    <mergeCell ref="A40:C40"/>
  </mergeCells>
  <pageMargins left="0.25" right="0.28999999999999998" top="0.17" bottom="0.17" header="0.17" footer="0.17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theme="5" tint="0.39997558519241921"/>
  </sheetPr>
  <dimension ref="A1:W65"/>
  <sheetViews>
    <sheetView showGridLines="0" zoomScale="85" zoomScaleNormal="85" workbookViewId="0">
      <selection activeCell="A17" sqref="A17:K19"/>
    </sheetView>
  </sheetViews>
  <sheetFormatPr baseColWidth="10" defaultColWidth="11.42578125" defaultRowHeight="12.75"/>
  <cols>
    <col min="1" max="1" width="29.28515625" style="139" customWidth="1"/>
    <col min="2" max="3" width="9.140625" style="139" customWidth="1"/>
    <col min="4" max="4" width="9.140625" style="165" customWidth="1"/>
    <col min="5" max="10" width="9.140625" style="166" customWidth="1"/>
    <col min="11" max="11" width="10.28515625" style="166" customWidth="1"/>
    <col min="12" max="12" width="3.85546875" style="139" customWidth="1"/>
    <col min="13" max="16384" width="11.42578125" style="139"/>
  </cols>
  <sheetData>
    <row r="1" spans="1:23">
      <c r="A1" s="394" t="s">
        <v>113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23" s="140" customForma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23">
      <c r="A3" s="141"/>
      <c r="B3" s="395" t="s">
        <v>75</v>
      </c>
      <c r="C3" s="396"/>
      <c r="D3" s="397"/>
      <c r="E3" s="395" t="s">
        <v>76</v>
      </c>
      <c r="F3" s="396"/>
      <c r="G3" s="397"/>
      <c r="H3" s="395" t="s">
        <v>77</v>
      </c>
      <c r="I3" s="396"/>
      <c r="J3" s="397"/>
      <c r="K3" s="398" t="s">
        <v>42</v>
      </c>
      <c r="L3" s="142"/>
    </row>
    <row r="4" spans="1:23">
      <c r="A4" s="143"/>
      <c r="B4" s="144" t="s">
        <v>41</v>
      </c>
      <c r="C4" s="145" t="s">
        <v>40</v>
      </c>
      <c r="D4" s="146" t="s">
        <v>15</v>
      </c>
      <c r="E4" s="144" t="s">
        <v>41</v>
      </c>
      <c r="F4" s="147" t="s">
        <v>40</v>
      </c>
      <c r="G4" s="146" t="s">
        <v>15</v>
      </c>
      <c r="H4" s="147" t="s">
        <v>41</v>
      </c>
      <c r="I4" s="147" t="s">
        <v>40</v>
      </c>
      <c r="J4" s="146" t="s">
        <v>15</v>
      </c>
      <c r="K4" s="399"/>
      <c r="L4" s="142"/>
    </row>
    <row r="5" spans="1:23" ht="25.5" customHeight="1">
      <c r="A5" s="148" t="s">
        <v>158</v>
      </c>
      <c r="B5" s="355">
        <f>B15-B14-B13-B12</f>
        <v>14001.814315600001</v>
      </c>
      <c r="C5" s="355">
        <f>D5-B5</f>
        <v>6019.830687499998</v>
      </c>
      <c r="D5" s="355">
        <f>D15-D14-D13-D12</f>
        <v>20021.645003099999</v>
      </c>
      <c r="E5" s="355">
        <f>E15-E14-E13-E12</f>
        <v>2645.9842121000001</v>
      </c>
      <c r="F5" s="355">
        <f>G5-E5</f>
        <v>2246.0066714000004</v>
      </c>
      <c r="G5" s="355">
        <f>G15-G14-G13-G12</f>
        <v>4891.9908835000006</v>
      </c>
      <c r="H5" s="355">
        <f>H15-H14-H13-H12</f>
        <v>2386.1589856999999</v>
      </c>
      <c r="I5" s="355">
        <f>J5-H5</f>
        <v>1989.8127388000003</v>
      </c>
      <c r="J5" s="355">
        <f>J15-J14-J13-J12</f>
        <v>4375.9717245000002</v>
      </c>
      <c r="K5" s="356">
        <f t="shared" ref="K5:K14" si="0">J5+G5+D5</f>
        <v>29289.6076111</v>
      </c>
      <c r="L5" s="149"/>
      <c r="N5" s="184"/>
      <c r="O5" s="184"/>
      <c r="P5" s="184"/>
      <c r="Q5" s="184"/>
    </row>
    <row r="6" spans="1:23" ht="12.75" customHeight="1">
      <c r="A6" s="150" t="s">
        <v>29</v>
      </c>
      <c r="B6" s="260"/>
      <c r="C6" s="260"/>
      <c r="D6" s="260"/>
      <c r="E6" s="260"/>
      <c r="F6" s="260"/>
      <c r="G6" s="260"/>
      <c r="H6" s="260"/>
      <c r="I6" s="260"/>
      <c r="J6" s="260"/>
      <c r="K6" s="357"/>
      <c r="L6" s="149"/>
      <c r="N6" s="163"/>
      <c r="O6" s="205"/>
      <c r="P6" s="205"/>
      <c r="Q6" s="205"/>
      <c r="R6" s="205"/>
      <c r="S6" s="205"/>
      <c r="T6" s="205"/>
      <c r="U6" s="205"/>
      <c r="V6" s="205"/>
      <c r="W6" s="205"/>
    </row>
    <row r="7" spans="1:23">
      <c r="A7" s="151" t="s">
        <v>0</v>
      </c>
      <c r="B7" s="188">
        <v>1179</v>
      </c>
      <c r="C7" s="188">
        <f t="shared" ref="C7:C15" si="1">D7-B7</f>
        <v>1461</v>
      </c>
      <c r="D7" s="188">
        <v>2640</v>
      </c>
      <c r="E7" s="188">
        <v>3</v>
      </c>
      <c r="F7" s="188">
        <f t="shared" ref="F7:F15" si="2">G7-E7</f>
        <v>0</v>
      </c>
      <c r="G7" s="188">
        <v>3</v>
      </c>
      <c r="H7" s="188">
        <v>2</v>
      </c>
      <c r="I7" s="188">
        <f t="shared" ref="I7:I15" si="3">J7-H7</f>
        <v>0</v>
      </c>
      <c r="J7" s="188">
        <v>2</v>
      </c>
      <c r="K7" s="357">
        <f t="shared" si="0"/>
        <v>2645</v>
      </c>
      <c r="L7" s="152"/>
      <c r="N7" s="163"/>
    </row>
    <row r="8" spans="1:23" ht="25.5" customHeight="1">
      <c r="A8" s="151" t="s">
        <v>1</v>
      </c>
      <c r="B8" s="188">
        <v>57</v>
      </c>
      <c r="C8" s="188">
        <f t="shared" si="1"/>
        <v>33</v>
      </c>
      <c r="D8" s="188">
        <v>90</v>
      </c>
      <c r="E8" s="188">
        <v>32</v>
      </c>
      <c r="F8" s="188">
        <f t="shared" si="2"/>
        <v>25</v>
      </c>
      <c r="G8" s="188">
        <v>57</v>
      </c>
      <c r="H8" s="188">
        <v>1</v>
      </c>
      <c r="I8" s="188">
        <f t="shared" si="3"/>
        <v>0</v>
      </c>
      <c r="J8" s="188">
        <v>1</v>
      </c>
      <c r="K8" s="357">
        <f t="shared" si="0"/>
        <v>148</v>
      </c>
      <c r="L8" s="152"/>
      <c r="N8" s="163"/>
    </row>
    <row r="9" spans="1:23">
      <c r="A9" s="151" t="s">
        <v>2</v>
      </c>
      <c r="B9" s="188">
        <v>8</v>
      </c>
      <c r="C9" s="188">
        <f t="shared" si="1"/>
        <v>4</v>
      </c>
      <c r="D9" s="188">
        <v>12</v>
      </c>
      <c r="E9" s="188">
        <v>142</v>
      </c>
      <c r="F9" s="188">
        <f t="shared" si="2"/>
        <v>111</v>
      </c>
      <c r="G9" s="188">
        <v>253</v>
      </c>
      <c r="H9" s="188">
        <v>0</v>
      </c>
      <c r="I9" s="188">
        <f t="shared" si="3"/>
        <v>6</v>
      </c>
      <c r="J9" s="188">
        <v>6</v>
      </c>
      <c r="K9" s="357">
        <f t="shared" si="0"/>
        <v>271</v>
      </c>
      <c r="L9" s="152"/>
    </row>
    <row r="10" spans="1:23" ht="12.95" customHeight="1">
      <c r="A10" s="153" t="s">
        <v>159</v>
      </c>
      <c r="B10" s="189">
        <v>1244</v>
      </c>
      <c r="C10" s="189">
        <f t="shared" si="1"/>
        <v>1498</v>
      </c>
      <c r="D10" s="189">
        <v>2742</v>
      </c>
      <c r="E10" s="189">
        <v>177</v>
      </c>
      <c r="F10" s="189">
        <f t="shared" si="2"/>
        <v>136</v>
      </c>
      <c r="G10" s="189">
        <v>313</v>
      </c>
      <c r="H10" s="189">
        <v>3</v>
      </c>
      <c r="I10" s="189">
        <f t="shared" si="3"/>
        <v>6</v>
      </c>
      <c r="J10" s="189">
        <v>9</v>
      </c>
      <c r="K10" s="358">
        <f t="shared" si="0"/>
        <v>3064</v>
      </c>
      <c r="L10" s="152"/>
    </row>
    <row r="11" spans="1:23" ht="12.95" customHeight="1">
      <c r="A11" s="154" t="s">
        <v>19</v>
      </c>
      <c r="B11" s="190">
        <v>2240</v>
      </c>
      <c r="C11" s="190">
        <f t="shared" si="1"/>
        <v>1556</v>
      </c>
      <c r="D11" s="190">
        <v>3796</v>
      </c>
      <c r="E11" s="190">
        <v>300</v>
      </c>
      <c r="F11" s="190">
        <f t="shared" si="2"/>
        <v>380</v>
      </c>
      <c r="G11" s="190">
        <v>680</v>
      </c>
      <c r="H11" s="190">
        <v>24</v>
      </c>
      <c r="I11" s="190">
        <f t="shared" si="3"/>
        <v>24</v>
      </c>
      <c r="J11" s="190">
        <v>48</v>
      </c>
      <c r="K11" s="359">
        <f t="shared" si="0"/>
        <v>4524</v>
      </c>
      <c r="L11" s="152"/>
    </row>
    <row r="12" spans="1:23" s="3" customFormat="1">
      <c r="A12" s="155" t="s">
        <v>160</v>
      </c>
      <c r="B12" s="191">
        <v>3484</v>
      </c>
      <c r="C12" s="191">
        <f t="shared" si="1"/>
        <v>3054</v>
      </c>
      <c r="D12" s="191">
        <v>6538</v>
      </c>
      <c r="E12" s="191">
        <v>477</v>
      </c>
      <c r="F12" s="191">
        <f t="shared" si="2"/>
        <v>516</v>
      </c>
      <c r="G12" s="191">
        <v>993</v>
      </c>
      <c r="H12" s="191">
        <v>27</v>
      </c>
      <c r="I12" s="191">
        <f t="shared" si="3"/>
        <v>30</v>
      </c>
      <c r="J12" s="191">
        <v>57</v>
      </c>
      <c r="K12" s="360">
        <f t="shared" si="0"/>
        <v>7588</v>
      </c>
      <c r="L12" s="152"/>
    </row>
    <row r="13" spans="1:23" s="3" customFormat="1">
      <c r="A13" s="156" t="s">
        <v>31</v>
      </c>
      <c r="B13" s="157">
        <v>88</v>
      </c>
      <c r="C13" s="157">
        <f t="shared" si="1"/>
        <v>27</v>
      </c>
      <c r="D13" s="157">
        <v>115</v>
      </c>
      <c r="E13" s="157">
        <v>11</v>
      </c>
      <c r="F13" s="157">
        <f t="shared" si="2"/>
        <v>5</v>
      </c>
      <c r="G13" s="157">
        <v>16</v>
      </c>
      <c r="H13" s="157">
        <v>1</v>
      </c>
      <c r="I13" s="157">
        <f t="shared" si="3"/>
        <v>0</v>
      </c>
      <c r="J13" s="157">
        <v>1</v>
      </c>
      <c r="K13" s="361">
        <f t="shared" si="0"/>
        <v>132</v>
      </c>
      <c r="L13" s="158"/>
    </row>
    <row r="14" spans="1:23" s="3" customFormat="1">
      <c r="A14" s="156" t="s">
        <v>32</v>
      </c>
      <c r="B14" s="157">
        <v>63</v>
      </c>
      <c r="C14" s="157">
        <f t="shared" si="1"/>
        <v>13</v>
      </c>
      <c r="D14" s="157">
        <v>76</v>
      </c>
      <c r="E14" s="157">
        <v>0</v>
      </c>
      <c r="F14" s="157">
        <f t="shared" si="2"/>
        <v>0</v>
      </c>
      <c r="G14" s="157">
        <v>0</v>
      </c>
      <c r="H14" s="157">
        <v>1</v>
      </c>
      <c r="I14" s="157">
        <f t="shared" si="3"/>
        <v>0</v>
      </c>
      <c r="J14" s="157">
        <v>1</v>
      </c>
      <c r="K14" s="361">
        <f t="shared" si="0"/>
        <v>77</v>
      </c>
      <c r="L14" s="158"/>
    </row>
    <row r="15" spans="1:23">
      <c r="A15" s="159" t="s">
        <v>39</v>
      </c>
      <c r="B15" s="160">
        <v>17636.814315600001</v>
      </c>
      <c r="C15" s="160">
        <f t="shared" si="1"/>
        <v>9113.830687499998</v>
      </c>
      <c r="D15" s="160">
        <v>26750.645003099999</v>
      </c>
      <c r="E15" s="160">
        <v>3133.9842121000001</v>
      </c>
      <c r="F15" s="160">
        <f t="shared" si="2"/>
        <v>2767.0066714000004</v>
      </c>
      <c r="G15" s="160">
        <v>5900.9908835000006</v>
      </c>
      <c r="H15" s="160">
        <v>2415.1589856999999</v>
      </c>
      <c r="I15" s="160">
        <f t="shared" si="3"/>
        <v>2019.8127388000003</v>
      </c>
      <c r="J15" s="160">
        <v>4434.9717245000002</v>
      </c>
      <c r="K15" s="362">
        <f>J15+G15+D15</f>
        <v>37086.6076111</v>
      </c>
      <c r="L15" s="152"/>
    </row>
    <row r="16" spans="1:23" ht="26.25" thickBot="1">
      <c r="A16" s="161" t="s">
        <v>30</v>
      </c>
      <c r="B16" s="162" t="s">
        <v>43</v>
      </c>
      <c r="C16" s="162" t="s">
        <v>43</v>
      </c>
      <c r="D16" s="162">
        <v>205</v>
      </c>
      <c r="E16" s="162" t="s">
        <v>43</v>
      </c>
      <c r="F16" s="162" t="s">
        <v>43</v>
      </c>
      <c r="G16" s="162">
        <v>0</v>
      </c>
      <c r="H16" s="162" t="s">
        <v>43</v>
      </c>
      <c r="I16" s="162" t="s">
        <v>43</v>
      </c>
      <c r="J16" s="162">
        <v>0</v>
      </c>
      <c r="K16" s="363">
        <v>205</v>
      </c>
      <c r="L16" s="152"/>
    </row>
    <row r="17" spans="1:14">
      <c r="A17" s="377" t="s">
        <v>102</v>
      </c>
      <c r="B17" s="377"/>
      <c r="C17" s="377"/>
      <c r="D17" s="377"/>
      <c r="E17" s="377"/>
      <c r="F17" s="377"/>
      <c r="G17" s="377"/>
      <c r="H17" s="377"/>
      <c r="I17" s="377"/>
      <c r="J17" s="377"/>
      <c r="K17" s="377"/>
      <c r="L17" s="140"/>
    </row>
    <row r="18" spans="1:14">
      <c r="A18" s="139" t="s">
        <v>55</v>
      </c>
      <c r="D18" s="140"/>
      <c r="E18" s="140"/>
      <c r="F18" s="140"/>
      <c r="G18" s="140"/>
      <c r="H18" s="140"/>
      <c r="I18" s="140"/>
      <c r="J18" s="140"/>
      <c r="K18" s="140"/>
      <c r="L18" s="140"/>
    </row>
    <row r="19" spans="1:14">
      <c r="A19" s="139" t="s">
        <v>78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40"/>
    </row>
    <row r="20" spans="1:14">
      <c r="B20" s="202"/>
      <c r="C20" s="164"/>
      <c r="D20" s="202"/>
      <c r="E20" s="202"/>
      <c r="F20" s="202"/>
      <c r="G20" s="202"/>
      <c r="H20" s="202"/>
      <c r="I20" s="164"/>
      <c r="J20" s="202"/>
      <c r="K20" s="202"/>
      <c r="L20" s="140"/>
    </row>
    <row r="21" spans="1:14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</row>
    <row r="22" spans="1:14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</row>
    <row r="23" spans="1:14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</row>
    <row r="24" spans="1:14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</row>
    <row r="25" spans="1:14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</row>
    <row r="26" spans="1:14">
      <c r="A26" s="140"/>
      <c r="B26" s="140"/>
      <c r="C26" s="140"/>
      <c r="D26" s="140"/>
      <c r="E26" s="140"/>
      <c r="F26" s="140"/>
      <c r="G26" s="140"/>
      <c r="H26" s="140"/>
      <c r="I26" s="140"/>
      <c r="J26" s="139"/>
      <c r="K26" s="139"/>
    </row>
    <row r="27" spans="1:14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</row>
    <row r="28" spans="1:14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</row>
    <row r="29" spans="1:14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</row>
    <row r="30" spans="1:14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</row>
    <row r="31" spans="1:14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</row>
    <row r="32" spans="1:14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</row>
    <row r="33" spans="1:12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</row>
    <row r="34" spans="1:12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</row>
    <row r="35" spans="1:12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</row>
    <row r="36" spans="1:12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</row>
    <row r="37" spans="1:12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</row>
    <row r="38" spans="1:12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</row>
    <row r="39" spans="1:12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</row>
    <row r="40" spans="1:12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</row>
    <row r="41" spans="1:12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</row>
    <row r="42" spans="1:12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</row>
    <row r="43" spans="1:12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</row>
    <row r="44" spans="1:12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</row>
    <row r="45" spans="1:12">
      <c r="D45" s="139"/>
      <c r="E45" s="139"/>
      <c r="F45" s="139"/>
      <c r="G45" s="139"/>
      <c r="H45" s="139"/>
      <c r="I45" s="139"/>
      <c r="J45" s="139"/>
      <c r="K45" s="139"/>
    </row>
    <row r="46" spans="1:12">
      <c r="D46" s="139"/>
      <c r="E46" s="139"/>
      <c r="F46" s="139"/>
      <c r="G46" s="139"/>
      <c r="H46" s="139"/>
      <c r="I46" s="139"/>
      <c r="J46" s="139"/>
      <c r="K46" s="139"/>
    </row>
    <row r="47" spans="1:12">
      <c r="D47" s="139"/>
      <c r="E47" s="139"/>
      <c r="F47" s="139"/>
      <c r="G47" s="139"/>
      <c r="H47" s="139"/>
      <c r="I47" s="139"/>
      <c r="J47" s="139"/>
      <c r="K47" s="139"/>
    </row>
    <row r="48" spans="1:12">
      <c r="D48" s="139"/>
      <c r="E48" s="139"/>
      <c r="F48" s="139"/>
      <c r="G48" s="139"/>
      <c r="H48" s="139"/>
      <c r="I48" s="139"/>
      <c r="J48" s="139"/>
      <c r="K48" s="139"/>
    </row>
    <row r="49" spans="4:11">
      <c r="D49" s="139"/>
      <c r="E49" s="139"/>
      <c r="F49" s="139"/>
      <c r="G49" s="139"/>
      <c r="H49" s="139"/>
      <c r="I49" s="139"/>
      <c r="J49" s="139"/>
      <c r="K49" s="139"/>
    </row>
    <row r="50" spans="4:11">
      <c r="D50" s="139"/>
      <c r="E50" s="139"/>
      <c r="F50" s="139"/>
      <c r="G50" s="139"/>
      <c r="H50" s="139"/>
      <c r="I50" s="139"/>
      <c r="J50" s="139"/>
      <c r="K50" s="139"/>
    </row>
    <row r="51" spans="4:11">
      <c r="D51" s="139"/>
      <c r="E51" s="139"/>
      <c r="F51" s="139"/>
      <c r="G51" s="139"/>
      <c r="H51" s="139"/>
      <c r="I51" s="139"/>
      <c r="J51" s="139"/>
      <c r="K51" s="139"/>
    </row>
    <row r="52" spans="4:11">
      <c r="D52" s="139"/>
      <c r="E52" s="139"/>
      <c r="F52" s="139"/>
      <c r="G52" s="139"/>
      <c r="H52" s="139"/>
      <c r="I52" s="139"/>
      <c r="J52" s="139"/>
      <c r="K52" s="139"/>
    </row>
    <row r="53" spans="4:11">
      <c r="D53" s="139"/>
      <c r="E53" s="139"/>
      <c r="F53" s="139"/>
      <c r="G53" s="139"/>
      <c r="H53" s="139"/>
      <c r="I53" s="139"/>
      <c r="J53" s="139"/>
      <c r="K53" s="139"/>
    </row>
    <row r="54" spans="4:11">
      <c r="D54" s="139"/>
      <c r="E54" s="139"/>
      <c r="F54" s="139"/>
      <c r="G54" s="139"/>
      <c r="H54" s="139"/>
      <c r="I54" s="139"/>
      <c r="J54" s="139"/>
      <c r="K54" s="139"/>
    </row>
    <row r="55" spans="4:11">
      <c r="D55" s="139"/>
      <c r="E55" s="139"/>
      <c r="F55" s="139"/>
      <c r="G55" s="139"/>
      <c r="H55" s="139"/>
      <c r="I55" s="139"/>
      <c r="J55" s="139"/>
      <c r="K55" s="139"/>
    </row>
    <row r="56" spans="4:11">
      <c r="D56" s="139"/>
      <c r="E56" s="139"/>
      <c r="F56" s="139"/>
      <c r="G56" s="139"/>
      <c r="H56" s="139"/>
      <c r="I56" s="139"/>
      <c r="J56" s="139"/>
      <c r="K56" s="139"/>
    </row>
    <row r="57" spans="4:11">
      <c r="D57" s="139"/>
      <c r="E57" s="139"/>
      <c r="F57" s="139"/>
      <c r="G57" s="139"/>
      <c r="H57" s="139"/>
      <c r="I57" s="139"/>
      <c r="J57" s="139"/>
      <c r="K57" s="139"/>
    </row>
    <row r="58" spans="4:11">
      <c r="D58" s="139"/>
      <c r="E58" s="139"/>
      <c r="F58" s="139"/>
      <c r="G58" s="139"/>
      <c r="H58" s="139"/>
      <c r="I58" s="139"/>
      <c r="J58" s="139"/>
      <c r="K58" s="139"/>
    </row>
    <row r="59" spans="4:11">
      <c r="D59" s="139"/>
      <c r="E59" s="139"/>
      <c r="F59" s="139"/>
      <c r="G59" s="139"/>
      <c r="H59" s="139"/>
      <c r="I59" s="139"/>
      <c r="J59" s="139"/>
      <c r="K59" s="139"/>
    </row>
    <row r="60" spans="4:11">
      <c r="D60" s="139"/>
      <c r="E60" s="139"/>
      <c r="F60" s="139"/>
      <c r="G60" s="139"/>
      <c r="H60" s="139"/>
      <c r="I60" s="139"/>
      <c r="J60" s="139"/>
      <c r="K60" s="139"/>
    </row>
    <row r="61" spans="4:11">
      <c r="D61" s="139"/>
      <c r="E61" s="139"/>
      <c r="F61" s="139"/>
      <c r="G61" s="139"/>
      <c r="H61" s="139"/>
      <c r="I61" s="139"/>
      <c r="J61" s="139"/>
      <c r="K61" s="139"/>
    </row>
    <row r="62" spans="4:11">
      <c r="D62" s="139"/>
      <c r="E62" s="139"/>
      <c r="F62" s="139"/>
      <c r="G62" s="139"/>
      <c r="H62" s="139"/>
      <c r="I62" s="139"/>
      <c r="J62" s="139"/>
      <c r="K62" s="139"/>
    </row>
    <row r="63" spans="4:11">
      <c r="D63" s="139"/>
      <c r="E63" s="139"/>
      <c r="F63" s="139"/>
      <c r="G63" s="139"/>
      <c r="H63" s="139"/>
      <c r="I63" s="139"/>
      <c r="J63" s="139"/>
      <c r="K63" s="139"/>
    </row>
    <row r="64" spans="4:11">
      <c r="D64" s="139"/>
      <c r="E64" s="139"/>
      <c r="F64" s="139"/>
      <c r="G64" s="139"/>
      <c r="H64" s="139"/>
      <c r="I64" s="139"/>
      <c r="J64" s="139"/>
      <c r="K64" s="139"/>
    </row>
    <row r="65" spans="4:11">
      <c r="D65" s="139"/>
      <c r="E65" s="139"/>
      <c r="F65" s="139"/>
      <c r="G65" s="139"/>
      <c r="H65" s="139"/>
      <c r="I65" s="139"/>
      <c r="J65" s="139"/>
      <c r="K65" s="139"/>
    </row>
  </sheetData>
  <mergeCells count="6">
    <mergeCell ref="A17:K17"/>
    <mergeCell ref="A1:L1"/>
    <mergeCell ref="B3:D3"/>
    <mergeCell ref="E3:G3"/>
    <mergeCell ref="H3:J3"/>
    <mergeCell ref="K3:K4"/>
  </mergeCells>
  <conditionalFormatting sqref="H4:I4 L7:L16">
    <cfRule type="expression" dxfId="41" priority="127" stopIfTrue="1">
      <formula>LEFT(#REF!,13)="Total général"</formula>
    </cfRule>
    <cfRule type="expression" dxfId="40" priority="128" stopIfTrue="1">
      <formula>LEFT(#REF!,5)="Total"</formula>
    </cfRule>
  </conditionalFormatting>
  <conditionalFormatting sqref="A5 F4 A7:A16">
    <cfRule type="expression" dxfId="39" priority="125" stopIfTrue="1">
      <formula>LEFT(#REF!,13)="Total général"</formula>
    </cfRule>
    <cfRule type="expression" dxfId="38" priority="126" stopIfTrue="1">
      <formula>LEFT(#REF!,5)="Total"</formula>
    </cfRule>
  </conditionalFormatting>
  <conditionalFormatting sqref="B12:B15">
    <cfRule type="expression" dxfId="37" priority="115" stopIfTrue="1">
      <formula>LEFT(#REF!,13)="Total général"</formula>
    </cfRule>
    <cfRule type="expression" dxfId="36" priority="116" stopIfTrue="1">
      <formula>LEFT(#REF!,5)="Total"</formula>
    </cfRule>
  </conditionalFormatting>
  <conditionalFormatting sqref="B4 B8:B10">
    <cfRule type="expression" dxfId="35" priority="111" stopIfTrue="1">
      <formula>LEFT(#REF!,13)="Total général"</formula>
    </cfRule>
    <cfRule type="expression" dxfId="34" priority="112" stopIfTrue="1">
      <formula>LEFT(#REF!,5)="Total"</formula>
    </cfRule>
  </conditionalFormatting>
  <conditionalFormatting sqref="B16">
    <cfRule type="expression" dxfId="33" priority="109" stopIfTrue="1">
      <formula>LEFT(#REF!,13)="Total général"</formula>
    </cfRule>
    <cfRule type="expression" dxfId="32" priority="110" stopIfTrue="1">
      <formula>LEFT(#REF!,5)="Total"</formula>
    </cfRule>
  </conditionalFormatting>
  <conditionalFormatting sqref="C4">
    <cfRule type="expression" dxfId="31" priority="107" stopIfTrue="1">
      <formula>LEFT(#REF!,13)="Total général"</formula>
    </cfRule>
    <cfRule type="expression" dxfId="30" priority="108" stopIfTrue="1">
      <formula>LEFT(#REF!,5)="Total"</formula>
    </cfRule>
  </conditionalFormatting>
  <conditionalFormatting sqref="E4">
    <cfRule type="expression" dxfId="29" priority="103" stopIfTrue="1">
      <formula>LEFT(#REF!,13)="Total général"</formula>
    </cfRule>
    <cfRule type="expression" dxfId="28" priority="104" stopIfTrue="1">
      <formula>LEFT(#REF!,5)="Total"</formula>
    </cfRule>
  </conditionalFormatting>
  <conditionalFormatting sqref="B11">
    <cfRule type="expression" dxfId="27" priority="99" stopIfTrue="1">
      <formula>LEFT(#REF!,13)="Total général"</formula>
    </cfRule>
    <cfRule type="expression" dxfId="26" priority="100" stopIfTrue="1">
      <formula>LEFT(#REF!,5)="Total"</formula>
    </cfRule>
  </conditionalFormatting>
  <conditionalFormatting sqref="B7">
    <cfRule type="expression" dxfId="25" priority="39" stopIfTrue="1">
      <formula>LEFT(#REF!,13)="Total général"</formula>
    </cfRule>
    <cfRule type="expression" dxfId="24" priority="40" stopIfTrue="1">
      <formula>LEFT(#REF!,5)="Total"</formula>
    </cfRule>
  </conditionalFormatting>
  <conditionalFormatting sqref="B6">
    <cfRule type="expression" dxfId="23" priority="25" stopIfTrue="1">
      <formula>LEFT(#REF!,13)="Total général"</formula>
    </cfRule>
    <cfRule type="expression" dxfId="22" priority="26" stopIfTrue="1">
      <formula>LEFT(#REF!,5)="Total"</formula>
    </cfRule>
  </conditionalFormatting>
  <conditionalFormatting sqref="C12:K15">
    <cfRule type="expression" dxfId="21" priority="11" stopIfTrue="1">
      <formula>LEFT(#REF!,13)="Total général"</formula>
    </cfRule>
    <cfRule type="expression" dxfId="20" priority="12" stopIfTrue="1">
      <formula>LEFT(#REF!,5)="Total"</formula>
    </cfRule>
  </conditionalFormatting>
  <conditionalFormatting sqref="C8:K10">
    <cfRule type="expression" dxfId="19" priority="9" stopIfTrue="1">
      <formula>LEFT(#REF!,13)="Total général"</formula>
    </cfRule>
    <cfRule type="expression" dxfId="18" priority="10" stopIfTrue="1">
      <formula>LEFT(#REF!,5)="Total"</formula>
    </cfRule>
  </conditionalFormatting>
  <conditionalFormatting sqref="C16:K16">
    <cfRule type="expression" dxfId="17" priority="7" stopIfTrue="1">
      <formula>LEFT(#REF!,13)="Total général"</formula>
    </cfRule>
    <cfRule type="expression" dxfId="16" priority="8" stopIfTrue="1">
      <formula>LEFT(#REF!,5)="Total"</formula>
    </cfRule>
  </conditionalFormatting>
  <conditionalFormatting sqref="C11:K11">
    <cfRule type="expression" dxfId="15" priority="5" stopIfTrue="1">
      <formula>LEFT(#REF!,13)="Total général"</formula>
    </cfRule>
    <cfRule type="expression" dxfId="14" priority="6" stopIfTrue="1">
      <formula>LEFT(#REF!,5)="Total"</formula>
    </cfRule>
  </conditionalFormatting>
  <conditionalFormatting sqref="C7:K7">
    <cfRule type="expression" dxfId="13" priority="3" stopIfTrue="1">
      <formula>LEFT(#REF!,13)="Total général"</formula>
    </cfRule>
    <cfRule type="expression" dxfId="12" priority="4" stopIfTrue="1">
      <formula>LEFT(#REF!,5)="Total"</formula>
    </cfRule>
  </conditionalFormatting>
  <conditionalFormatting sqref="C6:K6">
    <cfRule type="expression" dxfId="11" priority="1" stopIfTrue="1">
      <formula>LEFT(#REF!,13)="Total général"</formula>
    </cfRule>
    <cfRule type="expression" dxfId="10" priority="2" stopIfTrue="1">
      <formula>LEFT(#REF!,5)="Total"</formula>
    </cfRule>
  </conditionalFormatting>
  <pageMargins left="0.23622047244094491" right="0.23622047244094491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theme="5" tint="0.39997558519241921"/>
  </sheetPr>
  <dimension ref="A1:M39"/>
  <sheetViews>
    <sheetView showGridLines="0" zoomScaleNormal="100" workbookViewId="0">
      <selection activeCell="I14" sqref="I14"/>
    </sheetView>
  </sheetViews>
  <sheetFormatPr baseColWidth="10" defaultColWidth="11.42578125" defaultRowHeight="12.75"/>
  <cols>
    <col min="1" max="1" width="11.42578125" customWidth="1"/>
    <col min="2" max="2" width="22.28515625" customWidth="1"/>
    <col min="3" max="4" width="11.42578125" customWidth="1"/>
    <col min="5" max="5" width="17.28515625" customWidth="1"/>
    <col min="6" max="6" width="16.28515625" customWidth="1"/>
    <col min="7" max="7" width="11.42578125" customWidth="1"/>
    <col min="8" max="8" width="11.42578125" style="2" customWidth="1"/>
  </cols>
  <sheetData>
    <row r="1" spans="1:10">
      <c r="A1" s="400" t="s">
        <v>128</v>
      </c>
      <c r="B1" s="401"/>
      <c r="C1" s="401"/>
      <c r="D1" s="401"/>
      <c r="E1" s="401"/>
      <c r="F1" s="401"/>
    </row>
    <row r="2" spans="1:10">
      <c r="A2" s="9" t="s">
        <v>47</v>
      </c>
      <c r="B2" s="9"/>
      <c r="C2" s="9"/>
      <c r="D2" s="9"/>
      <c r="E2" s="9"/>
      <c r="F2" s="9"/>
    </row>
    <row r="3" spans="1:10">
      <c r="A3" s="46"/>
      <c r="B3" s="46"/>
      <c r="C3" s="46"/>
      <c r="D3" s="46"/>
      <c r="E3" s="46"/>
      <c r="F3" s="46"/>
      <c r="J3" s="4"/>
    </row>
    <row r="4" spans="1:10">
      <c r="J4" s="4"/>
    </row>
    <row r="5" spans="1:10">
      <c r="H5" s="13"/>
      <c r="J5" s="4"/>
    </row>
    <row r="6" spans="1:10">
      <c r="H6" s="13"/>
      <c r="J6" s="4"/>
    </row>
    <row r="7" spans="1:10">
      <c r="H7" s="13"/>
      <c r="J7" s="4"/>
    </row>
    <row r="8" spans="1:10">
      <c r="H8" s="13"/>
      <c r="J8" s="4"/>
    </row>
    <row r="9" spans="1:10">
      <c r="H9" s="13"/>
      <c r="J9" s="4"/>
    </row>
    <row r="10" spans="1:10">
      <c r="H10" s="13"/>
      <c r="J10" s="4"/>
    </row>
    <row r="11" spans="1:10">
      <c r="H11" s="13"/>
      <c r="J11" s="4"/>
    </row>
    <row r="12" spans="1:10">
      <c r="H12" s="13"/>
    </row>
    <row r="13" spans="1:10">
      <c r="H13" s="13"/>
    </row>
    <row r="21" spans="1:13" ht="15" customHeight="1">
      <c r="A21" s="402" t="s">
        <v>102</v>
      </c>
      <c r="B21" s="401"/>
      <c r="C21" s="401"/>
      <c r="D21" s="401"/>
      <c r="E21" s="401"/>
      <c r="F21" s="401"/>
    </row>
    <row r="22" spans="1:13">
      <c r="A22" s="2"/>
      <c r="B22" s="2"/>
      <c r="C22" s="2"/>
      <c r="D22" s="2"/>
      <c r="E22" s="2"/>
      <c r="F22" s="2"/>
      <c r="G22" s="2"/>
      <c r="H22" s="13"/>
      <c r="I22" s="4"/>
      <c r="J22" s="4"/>
      <c r="K22" s="4"/>
      <c r="L22" s="4"/>
      <c r="M22" s="4"/>
    </row>
    <row r="23" spans="1:13">
      <c r="A23" s="2"/>
      <c r="B23" s="4"/>
      <c r="C23" s="12"/>
      <c r="D23" s="12"/>
      <c r="E23" s="12"/>
      <c r="F23" s="12"/>
      <c r="G23" s="12"/>
      <c r="H23" s="11"/>
      <c r="I23" s="38"/>
      <c r="J23" s="4"/>
      <c r="L23" s="4"/>
    </row>
    <row r="24" spans="1:13">
      <c r="A24" s="2"/>
      <c r="B24" s="4"/>
      <c r="C24" s="12"/>
      <c r="D24" s="12"/>
      <c r="E24" s="12"/>
      <c r="F24" s="12"/>
      <c r="G24" s="12"/>
      <c r="H24" s="24"/>
      <c r="I24" s="6"/>
    </row>
    <row r="25" spans="1:13">
      <c r="A25" s="2"/>
      <c r="B25" s="4"/>
      <c r="C25" s="12"/>
      <c r="D25" s="12"/>
      <c r="E25" s="12"/>
      <c r="F25" s="12"/>
      <c r="G25" s="12"/>
      <c r="H25" s="24"/>
      <c r="I25" s="6"/>
    </row>
    <row r="26" spans="1:13">
      <c r="A26" s="2"/>
      <c r="B26" s="12"/>
      <c r="C26" s="12"/>
      <c r="D26" s="12"/>
      <c r="E26" s="12"/>
      <c r="F26" s="12"/>
      <c r="G26" s="12"/>
      <c r="H26" s="24"/>
      <c r="I26" s="6"/>
    </row>
    <row r="27" spans="1:13">
      <c r="A27" s="2"/>
      <c r="B27" s="2"/>
      <c r="C27" s="2"/>
      <c r="D27" s="2"/>
      <c r="E27" s="2"/>
      <c r="F27" s="2"/>
      <c r="G27" s="6"/>
      <c r="I27" s="2"/>
    </row>
    <row r="28" spans="1:13">
      <c r="H28" s="11"/>
      <c r="I28" s="32"/>
    </row>
    <row r="29" spans="1:13">
      <c r="G29" s="6"/>
      <c r="I29" s="2"/>
    </row>
    <row r="30" spans="1:13">
      <c r="G30" s="6"/>
      <c r="I30" s="2"/>
    </row>
    <row r="31" spans="1:13">
      <c r="D31" s="13"/>
      <c r="E31" s="13"/>
    </row>
    <row r="32" spans="1:13">
      <c r="D32" s="13"/>
      <c r="E32" s="40"/>
    </row>
    <row r="33" spans="4:8">
      <c r="D33" s="4"/>
      <c r="E33" s="4"/>
      <c r="F33" s="4"/>
    </row>
    <row r="34" spans="4:8" s="14" customFormat="1" ht="11.25">
      <c r="E34" s="23"/>
      <c r="H34" s="16"/>
    </row>
    <row r="35" spans="4:8" s="14" customFormat="1" ht="11.25">
      <c r="E35" s="23"/>
      <c r="H35" s="16"/>
    </row>
    <row r="36" spans="4:8" s="5" customFormat="1" ht="11.25">
      <c r="D36" s="22"/>
      <c r="H36" s="28"/>
    </row>
    <row r="37" spans="4:8" s="5" customFormat="1" ht="11.25">
      <c r="H37" s="28"/>
    </row>
    <row r="39" spans="4:8">
      <c r="D39" s="4"/>
    </row>
  </sheetData>
  <mergeCells count="2">
    <mergeCell ref="A1:F1"/>
    <mergeCell ref="A21:F21"/>
  </mergeCells>
  <pageMargins left="0.25" right="0.23" top="0.56000000000000005" bottom="0.34" header="0.51181102362204722" footer="0.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theme="5" tint="0.39997558519241921"/>
  </sheetPr>
  <dimension ref="A1:K63"/>
  <sheetViews>
    <sheetView showGridLines="0" workbookViewId="0">
      <selection activeCell="C31" sqref="C31"/>
    </sheetView>
  </sheetViews>
  <sheetFormatPr baseColWidth="10" defaultColWidth="11.42578125" defaultRowHeight="12.75"/>
  <cols>
    <col min="1" max="6" width="16.28515625" customWidth="1"/>
    <col min="7" max="7" width="11.42578125" style="1" customWidth="1"/>
  </cols>
  <sheetData>
    <row r="1" spans="1:7" ht="15" customHeight="1">
      <c r="A1" s="400" t="s">
        <v>127</v>
      </c>
      <c r="B1" s="403"/>
      <c r="C1" s="403"/>
      <c r="D1" s="403"/>
      <c r="E1" s="403"/>
      <c r="F1" s="403"/>
    </row>
    <row r="11" spans="1:7">
      <c r="G11" s="11"/>
    </row>
    <row r="12" spans="1:7">
      <c r="G12" s="11"/>
    </row>
    <row r="26" spans="1:10" s="8" customFormat="1" ht="15.75" customHeight="1">
      <c r="A26" s="404" t="s">
        <v>102</v>
      </c>
      <c r="B26" s="404"/>
      <c r="C26" s="404"/>
      <c r="D26" s="404"/>
      <c r="E26" s="404"/>
      <c r="F26" s="404"/>
      <c r="G26" s="72"/>
    </row>
    <row r="27" spans="1:10" s="18" customFormat="1">
      <c r="A27" s="5" t="s">
        <v>84</v>
      </c>
      <c r="G27" s="19"/>
      <c r="H27" s="17"/>
    </row>
    <row r="28" spans="1:10" ht="12.75" customHeight="1">
      <c r="G28" s="19"/>
      <c r="H28" s="43"/>
      <c r="I28" s="13"/>
      <c r="J28" s="18"/>
    </row>
    <row r="29" spans="1:10">
      <c r="G29" s="19"/>
      <c r="H29" s="43"/>
      <c r="I29" s="13"/>
      <c r="J29" s="18"/>
    </row>
    <row r="30" spans="1:10">
      <c r="G30" s="19"/>
      <c r="H30" s="43"/>
      <c r="I30" s="27"/>
      <c r="J30" s="34"/>
    </row>
    <row r="31" spans="1:10">
      <c r="G31" s="19"/>
      <c r="H31" s="43"/>
      <c r="I31" s="27"/>
      <c r="J31" s="34"/>
    </row>
    <row r="32" spans="1:10">
      <c r="G32" s="19"/>
      <c r="H32" s="43"/>
      <c r="I32" s="27"/>
      <c r="J32" s="34"/>
    </row>
    <row r="33" spans="1:11">
      <c r="G33" s="19"/>
      <c r="H33" s="43"/>
      <c r="I33" s="27"/>
      <c r="J33" s="18"/>
    </row>
    <row r="34" spans="1:11">
      <c r="G34" s="6"/>
      <c r="H34" s="2"/>
      <c r="I34" s="2"/>
    </row>
    <row r="35" spans="1:11">
      <c r="G35" s="6"/>
      <c r="H35" s="2"/>
      <c r="I35" s="2"/>
    </row>
    <row r="36" spans="1:11">
      <c r="G36" s="6"/>
      <c r="H36" s="2"/>
    </row>
    <row r="37" spans="1:11">
      <c r="G37" s="19"/>
      <c r="H37" s="2"/>
    </row>
    <row r="38" spans="1:11">
      <c r="A38" s="21"/>
      <c r="B38" s="20" t="s">
        <v>52</v>
      </c>
      <c r="C38" s="20" t="s">
        <v>57</v>
      </c>
      <c r="D38" s="20" t="s">
        <v>58</v>
      </c>
      <c r="E38" s="20" t="s">
        <v>59</v>
      </c>
      <c r="F38" s="20" t="s">
        <v>97</v>
      </c>
      <c r="G38" s="20" t="s">
        <v>23</v>
      </c>
      <c r="H38" s="20" t="s">
        <v>98</v>
      </c>
      <c r="I38" s="20" t="s">
        <v>24</v>
      </c>
    </row>
    <row r="39" spans="1:11" s="14" customFormat="1">
      <c r="A39" t="s">
        <v>82</v>
      </c>
      <c r="B39" s="187">
        <v>0.10886723807250752</v>
      </c>
      <c r="C39" s="187">
        <v>0.23846402353378093</v>
      </c>
      <c r="D39" s="187">
        <v>0.1759896199665984</v>
      </c>
      <c r="E39" s="187">
        <v>0.26698431499778003</v>
      </c>
      <c r="F39" s="187">
        <v>4.2410858799310849E-2</v>
      </c>
      <c r="G39" s="187">
        <v>6.1709028551355391E-2</v>
      </c>
      <c r="H39" s="187">
        <v>5.3372979605150764E-2</v>
      </c>
      <c r="I39" s="187">
        <v>5.2201936473516022E-2</v>
      </c>
      <c r="J39" s="236"/>
    </row>
    <row r="40" spans="1:11" s="14" customFormat="1">
      <c r="A40" t="s">
        <v>83</v>
      </c>
      <c r="B40" s="187">
        <v>1.1542083627924749E-2</v>
      </c>
      <c r="C40" s="187">
        <v>0.15300155292234713</v>
      </c>
      <c r="D40" s="187">
        <v>6.5967147933688922E-2</v>
      </c>
      <c r="E40" s="187">
        <v>0.10894127988582894</v>
      </c>
      <c r="F40" s="187">
        <v>9.1606966069685339E-2</v>
      </c>
      <c r="G40" s="187">
        <v>0.20661987254816183</v>
      </c>
      <c r="H40" s="187">
        <v>0.18118711371339175</v>
      </c>
      <c r="I40" s="187">
        <v>0.18113398329897135</v>
      </c>
      <c r="J40" s="236"/>
    </row>
    <row r="41" spans="1:11" s="5" customFormat="1" ht="11.25">
      <c r="F41" s="22"/>
      <c r="G41" s="39"/>
    </row>
    <row r="42" spans="1:11" s="5" customFormat="1" ht="11.25">
      <c r="G42" s="39"/>
    </row>
    <row r="43" spans="1:11" s="5" customFormat="1" ht="11.25">
      <c r="F43" s="22"/>
      <c r="G43" s="39"/>
    </row>
    <row r="44" spans="1:11">
      <c r="A44" s="197"/>
      <c r="B44" s="197"/>
      <c r="C44" s="197" t="s">
        <v>114</v>
      </c>
      <c r="D44" s="197"/>
      <c r="E44" s="197"/>
      <c r="F44" s="197"/>
      <c r="G44" s="197"/>
      <c r="H44" s="197"/>
      <c r="I44" s="197"/>
      <c r="J44" s="197"/>
      <c r="K44" s="197"/>
    </row>
    <row r="45" spans="1:11">
      <c r="A45" s="197"/>
      <c r="B45" s="234"/>
      <c r="C45" s="234" t="s">
        <v>115</v>
      </c>
      <c r="D45" s="234" t="s">
        <v>116</v>
      </c>
      <c r="E45" s="234" t="s">
        <v>117</v>
      </c>
      <c r="F45" s="234" t="s">
        <v>118</v>
      </c>
      <c r="G45" s="234" t="s">
        <v>119</v>
      </c>
      <c r="H45" s="234" t="s">
        <v>23</v>
      </c>
      <c r="I45" s="20" t="s">
        <v>98</v>
      </c>
      <c r="J45" s="234" t="s">
        <v>24</v>
      </c>
      <c r="K45" s="234"/>
    </row>
    <row r="46" spans="1:11">
      <c r="A46" s="197" t="s">
        <v>120</v>
      </c>
      <c r="B46" s="234" t="s">
        <v>115</v>
      </c>
      <c r="C46" s="235">
        <v>0.99843685292331341</v>
      </c>
      <c r="D46" s="235">
        <v>1.4935863576576178E-3</v>
      </c>
      <c r="E46" s="235">
        <v>5.0067785976717907E-5</v>
      </c>
      <c r="F46" s="235">
        <v>7.4972819431678578E-6</v>
      </c>
      <c r="G46" s="235">
        <v>1.0496194720435022E-5</v>
      </c>
      <c r="H46" s="235">
        <v>1.4994563886335749E-6</v>
      </c>
      <c r="I46" s="235">
        <v>0</v>
      </c>
      <c r="J46" s="235">
        <v>0</v>
      </c>
      <c r="K46" s="197"/>
    </row>
    <row r="47" spans="1:11">
      <c r="A47" s="197"/>
      <c r="B47" s="234" t="s">
        <v>121</v>
      </c>
      <c r="C47" s="235">
        <v>1.2238771913538496E-2</v>
      </c>
      <c r="D47" s="235">
        <v>0.49574431447358253</v>
      </c>
      <c r="E47" s="235">
        <v>0.24881463692210301</v>
      </c>
      <c r="F47" s="235">
        <v>0.23091744373998546</v>
      </c>
      <c r="G47" s="235">
        <v>4.9655569736056088E-3</v>
      </c>
      <c r="H47" s="235">
        <v>2.261951244746391E-3</v>
      </c>
      <c r="I47" s="235">
        <v>2.261951244746391E-3</v>
      </c>
      <c r="J47" s="235">
        <v>2.7953734876921387E-3</v>
      </c>
      <c r="K47" s="197"/>
    </row>
    <row r="48" spans="1:11">
      <c r="A48" s="197"/>
      <c r="B48" s="234" t="s">
        <v>122</v>
      </c>
      <c r="C48" s="235">
        <v>1.98336532309661E-2</v>
      </c>
      <c r="D48" s="235">
        <v>0.31269993602047358</v>
      </c>
      <c r="E48" s="235">
        <v>0.25200232221985241</v>
      </c>
      <c r="F48" s="235">
        <v>0.37829079879623706</v>
      </c>
      <c r="G48" s="235">
        <v>2.6501149261865812E-2</v>
      </c>
      <c r="H48" s="235">
        <v>5.4086396056965257E-3</v>
      </c>
      <c r="I48" s="235">
        <v>3.557380156868321E-3</v>
      </c>
      <c r="J48" s="235">
        <v>1.7061207080400944E-3</v>
      </c>
      <c r="K48" s="197"/>
    </row>
    <row r="49" spans="1:11">
      <c r="A49" s="197"/>
      <c r="B49" s="234" t="s">
        <v>123</v>
      </c>
      <c r="C49" s="235">
        <v>1.2175903527572878E-2</v>
      </c>
      <c r="D49" s="235">
        <v>0.60449640497141777</v>
      </c>
      <c r="E49" s="235">
        <v>0.13805646968131005</v>
      </c>
      <c r="F49" s="235">
        <v>0.1912724581646752</v>
      </c>
      <c r="G49" s="235">
        <v>5.3893116813858964E-2</v>
      </c>
      <c r="H49" s="235">
        <v>4.270485075182488E-5</v>
      </c>
      <c r="I49" s="235">
        <v>3.642435913264779E-5</v>
      </c>
      <c r="J49" s="235">
        <v>2.6517631280969655E-5</v>
      </c>
      <c r="K49" s="197"/>
    </row>
    <row r="50" spans="1:11">
      <c r="A50" s="197"/>
      <c r="B50" s="234" t="s">
        <v>124</v>
      </c>
      <c r="C50" s="235">
        <v>1.1173184357541898E-3</v>
      </c>
      <c r="D50" s="235">
        <v>0.39217877094972065</v>
      </c>
      <c r="E50" s="235">
        <v>0.26480446927374302</v>
      </c>
      <c r="F50" s="235">
        <v>0.18547486033519553</v>
      </c>
      <c r="G50" s="235">
        <v>0.15307262569832403</v>
      </c>
      <c r="H50" s="235">
        <v>1.1173184357541898E-3</v>
      </c>
      <c r="I50" s="235">
        <v>1.1173184357541898E-3</v>
      </c>
      <c r="J50" s="235">
        <v>1.1173184357541898E-3</v>
      </c>
      <c r="K50" s="197"/>
    </row>
    <row r="51" spans="1:11">
      <c r="A51" s="197"/>
      <c r="B51" s="234" t="s">
        <v>125</v>
      </c>
      <c r="C51" s="235">
        <v>4.1928489832804838E-3</v>
      </c>
      <c r="D51" s="235">
        <v>4.506226461597658E-2</v>
      </c>
      <c r="E51" s="235">
        <v>1.612398035856084E-2</v>
      </c>
      <c r="F51" s="235">
        <v>7.8664159716635665E-2</v>
      </c>
      <c r="G51" s="235">
        <v>9.3658263649408949E-2</v>
      </c>
      <c r="H51" s="235">
        <v>0.27755055864064515</v>
      </c>
      <c r="I51" s="235">
        <v>0.24243709944910299</v>
      </c>
      <c r="J51" s="235">
        <v>0.24231082458638922</v>
      </c>
      <c r="K51" s="197"/>
    </row>
    <row r="52" spans="1:11">
      <c r="A52" s="197"/>
      <c r="B52" s="234" t="s">
        <v>126</v>
      </c>
      <c r="C52" s="235">
        <v>0</v>
      </c>
      <c r="D52" s="235">
        <v>0.1697203677083719</v>
      </c>
      <c r="E52" s="235">
        <v>0.20757851426283974</v>
      </c>
      <c r="F52" s="235">
        <v>0.16492997395816053</v>
      </c>
      <c r="G52" s="235">
        <v>0.12263325026420262</v>
      </c>
      <c r="H52" s="235">
        <v>0.11249184905930441</v>
      </c>
      <c r="I52" s="235">
        <v>0.1108215673178236</v>
      </c>
      <c r="J52" s="235">
        <v>0.11182447742929716</v>
      </c>
      <c r="K52" s="197"/>
    </row>
    <row r="53" spans="1:11">
      <c r="A53" s="197"/>
      <c r="B53" s="234" t="s">
        <v>24</v>
      </c>
      <c r="C53" s="235">
        <v>1.1111111111111112E-2</v>
      </c>
      <c r="D53" s="235">
        <v>0.1388888888888889</v>
      </c>
      <c r="E53" s="235">
        <v>5.5555555555555558E-3</v>
      </c>
      <c r="F53" s="235">
        <v>0.16111111111111112</v>
      </c>
      <c r="G53" s="235">
        <v>8.3333333333333329E-2</v>
      </c>
      <c r="H53" s="235">
        <v>0.2</v>
      </c>
      <c r="I53" s="235">
        <v>0.2</v>
      </c>
      <c r="J53" s="235">
        <v>0.2</v>
      </c>
      <c r="K53" s="197"/>
    </row>
    <row r="54" spans="1:11">
      <c r="A54" s="197"/>
    </row>
    <row r="55" spans="1:11">
      <c r="A55" s="197"/>
    </row>
    <row r="56" spans="1:11">
      <c r="A56" s="197"/>
    </row>
    <row r="57" spans="1:11">
      <c r="A57" s="197"/>
    </row>
    <row r="58" spans="1:11">
      <c r="A58" s="197"/>
    </row>
    <row r="59" spans="1:11">
      <c r="A59" s="197"/>
    </row>
    <row r="60" spans="1:11">
      <c r="A60" s="197"/>
    </row>
    <row r="61" spans="1:11">
      <c r="A61" s="197"/>
    </row>
    <row r="62" spans="1:11">
      <c r="A62" s="197"/>
    </row>
    <row r="63" spans="1:11">
      <c r="A63" s="197"/>
    </row>
  </sheetData>
  <mergeCells count="2">
    <mergeCell ref="A1:F1"/>
    <mergeCell ref="A26:F26"/>
  </mergeCells>
  <pageMargins left="0.2" right="0.28000000000000003" top="0.36" bottom="0.28999999999999998" header="0.25" footer="0.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theme="5" tint="0.39997558519241921"/>
  </sheetPr>
  <dimension ref="A1:AS686"/>
  <sheetViews>
    <sheetView showGridLines="0" zoomScale="85" zoomScaleNormal="85" workbookViewId="0">
      <selection activeCell="A20" sqref="A20"/>
    </sheetView>
  </sheetViews>
  <sheetFormatPr baseColWidth="10" defaultColWidth="11.42578125" defaultRowHeight="12.75"/>
  <cols>
    <col min="1" max="1" width="51.7109375" style="45" customWidth="1"/>
    <col min="2" max="2" width="9.28515625" style="45" customWidth="1"/>
    <col min="3" max="16" width="7" style="45" customWidth="1"/>
    <col min="17" max="17" width="10.28515625" style="45" customWidth="1"/>
    <col min="18" max="18" width="7" style="45" customWidth="1"/>
    <col min="19" max="16384" width="11.42578125" style="45"/>
  </cols>
  <sheetData>
    <row r="1" spans="1:45">
      <c r="U1"/>
      <c r="V1"/>
      <c r="W1"/>
      <c r="X1"/>
      <c r="Y1"/>
      <c r="Z1"/>
      <c r="AA1"/>
      <c r="AB1"/>
      <c r="AC1"/>
      <c r="AH1"/>
      <c r="AI1"/>
      <c r="AJ1"/>
      <c r="AK1"/>
      <c r="AL1"/>
      <c r="AM1"/>
      <c r="AN1"/>
      <c r="AO1"/>
      <c r="AP1"/>
      <c r="AQ1"/>
      <c r="AR1"/>
      <c r="AS1"/>
    </row>
    <row r="2" spans="1:45">
      <c r="A2" s="371" t="s">
        <v>129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73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</row>
    <row r="3" spans="1:45" ht="24" customHeight="1">
      <c r="A3" s="74" t="s">
        <v>4</v>
      </c>
      <c r="B3" s="406" t="s">
        <v>33</v>
      </c>
      <c r="C3" s="407"/>
      <c r="D3" s="408"/>
      <c r="E3" s="407" t="s">
        <v>27</v>
      </c>
      <c r="F3" s="407"/>
      <c r="G3" s="407"/>
      <c r="H3" s="406" t="s">
        <v>56</v>
      </c>
      <c r="I3" s="407"/>
      <c r="J3" s="408"/>
      <c r="K3" s="407" t="s">
        <v>13</v>
      </c>
      <c r="L3" s="407"/>
      <c r="M3" s="408"/>
      <c r="N3" s="407" t="s">
        <v>26</v>
      </c>
      <c r="O3" s="407"/>
      <c r="P3" s="408"/>
      <c r="Q3" s="75" t="s">
        <v>15</v>
      </c>
      <c r="R3" s="76"/>
      <c r="T3" s="252"/>
      <c r="U3"/>
      <c r="V3"/>
      <c r="W3"/>
      <c r="X3"/>
      <c r="Y3"/>
      <c r="Z3"/>
      <c r="AA3"/>
      <c r="AB3"/>
      <c r="AC3"/>
      <c r="AD3"/>
      <c r="AE3"/>
      <c r="AF3" s="251"/>
      <c r="AG3" s="251"/>
      <c r="AH3"/>
      <c r="AI3"/>
      <c r="AJ3"/>
      <c r="AK3"/>
      <c r="AL3"/>
      <c r="AM3"/>
      <c r="AN3"/>
      <c r="AO3"/>
      <c r="AP3"/>
      <c r="AQ3"/>
      <c r="AR3"/>
      <c r="AS3"/>
    </row>
    <row r="4" spans="1:45">
      <c r="A4" s="77"/>
      <c r="B4" s="78" t="s">
        <v>41</v>
      </c>
      <c r="C4" s="79" t="s">
        <v>40</v>
      </c>
      <c r="D4" s="254" t="s">
        <v>15</v>
      </c>
      <c r="E4" s="79" t="s">
        <v>41</v>
      </c>
      <c r="F4" s="79" t="s">
        <v>40</v>
      </c>
      <c r="G4" s="253" t="s">
        <v>15</v>
      </c>
      <c r="H4" s="78" t="s">
        <v>41</v>
      </c>
      <c r="I4" s="79" t="s">
        <v>40</v>
      </c>
      <c r="J4" s="254" t="s">
        <v>15</v>
      </c>
      <c r="K4" s="79" t="s">
        <v>41</v>
      </c>
      <c r="L4" s="79" t="s">
        <v>40</v>
      </c>
      <c r="M4" s="254" t="s">
        <v>15</v>
      </c>
      <c r="N4" s="79" t="s">
        <v>41</v>
      </c>
      <c r="O4" s="79" t="s">
        <v>40</v>
      </c>
      <c r="P4" s="254" t="s">
        <v>15</v>
      </c>
      <c r="Q4" s="75"/>
      <c r="R4" s="80"/>
      <c r="U4" s="262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/>
      <c r="AI4"/>
      <c r="AJ4"/>
      <c r="AK4"/>
      <c r="AL4"/>
      <c r="AM4"/>
      <c r="AN4"/>
      <c r="AO4"/>
      <c r="AP4"/>
      <c r="AQ4"/>
      <c r="AR4"/>
      <c r="AS4"/>
    </row>
    <row r="5" spans="1:45">
      <c r="A5" s="120" t="s">
        <v>88</v>
      </c>
      <c r="B5" s="82">
        <v>194</v>
      </c>
      <c r="C5" s="82">
        <v>150</v>
      </c>
      <c r="D5" s="83">
        <v>344</v>
      </c>
      <c r="E5" s="82">
        <v>10</v>
      </c>
      <c r="F5" s="82">
        <v>3</v>
      </c>
      <c r="G5" s="84">
        <v>13</v>
      </c>
      <c r="H5" s="81"/>
      <c r="I5" s="82">
        <v>0</v>
      </c>
      <c r="J5" s="83"/>
      <c r="K5" s="82"/>
      <c r="L5" s="82">
        <v>0</v>
      </c>
      <c r="M5" s="83"/>
      <c r="N5" s="82"/>
      <c r="O5" s="82">
        <v>0</v>
      </c>
      <c r="P5" s="83"/>
      <c r="Q5" s="85">
        <v>357</v>
      </c>
      <c r="R5" s="86"/>
      <c r="U5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/>
      <c r="AI5"/>
      <c r="AJ5"/>
      <c r="AK5"/>
      <c r="AL5"/>
      <c r="AM5"/>
      <c r="AN5"/>
      <c r="AO5"/>
      <c r="AP5"/>
      <c r="AQ5"/>
      <c r="AR5"/>
      <c r="AS5"/>
    </row>
    <row r="6" spans="1:45">
      <c r="A6" s="121" t="s">
        <v>85</v>
      </c>
      <c r="B6" s="82">
        <v>142</v>
      </c>
      <c r="C6" s="82">
        <v>284</v>
      </c>
      <c r="D6" s="83">
        <v>426</v>
      </c>
      <c r="E6" s="82">
        <v>18</v>
      </c>
      <c r="F6" s="82">
        <v>3</v>
      </c>
      <c r="G6" s="84">
        <v>21</v>
      </c>
      <c r="H6" s="81"/>
      <c r="I6" s="82">
        <v>0</v>
      </c>
      <c r="J6" s="83"/>
      <c r="K6" s="82">
        <v>165</v>
      </c>
      <c r="L6" s="82">
        <v>169</v>
      </c>
      <c r="M6" s="83">
        <v>334</v>
      </c>
      <c r="N6" s="82"/>
      <c r="O6" s="82">
        <v>0</v>
      </c>
      <c r="P6" s="83"/>
      <c r="Q6" s="85">
        <v>781</v>
      </c>
      <c r="R6" s="86"/>
      <c r="U6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/>
      <c r="AI6"/>
      <c r="AJ6"/>
      <c r="AK6"/>
      <c r="AL6"/>
      <c r="AM6"/>
      <c r="AN6"/>
      <c r="AO6"/>
      <c r="AP6"/>
      <c r="AQ6"/>
      <c r="AR6"/>
      <c r="AS6"/>
    </row>
    <row r="7" spans="1:45">
      <c r="A7" s="121" t="s">
        <v>89</v>
      </c>
      <c r="B7" s="82">
        <v>19</v>
      </c>
      <c r="C7" s="82">
        <v>19</v>
      </c>
      <c r="D7" s="83">
        <v>38</v>
      </c>
      <c r="E7" s="82"/>
      <c r="F7" s="82">
        <v>0</v>
      </c>
      <c r="G7" s="84"/>
      <c r="H7" s="87"/>
      <c r="I7" s="82">
        <v>0</v>
      </c>
      <c r="J7" s="89"/>
      <c r="K7" s="82"/>
      <c r="L7" s="82">
        <v>0</v>
      </c>
      <c r="M7" s="83"/>
      <c r="N7" s="82">
        <v>18</v>
      </c>
      <c r="O7" s="82">
        <v>8</v>
      </c>
      <c r="P7" s="83">
        <v>26</v>
      </c>
      <c r="Q7" s="85">
        <v>64</v>
      </c>
      <c r="R7" s="86"/>
      <c r="U7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/>
      <c r="AI7"/>
      <c r="AJ7"/>
      <c r="AK7"/>
      <c r="AL7"/>
      <c r="AM7"/>
      <c r="AN7"/>
      <c r="AO7"/>
      <c r="AP7"/>
      <c r="AQ7"/>
      <c r="AR7"/>
      <c r="AS7"/>
    </row>
    <row r="8" spans="1:45" s="252" customFormat="1">
      <c r="A8" s="121" t="s">
        <v>86</v>
      </c>
      <c r="B8" s="82">
        <v>1591.1129501</v>
      </c>
      <c r="C8" s="82">
        <v>1410.8870499</v>
      </c>
      <c r="D8" s="83">
        <v>3002</v>
      </c>
      <c r="E8" s="82">
        <v>0</v>
      </c>
      <c r="F8" s="82">
        <v>0</v>
      </c>
      <c r="G8" s="84">
        <v>0</v>
      </c>
      <c r="H8" s="81">
        <v>70.400000000000006</v>
      </c>
      <c r="I8" s="82">
        <v>28.599999999999994</v>
      </c>
      <c r="J8" s="83">
        <v>99</v>
      </c>
      <c r="K8" s="82">
        <v>0</v>
      </c>
      <c r="L8" s="82">
        <v>0</v>
      </c>
      <c r="M8" s="83">
        <v>0</v>
      </c>
      <c r="N8" s="82">
        <v>94</v>
      </c>
      <c r="O8" s="82">
        <v>38</v>
      </c>
      <c r="P8" s="83">
        <v>132</v>
      </c>
      <c r="Q8" s="85">
        <v>3233</v>
      </c>
      <c r="R8" s="259"/>
      <c r="T8" s="45"/>
      <c r="U8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/>
      <c r="AI8"/>
      <c r="AJ8"/>
      <c r="AK8"/>
      <c r="AL8"/>
      <c r="AM8"/>
      <c r="AN8"/>
      <c r="AO8"/>
      <c r="AP8"/>
      <c r="AQ8"/>
      <c r="AR8"/>
      <c r="AS8"/>
    </row>
    <row r="9" spans="1:45" ht="27">
      <c r="A9" s="417" t="s">
        <v>94</v>
      </c>
      <c r="B9" s="82">
        <v>16032.465495099999</v>
      </c>
      <c r="C9" s="82">
        <v>6430.4118395999994</v>
      </c>
      <c r="D9" s="83">
        <v>22462.877334699999</v>
      </c>
      <c r="E9" s="82">
        <v>1292</v>
      </c>
      <c r="F9" s="82">
        <v>1744</v>
      </c>
      <c r="G9" s="84">
        <v>3036</v>
      </c>
      <c r="H9" s="81">
        <v>756.35700000000008</v>
      </c>
      <c r="I9" s="82">
        <v>288.64299999999992</v>
      </c>
      <c r="J9" s="83">
        <v>1045</v>
      </c>
      <c r="K9" s="82">
        <v>0</v>
      </c>
      <c r="L9" s="82">
        <v>0</v>
      </c>
      <c r="M9" s="83">
        <v>0</v>
      </c>
      <c r="N9" s="82">
        <v>0</v>
      </c>
      <c r="O9" s="82">
        <v>0</v>
      </c>
      <c r="P9" s="83">
        <v>0</v>
      </c>
      <c r="Q9" s="85">
        <v>26543.877334699999</v>
      </c>
      <c r="R9" s="86"/>
      <c r="U9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/>
      <c r="AI9"/>
      <c r="AJ9"/>
      <c r="AK9"/>
      <c r="AL9"/>
      <c r="AM9"/>
      <c r="AN9"/>
      <c r="AO9"/>
      <c r="AP9"/>
      <c r="AQ9"/>
      <c r="AR9"/>
      <c r="AS9"/>
    </row>
    <row r="10" spans="1:45">
      <c r="A10" s="122" t="s">
        <v>90</v>
      </c>
      <c r="B10" s="88">
        <v>42</v>
      </c>
      <c r="C10" s="82">
        <v>45</v>
      </c>
      <c r="D10" s="89">
        <v>87</v>
      </c>
      <c r="E10" s="82"/>
      <c r="F10" s="82">
        <v>0</v>
      </c>
      <c r="G10" s="82">
        <v>0</v>
      </c>
      <c r="H10" s="81"/>
      <c r="I10" s="82">
        <v>0</v>
      </c>
      <c r="J10" s="83"/>
      <c r="K10" s="82"/>
      <c r="L10" s="82">
        <v>0</v>
      </c>
      <c r="M10" s="83"/>
      <c r="N10" s="82">
        <v>0</v>
      </c>
      <c r="O10" s="82">
        <v>0</v>
      </c>
      <c r="P10" s="83">
        <v>0</v>
      </c>
      <c r="Q10" s="85">
        <v>87</v>
      </c>
      <c r="R10" s="66"/>
      <c r="U10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/>
      <c r="AI10"/>
      <c r="AJ10"/>
      <c r="AK10"/>
      <c r="AL10"/>
      <c r="AM10"/>
      <c r="AN10"/>
      <c r="AO10"/>
      <c r="AP10"/>
      <c r="AQ10"/>
      <c r="AR10"/>
      <c r="AS10"/>
    </row>
    <row r="11" spans="1:45" ht="25.5">
      <c r="A11" s="193" t="s">
        <v>161</v>
      </c>
      <c r="B11" s="88">
        <v>772</v>
      </c>
      <c r="C11" s="82">
        <v>1566</v>
      </c>
      <c r="D11" s="89">
        <v>2338</v>
      </c>
      <c r="E11" s="82">
        <v>0</v>
      </c>
      <c r="F11" s="82">
        <v>0</v>
      </c>
      <c r="G11" s="84">
        <v>0</v>
      </c>
      <c r="H11" s="81">
        <v>0</v>
      </c>
      <c r="I11" s="82">
        <v>0</v>
      </c>
      <c r="J11" s="83">
        <v>0</v>
      </c>
      <c r="K11" s="82">
        <v>0</v>
      </c>
      <c r="L11" s="82">
        <v>0</v>
      </c>
      <c r="M11" s="83">
        <v>0</v>
      </c>
      <c r="N11" s="82">
        <v>0</v>
      </c>
      <c r="O11" s="82">
        <v>0</v>
      </c>
      <c r="P11" s="83">
        <v>0</v>
      </c>
      <c r="Q11" s="85">
        <v>2338</v>
      </c>
      <c r="R11" s="66"/>
      <c r="U11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/>
      <c r="AI11"/>
      <c r="AJ11"/>
      <c r="AK11"/>
      <c r="AL11"/>
      <c r="AM11"/>
      <c r="AN11"/>
      <c r="AO11"/>
      <c r="AP11"/>
      <c r="AQ11"/>
      <c r="AR11"/>
      <c r="AS11"/>
    </row>
    <row r="12" spans="1:45">
      <c r="A12" s="121" t="s">
        <v>53</v>
      </c>
      <c r="B12" s="88">
        <v>1591</v>
      </c>
      <c r="C12" s="82">
        <v>1343.6999999999998</v>
      </c>
      <c r="D12" s="89">
        <v>2934.7</v>
      </c>
      <c r="E12" s="82"/>
      <c r="F12" s="82">
        <v>0</v>
      </c>
      <c r="G12" s="84"/>
      <c r="H12" s="81">
        <v>26.057942099999998</v>
      </c>
      <c r="I12" s="82">
        <v>11.826173799999999</v>
      </c>
      <c r="J12" s="83">
        <v>37.884115899999998</v>
      </c>
      <c r="K12" s="82"/>
      <c r="L12" s="82">
        <v>0</v>
      </c>
      <c r="M12" s="83"/>
      <c r="N12" s="82"/>
      <c r="O12" s="82">
        <v>0</v>
      </c>
      <c r="P12" s="83"/>
      <c r="Q12" s="85">
        <v>2972.5841158999997</v>
      </c>
      <c r="R12" s="86"/>
      <c r="T12" s="8"/>
      <c r="U1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/>
      <c r="AI12"/>
      <c r="AJ12"/>
      <c r="AK12"/>
      <c r="AL12"/>
      <c r="AM12"/>
      <c r="AN12"/>
      <c r="AO12"/>
      <c r="AP12"/>
      <c r="AQ12"/>
      <c r="AR12"/>
      <c r="AS12"/>
    </row>
    <row r="13" spans="1:45">
      <c r="A13" s="121" t="s">
        <v>65</v>
      </c>
      <c r="B13" s="88">
        <v>50</v>
      </c>
      <c r="C13" s="82">
        <v>36</v>
      </c>
      <c r="D13" s="89">
        <v>86</v>
      </c>
      <c r="E13" s="82">
        <v>0</v>
      </c>
      <c r="F13" s="82">
        <v>0</v>
      </c>
      <c r="G13" s="84">
        <v>0</v>
      </c>
      <c r="H13" s="81">
        <v>7</v>
      </c>
      <c r="I13" s="82">
        <v>3</v>
      </c>
      <c r="J13" s="83">
        <v>10</v>
      </c>
      <c r="K13" s="82">
        <v>3</v>
      </c>
      <c r="L13" s="82">
        <v>4</v>
      </c>
      <c r="M13" s="83">
        <v>7</v>
      </c>
      <c r="N13" s="82">
        <v>0</v>
      </c>
      <c r="O13" s="82">
        <v>0</v>
      </c>
      <c r="P13" s="83">
        <v>0</v>
      </c>
      <c r="Q13" s="85">
        <v>103</v>
      </c>
      <c r="R13" s="86"/>
      <c r="T13" s="8"/>
      <c r="U13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/>
      <c r="AI13"/>
      <c r="AJ13"/>
      <c r="AK13"/>
      <c r="AL13"/>
      <c r="AM13"/>
      <c r="AN13"/>
      <c r="AO13"/>
      <c r="AP13"/>
      <c r="AQ13"/>
      <c r="AR13"/>
      <c r="AS13"/>
    </row>
    <row r="14" spans="1:45" ht="14.25">
      <c r="A14" s="121" t="s">
        <v>93</v>
      </c>
      <c r="B14" s="82">
        <v>24</v>
      </c>
      <c r="C14" s="82">
        <v>24</v>
      </c>
      <c r="D14" s="83">
        <v>48</v>
      </c>
      <c r="E14" s="82"/>
      <c r="F14" s="82">
        <v>0</v>
      </c>
      <c r="G14" s="84"/>
      <c r="H14" s="81"/>
      <c r="I14" s="82">
        <v>0</v>
      </c>
      <c r="J14" s="83"/>
      <c r="K14" s="88"/>
      <c r="L14" s="82">
        <v>0</v>
      </c>
      <c r="M14" s="89"/>
      <c r="N14" s="88"/>
      <c r="O14" s="82">
        <v>0</v>
      </c>
      <c r="P14" s="89"/>
      <c r="Q14" s="85">
        <v>48</v>
      </c>
      <c r="R14" s="86"/>
      <c r="T14" s="8"/>
      <c r="U14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>
      <c r="A15" s="123" t="s">
        <v>87</v>
      </c>
      <c r="B15" s="88">
        <v>258.6052952</v>
      </c>
      <c r="C15" s="82">
        <v>290.48106340000004</v>
      </c>
      <c r="D15" s="89">
        <v>549.08635860000004</v>
      </c>
      <c r="E15" s="88"/>
      <c r="F15" s="82">
        <v>0</v>
      </c>
      <c r="G15" s="89"/>
      <c r="H15" s="88"/>
      <c r="I15" s="82">
        <v>0</v>
      </c>
      <c r="J15" s="89"/>
      <c r="K15" s="88">
        <v>2</v>
      </c>
      <c r="L15" s="82">
        <v>6</v>
      </c>
      <c r="M15" s="89">
        <v>8</v>
      </c>
      <c r="N15" s="82">
        <v>2</v>
      </c>
      <c r="O15" s="82">
        <v>0</v>
      </c>
      <c r="P15" s="83">
        <v>2</v>
      </c>
      <c r="Q15" s="85">
        <v>559.08635860000004</v>
      </c>
      <c r="R15" s="86"/>
      <c r="T15" s="8"/>
      <c r="U15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/>
      <c r="AI15"/>
      <c r="AJ15"/>
      <c r="AK15"/>
      <c r="AL15"/>
      <c r="AM15"/>
      <c r="AN15"/>
      <c r="AO15"/>
      <c r="AP15"/>
      <c r="AQ15"/>
      <c r="AR15"/>
      <c r="AS15"/>
    </row>
    <row r="16" spans="1:45">
      <c r="A16" s="119" t="s">
        <v>15</v>
      </c>
      <c r="B16" s="355">
        <v>20716.1837404</v>
      </c>
      <c r="C16" s="364">
        <v>11599.479952899999</v>
      </c>
      <c r="D16" s="365">
        <v>32315.663693300001</v>
      </c>
      <c r="E16" s="355">
        <v>1320</v>
      </c>
      <c r="F16" s="364">
        <v>1750</v>
      </c>
      <c r="G16" s="365">
        <v>3070</v>
      </c>
      <c r="H16" s="355">
        <v>859.81494210000005</v>
      </c>
      <c r="I16" s="364">
        <v>332.06917379999993</v>
      </c>
      <c r="J16" s="365">
        <v>1191.8841159000001</v>
      </c>
      <c r="K16" s="355">
        <v>170</v>
      </c>
      <c r="L16" s="364">
        <v>179</v>
      </c>
      <c r="M16" s="365">
        <v>349</v>
      </c>
      <c r="N16" s="355">
        <v>114</v>
      </c>
      <c r="O16" s="364">
        <v>46</v>
      </c>
      <c r="P16" s="365">
        <v>160</v>
      </c>
      <c r="Q16" s="356">
        <v>37086.54780919999</v>
      </c>
      <c r="R16" s="66"/>
      <c r="T16" s="8"/>
      <c r="U16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/>
      <c r="AI16"/>
      <c r="AJ16"/>
      <c r="AK16"/>
      <c r="AL16"/>
      <c r="AM16"/>
      <c r="AN16"/>
      <c r="AO16"/>
      <c r="AP16"/>
      <c r="AQ16"/>
      <c r="AR16"/>
      <c r="AS16"/>
    </row>
    <row r="17" spans="1:45" s="8" customFormat="1">
      <c r="A17" s="91" t="s">
        <v>95</v>
      </c>
      <c r="B17" s="82">
        <v>1738.7267294000001</v>
      </c>
      <c r="C17" s="82">
        <v>1090.2232644000001</v>
      </c>
      <c r="D17" s="83">
        <v>2828.9499937999999</v>
      </c>
      <c r="E17" s="82">
        <v>335</v>
      </c>
      <c r="F17" s="82">
        <v>447</v>
      </c>
      <c r="G17" s="83">
        <v>782</v>
      </c>
      <c r="H17" s="82">
        <v>51.457942099999997</v>
      </c>
      <c r="I17" s="82">
        <v>15.426173799999999</v>
      </c>
      <c r="J17" s="83">
        <v>66.884115899999998</v>
      </c>
      <c r="K17" s="82">
        <v>0</v>
      </c>
      <c r="L17" s="82">
        <v>0</v>
      </c>
      <c r="M17" s="83">
        <v>0</v>
      </c>
      <c r="N17" s="82">
        <v>0</v>
      </c>
      <c r="O17" s="82">
        <v>0</v>
      </c>
      <c r="P17" s="83">
        <v>0</v>
      </c>
      <c r="Q17" s="96">
        <v>3677.8341096999998</v>
      </c>
      <c r="R17" s="92"/>
      <c r="U17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/>
      <c r="AI17"/>
      <c r="AJ17"/>
      <c r="AK17"/>
      <c r="AL17"/>
      <c r="AM17"/>
      <c r="AN17"/>
      <c r="AO17"/>
      <c r="AP17"/>
      <c r="AQ17"/>
      <c r="AR17"/>
      <c r="AS17"/>
    </row>
    <row r="18" spans="1:45" s="8" customFormat="1">
      <c r="A18" s="90" t="s">
        <v>131</v>
      </c>
      <c r="B18" s="82">
        <v>29</v>
      </c>
      <c r="C18" s="82">
        <v>56</v>
      </c>
      <c r="D18" s="83">
        <v>85</v>
      </c>
      <c r="E18" s="82">
        <v>0</v>
      </c>
      <c r="F18" s="82">
        <v>0</v>
      </c>
      <c r="G18" s="83">
        <v>0</v>
      </c>
      <c r="H18" s="82">
        <v>6.4</v>
      </c>
      <c r="I18" s="82">
        <v>2.5999999999999996</v>
      </c>
      <c r="J18" s="83">
        <v>9</v>
      </c>
      <c r="K18" s="82">
        <v>0</v>
      </c>
      <c r="L18" s="82">
        <v>0</v>
      </c>
      <c r="M18" s="83">
        <v>0</v>
      </c>
      <c r="N18" s="82">
        <v>0</v>
      </c>
      <c r="O18" s="82">
        <v>0</v>
      </c>
      <c r="P18" s="83">
        <v>0</v>
      </c>
      <c r="Q18" s="96">
        <v>94</v>
      </c>
      <c r="R18" s="92"/>
      <c r="T18" s="45"/>
      <c r="U18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/>
      <c r="AI18"/>
      <c r="AJ18"/>
      <c r="AK18"/>
      <c r="AL18"/>
      <c r="AM18"/>
      <c r="AN18"/>
      <c r="AO18"/>
      <c r="AP18"/>
      <c r="AQ18"/>
      <c r="AR18"/>
      <c r="AS18"/>
    </row>
    <row r="19" spans="1:45" s="8" customFormat="1">
      <c r="A19" s="90" t="s">
        <v>162</v>
      </c>
      <c r="B19" s="82">
        <v>208.4549849</v>
      </c>
      <c r="C19" s="82">
        <v>181.61767420000001</v>
      </c>
      <c r="D19" s="83">
        <v>390.07265910000001</v>
      </c>
      <c r="E19" s="82">
        <v>0</v>
      </c>
      <c r="F19" s="82">
        <v>0</v>
      </c>
      <c r="G19" s="83">
        <v>0</v>
      </c>
      <c r="H19" s="82">
        <v>45.057942099999998</v>
      </c>
      <c r="I19" s="82">
        <v>12.826173799999999</v>
      </c>
      <c r="J19" s="83">
        <v>57.884115899999998</v>
      </c>
      <c r="K19" s="82">
        <v>0</v>
      </c>
      <c r="L19" s="82">
        <v>0</v>
      </c>
      <c r="M19" s="83">
        <v>0</v>
      </c>
      <c r="N19" s="82">
        <v>0</v>
      </c>
      <c r="O19" s="82">
        <v>0</v>
      </c>
      <c r="P19" s="83">
        <v>0</v>
      </c>
      <c r="Q19" s="96">
        <v>447.95677499999999</v>
      </c>
      <c r="R19" s="97"/>
      <c r="T19" s="237"/>
      <c r="U19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/>
      <c r="AI19"/>
      <c r="AJ19"/>
      <c r="AK19"/>
      <c r="AL19"/>
      <c r="AM19"/>
      <c r="AN19"/>
      <c r="AO19"/>
      <c r="AP19"/>
      <c r="AQ19"/>
      <c r="AR19"/>
      <c r="AS19"/>
    </row>
    <row r="20" spans="1:45" s="8" customFormat="1">
      <c r="A20" s="90" t="s">
        <v>133</v>
      </c>
      <c r="B20" s="82">
        <v>603.27699999999993</v>
      </c>
      <c r="C20" s="82">
        <v>182.72300000000007</v>
      </c>
      <c r="D20" s="83">
        <v>786</v>
      </c>
      <c r="E20" s="82">
        <v>0</v>
      </c>
      <c r="F20" s="82">
        <v>0</v>
      </c>
      <c r="G20" s="83">
        <v>0</v>
      </c>
      <c r="H20" s="82">
        <v>0</v>
      </c>
      <c r="I20" s="82">
        <v>0</v>
      </c>
      <c r="J20" s="83">
        <v>0</v>
      </c>
      <c r="K20" s="82">
        <v>0</v>
      </c>
      <c r="L20" s="82">
        <v>0</v>
      </c>
      <c r="M20" s="83">
        <v>0</v>
      </c>
      <c r="N20" s="82">
        <v>0</v>
      </c>
      <c r="O20" s="82">
        <v>0</v>
      </c>
      <c r="P20" s="83">
        <v>0</v>
      </c>
      <c r="Q20" s="96">
        <v>786</v>
      </c>
      <c r="R20" s="97"/>
      <c r="T20" s="237"/>
      <c r="U20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/>
      <c r="AI20"/>
      <c r="AJ20"/>
      <c r="AK20"/>
      <c r="AL20"/>
      <c r="AM20"/>
      <c r="AN20"/>
      <c r="AO20"/>
      <c r="AP20"/>
      <c r="AQ20"/>
      <c r="AR20"/>
      <c r="AS20"/>
    </row>
    <row r="21" spans="1:45" s="8" customFormat="1">
      <c r="A21" s="90" t="s">
        <v>130</v>
      </c>
      <c r="B21" s="82">
        <v>463.904</v>
      </c>
      <c r="C21" s="82">
        <v>144.096</v>
      </c>
      <c r="D21" s="83">
        <v>608</v>
      </c>
      <c r="E21" s="82">
        <v>0</v>
      </c>
      <c r="F21" s="82">
        <v>0</v>
      </c>
      <c r="G21" s="83">
        <v>0</v>
      </c>
      <c r="H21" s="82">
        <v>0</v>
      </c>
      <c r="I21" s="82">
        <v>0</v>
      </c>
      <c r="J21" s="83">
        <v>0</v>
      </c>
      <c r="K21" s="82">
        <v>0</v>
      </c>
      <c r="L21" s="82">
        <v>0</v>
      </c>
      <c r="M21" s="83">
        <v>0</v>
      </c>
      <c r="N21" s="82">
        <v>0</v>
      </c>
      <c r="O21" s="82">
        <v>0</v>
      </c>
      <c r="P21" s="83">
        <v>0</v>
      </c>
      <c r="Q21" s="96">
        <v>608</v>
      </c>
      <c r="R21" s="97"/>
      <c r="U21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</row>
    <row r="22" spans="1:45" s="8" customFormat="1" ht="25.5">
      <c r="A22" s="91" t="s">
        <v>99</v>
      </c>
      <c r="B22" s="93">
        <v>434.09074450000003</v>
      </c>
      <c r="C22" s="93">
        <v>525.78659019999998</v>
      </c>
      <c r="D22" s="95">
        <v>959.87733470000001</v>
      </c>
      <c r="E22" s="93">
        <v>335</v>
      </c>
      <c r="F22" s="93">
        <v>447</v>
      </c>
      <c r="G22" s="94">
        <v>782</v>
      </c>
      <c r="H22" s="98">
        <v>0</v>
      </c>
      <c r="I22" s="93">
        <v>0</v>
      </c>
      <c r="J22" s="95">
        <v>0</v>
      </c>
      <c r="K22" s="93">
        <v>0</v>
      </c>
      <c r="L22" s="93">
        <v>0</v>
      </c>
      <c r="M22" s="95">
        <v>0</v>
      </c>
      <c r="N22" s="93">
        <v>0</v>
      </c>
      <c r="O22" s="93">
        <v>0</v>
      </c>
      <c r="P22" s="95">
        <v>0</v>
      </c>
      <c r="Q22" s="99">
        <v>1741.8773346999999</v>
      </c>
      <c r="R22" s="100"/>
    </row>
    <row r="23" spans="1:45">
      <c r="A23" s="418" t="s">
        <v>102</v>
      </c>
      <c r="B23" s="419"/>
      <c r="C23" s="419"/>
      <c r="D23" s="419"/>
      <c r="E23" s="419"/>
      <c r="F23" s="419"/>
      <c r="G23" s="419"/>
      <c r="H23" s="419"/>
      <c r="I23" s="419"/>
      <c r="J23" s="419"/>
      <c r="K23" s="203"/>
      <c r="L23" s="203"/>
      <c r="M23" s="203"/>
      <c r="N23" s="203"/>
      <c r="O23" s="203"/>
      <c r="P23" s="203"/>
      <c r="Q23" s="203"/>
    </row>
    <row r="24" spans="1:45">
      <c r="A24" s="204" t="s">
        <v>91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37"/>
    </row>
    <row r="25" spans="1:45">
      <c r="A25" s="405" t="s">
        <v>92</v>
      </c>
      <c r="B25" s="405"/>
      <c r="C25" s="405"/>
      <c r="D25" s="405"/>
      <c r="E25" s="405"/>
      <c r="F25" s="405"/>
      <c r="G25" s="405"/>
      <c r="H25" s="405"/>
      <c r="I25" s="405"/>
      <c r="J25" s="405"/>
      <c r="K25" s="405"/>
      <c r="L25" s="405"/>
      <c r="M25" s="405"/>
      <c r="N25" s="405"/>
      <c r="O25" s="405"/>
      <c r="P25" s="405"/>
      <c r="Q25" s="405"/>
      <c r="R25" s="237"/>
    </row>
    <row r="26" spans="1:45"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1:45" s="8" customFormat="1">
      <c r="A27" s="238"/>
      <c r="B27" s="93"/>
      <c r="C27" s="93"/>
      <c r="D27" s="94"/>
      <c r="E27" s="93"/>
      <c r="F27" s="93"/>
      <c r="G27" s="94"/>
      <c r="H27" s="93"/>
      <c r="I27" s="93"/>
      <c r="J27" s="94"/>
      <c r="K27" s="93"/>
      <c r="L27" s="93"/>
      <c r="M27" s="94"/>
      <c r="N27" s="93"/>
      <c r="O27" s="93"/>
      <c r="P27" s="94"/>
      <c r="Q27" s="94"/>
      <c r="R27" s="100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</row>
    <row r="28" spans="1:45" s="8" customFormat="1">
      <c r="A28" s="238"/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</row>
    <row r="29" spans="1:45">
      <c r="A29" s="238"/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</row>
    <row r="30" spans="1:45">
      <c r="A30" s="238"/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</row>
    <row r="31" spans="1:45">
      <c r="A31" s="238"/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45">
      <c r="A32" s="238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</row>
    <row r="33" spans="1:38" customFormat="1">
      <c r="A33" s="238"/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</row>
    <row r="34" spans="1:38" customFormat="1">
      <c r="A34" s="238"/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</row>
    <row r="35" spans="1:38">
      <c r="A35" s="238"/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</row>
    <row r="36" spans="1:38">
      <c r="A36" s="238"/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</row>
    <row r="37" spans="1:38">
      <c r="A37" s="238"/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</row>
    <row r="38" spans="1:38">
      <c r="A38" s="238"/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</row>
    <row r="39" spans="1:38">
      <c r="A39" s="238"/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</row>
    <row r="40" spans="1:38">
      <c r="A40" s="238"/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</row>
    <row r="41" spans="1:38">
      <c r="A41" s="238"/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</row>
    <row r="42" spans="1:38">
      <c r="A42" s="238"/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</row>
    <row r="43" spans="1:38">
      <c r="A43" s="238"/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</row>
    <row r="44" spans="1:38">
      <c r="A44" s="238"/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1:38">
      <c r="A45" s="238"/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</row>
    <row r="46" spans="1:38">
      <c r="A46" s="238"/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spans="1:38">
      <c r="A47" s="238"/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</row>
    <row r="48" spans="1:38">
      <c r="A48" s="238"/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</row>
    <row r="49" spans="1:38">
      <c r="A49" s="238"/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</row>
    <row r="50" spans="1:38">
      <c r="A50" s="238"/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</row>
    <row r="51" spans="1:38">
      <c r="A51" s="238"/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</row>
    <row r="52" spans="1:38">
      <c r="A52" s="238"/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</row>
    <row r="53" spans="1:38">
      <c r="A53" s="238"/>
      <c r="B53" s="238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</row>
    <row r="54" spans="1:38">
      <c r="A54" s="238"/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</row>
    <row r="55" spans="1:38">
      <c r="A55" s="238"/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</row>
    <row r="56" spans="1:38">
      <c r="A56" s="238"/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</row>
    <row r="57" spans="1:38">
      <c r="A57" s="238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>
      <c r="A58" s="238"/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:38">
      <c r="A59" s="238"/>
      <c r="B59" s="238"/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:38">
      <c r="A60" s="23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  <row r="61" spans="1:38" customFormat="1">
      <c r="A61" s="238"/>
      <c r="B61" s="238"/>
      <c r="C61" s="238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</row>
    <row r="62" spans="1:38" customFormat="1">
      <c r="A62" s="238"/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</row>
    <row r="63" spans="1:38" customFormat="1">
      <c r="A63" s="238"/>
      <c r="B63" s="238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</row>
    <row r="64" spans="1:38">
      <c r="A64" s="238"/>
      <c r="B64" s="238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</row>
    <row r="65" spans="1:38">
      <c r="A65" s="238"/>
      <c r="B65" s="238"/>
      <c r="C65" s="238"/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</row>
    <row r="66" spans="1:38">
      <c r="A66" s="238"/>
      <c r="B66" s="238"/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</row>
    <row r="67" spans="1:38">
      <c r="A67" s="238"/>
      <c r="B67" s="238"/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</row>
    <row r="68" spans="1:38">
      <c r="A68" s="238"/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</row>
    <row r="69" spans="1:38">
      <c r="A69" s="238"/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</row>
    <row r="70" spans="1:38">
      <c r="A70" s="238"/>
      <c r="B70" s="238"/>
      <c r="C70" s="238"/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8"/>
      <c r="O70" s="238"/>
      <c r="P70" s="238"/>
      <c r="Q70" s="238"/>
      <c r="R70" s="238"/>
      <c r="S70" s="238"/>
      <c r="T70" s="238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</row>
    <row r="71" spans="1:38">
      <c r="A71" s="238"/>
      <c r="B71" s="238"/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</row>
    <row r="72" spans="1:38">
      <c r="A72" s="238"/>
      <c r="B72" s="238"/>
      <c r="C72" s="238"/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238"/>
      <c r="S72" s="238"/>
      <c r="T72" s="238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</row>
    <row r="73" spans="1:38">
      <c r="A73" s="238"/>
      <c r="B73" s="238"/>
      <c r="C73" s="238"/>
      <c r="D73" s="238"/>
      <c r="E73" s="238"/>
      <c r="F73" s="238"/>
      <c r="G73" s="238"/>
      <c r="H73" s="238"/>
      <c r="I73" s="238"/>
      <c r="J73" s="238"/>
      <c r="K73" s="238"/>
      <c r="L73" s="238"/>
      <c r="M73" s="238"/>
      <c r="N73" s="238"/>
      <c r="O73" s="238"/>
      <c r="P73" s="238"/>
      <c r="Q73" s="238"/>
      <c r="R73" s="238"/>
      <c r="S73" s="238"/>
      <c r="T73" s="238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</row>
    <row r="74" spans="1:38">
      <c r="A74" s="238"/>
      <c r="B74" s="238"/>
      <c r="C74" s="238"/>
      <c r="D74" s="238"/>
      <c r="E74" s="238"/>
      <c r="F74" s="238"/>
      <c r="G74" s="238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238"/>
      <c r="S74" s="238"/>
      <c r="T74" s="238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</row>
    <row r="75" spans="1:38">
      <c r="A75" s="238"/>
      <c r="B75" s="238"/>
      <c r="C75" s="238"/>
      <c r="D75" s="238"/>
      <c r="E75" s="238"/>
      <c r="F75" s="238"/>
      <c r="G75" s="238"/>
      <c r="H75" s="238"/>
      <c r="I75" s="238"/>
      <c r="J75" s="238"/>
      <c r="K75" s="238"/>
      <c r="L75" s="238"/>
      <c r="M75" s="238"/>
      <c r="N75" s="238"/>
      <c r="O75" s="238"/>
      <c r="P75" s="238"/>
      <c r="Q75" s="238"/>
      <c r="R75" s="238"/>
      <c r="S75" s="238"/>
      <c r="T75" s="238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</row>
    <row r="76" spans="1:38">
      <c r="A76" s="238"/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238"/>
      <c r="S76" s="238"/>
      <c r="T76" s="238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</row>
    <row r="77" spans="1:38">
      <c r="A77" s="238"/>
      <c r="B77" s="238"/>
      <c r="C77" s="238"/>
      <c r="D77" s="238"/>
      <c r="E77" s="238"/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8"/>
      <c r="T77" s="238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</row>
    <row r="78" spans="1:38" customFormat="1">
      <c r="A78" s="238"/>
      <c r="B78" s="238"/>
      <c r="C78" s="238"/>
      <c r="D78" s="238"/>
      <c r="E78" s="238"/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S78" s="238"/>
      <c r="T78" s="238"/>
    </row>
    <row r="79" spans="1:38">
      <c r="A79" s="238"/>
      <c r="B79" s="238"/>
      <c r="C79" s="238"/>
      <c r="D79" s="238"/>
      <c r="E79" s="238"/>
      <c r="F79" s="238"/>
      <c r="G79" s="238"/>
      <c r="H79" s="238"/>
      <c r="I79" s="238"/>
      <c r="J79" s="238"/>
      <c r="K79" s="238"/>
      <c r="L79" s="238"/>
      <c r="M79" s="238"/>
      <c r="N79" s="238"/>
      <c r="O79" s="238"/>
      <c r="P79" s="238"/>
      <c r="Q79" s="238"/>
      <c r="R79" s="238"/>
      <c r="S79" s="238"/>
      <c r="T79" s="238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</row>
    <row r="80" spans="1:38">
      <c r="A80" s="238"/>
      <c r="B80" s="238"/>
      <c r="C80" s="238"/>
      <c r="D80" s="238"/>
      <c r="E80" s="238"/>
      <c r="F80" s="238"/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238"/>
      <c r="R80" s="238"/>
      <c r="S80" s="238"/>
      <c r="T80" s="238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</row>
    <row r="81" spans="1:38" customFormat="1">
      <c r="A81" s="238"/>
      <c r="B81" s="238"/>
      <c r="C81" s="238"/>
      <c r="D81" s="238"/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8"/>
      <c r="T81" s="238"/>
    </row>
    <row r="82" spans="1:38">
      <c r="A82" s="238"/>
      <c r="B82" s="238"/>
      <c r="C82" s="238"/>
      <c r="D82" s="238"/>
      <c r="E82" s="238"/>
      <c r="F82" s="238"/>
      <c r="G82" s="238"/>
      <c r="H82" s="238"/>
      <c r="I82" s="238"/>
      <c r="J82" s="238"/>
      <c r="K82" s="238"/>
      <c r="L82" s="238"/>
      <c r="M82" s="238"/>
      <c r="N82" s="238"/>
      <c r="O82" s="238"/>
      <c r="P82" s="238"/>
      <c r="Q82" s="238"/>
      <c r="R82" s="238"/>
      <c r="S82" s="238"/>
      <c r="T82" s="238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</row>
    <row r="83" spans="1:38">
      <c r="A83" s="238"/>
      <c r="B83" s="238"/>
      <c r="C83" s="238"/>
      <c r="D83" s="238"/>
      <c r="E83" s="238"/>
      <c r="F83" s="238"/>
      <c r="G83" s="238"/>
      <c r="H83" s="238"/>
      <c r="I83" s="238"/>
      <c r="J83" s="238"/>
      <c r="K83" s="238"/>
      <c r="L83" s="238"/>
      <c r="M83" s="238"/>
      <c r="N83" s="238"/>
      <c r="O83" s="238"/>
      <c r="P83" s="238"/>
      <c r="Q83" s="238"/>
      <c r="R83" s="238"/>
      <c r="S83" s="238"/>
      <c r="T83" s="238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</row>
    <row r="84" spans="1:38">
      <c r="A84" s="238"/>
      <c r="B84" s="238"/>
      <c r="C84" s="238"/>
      <c r="D84" s="238"/>
      <c r="E84" s="238"/>
      <c r="F84" s="238"/>
      <c r="G84" s="238"/>
      <c r="H84" s="238"/>
      <c r="I84" s="238"/>
      <c r="J84" s="238"/>
      <c r="K84" s="238"/>
      <c r="L84" s="238"/>
      <c r="M84" s="238"/>
      <c r="N84" s="238"/>
      <c r="O84" s="238"/>
      <c r="P84" s="238"/>
      <c r="Q84" s="238"/>
      <c r="R84" s="238"/>
      <c r="S84" s="238"/>
      <c r="T84" s="238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</row>
    <row r="85" spans="1:38">
      <c r="A85" s="238"/>
      <c r="B85" s="238"/>
      <c r="C85" s="238"/>
      <c r="D85" s="238"/>
      <c r="E85" s="238"/>
      <c r="F85" s="238"/>
      <c r="G85" s="238"/>
      <c r="H85" s="238"/>
      <c r="I85" s="238"/>
      <c r="J85" s="238"/>
      <c r="K85" s="238"/>
      <c r="L85" s="238"/>
      <c r="M85" s="238"/>
      <c r="N85" s="238"/>
      <c r="O85" s="238"/>
      <c r="P85" s="238"/>
      <c r="Q85" s="238"/>
      <c r="R85" s="238"/>
      <c r="S85" s="238"/>
      <c r="T85" s="238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</row>
    <row r="86" spans="1:38">
      <c r="A86" s="238"/>
      <c r="B86" s="238"/>
      <c r="C86" s="238"/>
      <c r="D86" s="238"/>
      <c r="E86" s="238"/>
      <c r="F86" s="238"/>
      <c r="G86" s="238"/>
      <c r="H86" s="238"/>
      <c r="I86" s="238"/>
      <c r="J86" s="238"/>
      <c r="K86" s="238"/>
      <c r="L86" s="238"/>
      <c r="M86" s="238"/>
      <c r="N86" s="238"/>
      <c r="O86" s="238"/>
      <c r="P86" s="238"/>
      <c r="Q86" s="238"/>
      <c r="R86" s="238"/>
      <c r="S86" s="238"/>
      <c r="T86" s="238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</row>
    <row r="87" spans="1:38">
      <c r="A87" s="238"/>
      <c r="B87" s="238"/>
      <c r="C87" s="238"/>
      <c r="D87" s="238"/>
      <c r="E87" s="238"/>
      <c r="F87" s="238"/>
      <c r="G87" s="238"/>
      <c r="H87" s="238"/>
      <c r="I87" s="238"/>
      <c r="J87" s="238"/>
      <c r="K87" s="238"/>
      <c r="L87" s="238"/>
      <c r="M87" s="238"/>
      <c r="N87" s="238"/>
      <c r="O87" s="238"/>
      <c r="P87" s="238"/>
      <c r="Q87" s="238"/>
      <c r="R87" s="238"/>
      <c r="S87" s="238"/>
      <c r="T87" s="238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</row>
    <row r="88" spans="1:38">
      <c r="A88" s="238"/>
      <c r="B88" s="238"/>
      <c r="C88" s="238"/>
      <c r="D88" s="238"/>
      <c r="E88" s="238"/>
      <c r="F88" s="238"/>
      <c r="G88" s="238"/>
      <c r="H88" s="238"/>
      <c r="I88" s="238"/>
      <c r="J88" s="238"/>
      <c r="K88" s="238"/>
      <c r="L88" s="238"/>
      <c r="M88" s="238"/>
      <c r="N88" s="238"/>
      <c r="O88" s="238"/>
      <c r="P88" s="238"/>
      <c r="Q88" s="238"/>
      <c r="R88" s="238"/>
      <c r="S88" s="238"/>
      <c r="T88" s="23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</row>
    <row r="89" spans="1:38">
      <c r="A89" s="238"/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</row>
    <row r="90" spans="1:38">
      <c r="A90" s="238"/>
      <c r="B90" s="238"/>
      <c r="C90" s="238"/>
      <c r="D90" s="238"/>
      <c r="E90" s="238"/>
      <c r="F90" s="238"/>
      <c r="G90" s="238"/>
      <c r="H90" s="238"/>
      <c r="I90" s="238"/>
      <c r="J90" s="238"/>
      <c r="K90" s="238"/>
      <c r="L90" s="238"/>
      <c r="M90" s="238"/>
      <c r="N90" s="238"/>
      <c r="O90" s="238"/>
      <c r="P90" s="238"/>
      <c r="Q90" s="238"/>
      <c r="R90" s="238"/>
      <c r="S90" s="238"/>
      <c r="T90" s="238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</row>
    <row r="91" spans="1:38">
      <c r="A91" s="238"/>
      <c r="B91" s="238"/>
      <c r="C91" s="238"/>
      <c r="D91" s="238"/>
      <c r="E91" s="238"/>
      <c r="F91" s="238"/>
      <c r="G91" s="238"/>
      <c r="H91" s="238"/>
      <c r="I91" s="238"/>
      <c r="J91" s="238"/>
      <c r="K91" s="238"/>
      <c r="L91" s="238"/>
      <c r="M91" s="238"/>
      <c r="N91" s="238"/>
      <c r="O91" s="238"/>
      <c r="P91" s="238"/>
      <c r="Q91" s="238"/>
      <c r="R91" s="238"/>
      <c r="S91" s="238"/>
      <c r="T91" s="238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</row>
    <row r="92" spans="1:38">
      <c r="A92" s="238"/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</row>
    <row r="93" spans="1:38">
      <c r="A93" s="238"/>
      <c r="B93" s="238"/>
      <c r="C93" s="238"/>
      <c r="D93" s="238"/>
      <c r="E93" s="238"/>
      <c r="F93" s="238"/>
      <c r="G93" s="238"/>
      <c r="H93" s="238"/>
      <c r="I93" s="238"/>
      <c r="J93" s="238"/>
      <c r="K93" s="238"/>
      <c r="L93" s="238"/>
      <c r="M93" s="238"/>
      <c r="N93" s="238"/>
      <c r="O93" s="238"/>
      <c r="P93" s="238"/>
      <c r="Q93" s="238"/>
      <c r="R93" s="238"/>
      <c r="S93" s="238"/>
      <c r="T93" s="238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</row>
    <row r="94" spans="1:38">
      <c r="A94" s="238"/>
      <c r="B94" s="238"/>
      <c r="C94" s="238"/>
      <c r="D94" s="238"/>
      <c r="E94" s="238"/>
      <c r="F94" s="238"/>
      <c r="G94" s="238"/>
      <c r="H94" s="238"/>
      <c r="I94" s="238"/>
      <c r="J94" s="238"/>
      <c r="K94" s="238"/>
      <c r="L94" s="238"/>
      <c r="M94" s="238"/>
      <c r="N94" s="238"/>
      <c r="O94" s="238"/>
      <c r="P94" s="238"/>
      <c r="Q94" s="238"/>
      <c r="R94" s="238"/>
      <c r="S94" s="238"/>
      <c r="T94" s="238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</row>
    <row r="95" spans="1:38">
      <c r="A95" s="238"/>
      <c r="B95" s="238"/>
      <c r="C95" s="238"/>
      <c r="D95" s="238"/>
      <c r="E95" s="238"/>
      <c r="F95" s="238"/>
      <c r="G95" s="238"/>
      <c r="H95" s="238"/>
      <c r="I95" s="238"/>
      <c r="J95" s="238"/>
      <c r="K95" s="238"/>
      <c r="L95" s="238"/>
      <c r="M95" s="238"/>
      <c r="N95" s="238"/>
      <c r="O95" s="238"/>
      <c r="P95" s="238"/>
      <c r="Q95" s="238"/>
      <c r="R95" s="238"/>
      <c r="S95" s="238"/>
      <c r="T95" s="238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</row>
    <row r="96" spans="1:38">
      <c r="A96" s="238"/>
      <c r="B96" s="238"/>
      <c r="C96" s="238"/>
      <c r="D96" s="238"/>
      <c r="E96" s="238"/>
      <c r="F96" s="238"/>
      <c r="G96" s="238"/>
      <c r="H96" s="238"/>
      <c r="I96" s="238"/>
      <c r="J96" s="238"/>
      <c r="K96" s="238"/>
      <c r="L96" s="238"/>
      <c r="M96" s="238"/>
      <c r="N96" s="238"/>
      <c r="O96" s="238"/>
      <c r="P96" s="238"/>
      <c r="Q96" s="238"/>
      <c r="R96" s="238"/>
      <c r="S96" s="238"/>
      <c r="T96" s="238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</row>
    <row r="97" spans="1:38">
      <c r="A97" s="238"/>
      <c r="B97" s="238"/>
      <c r="C97" s="238"/>
      <c r="D97" s="238"/>
      <c r="E97" s="238"/>
      <c r="F97" s="238"/>
      <c r="G97" s="238"/>
      <c r="H97" s="238"/>
      <c r="I97" s="238"/>
      <c r="J97" s="238"/>
      <c r="K97" s="238"/>
      <c r="L97" s="238"/>
      <c r="M97" s="238"/>
      <c r="N97" s="238"/>
      <c r="O97" s="238"/>
      <c r="P97" s="238"/>
      <c r="Q97" s="238"/>
      <c r="R97" s="238"/>
      <c r="S97" s="238"/>
      <c r="T97" s="238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</row>
    <row r="98" spans="1:38">
      <c r="A98" s="238"/>
      <c r="B98" s="238"/>
      <c r="C98" s="238"/>
      <c r="D98" s="238"/>
      <c r="E98" s="238"/>
      <c r="F98" s="238"/>
      <c r="G98" s="238"/>
      <c r="H98" s="238"/>
      <c r="I98" s="238"/>
      <c r="J98" s="238"/>
      <c r="K98" s="238"/>
      <c r="L98" s="238"/>
      <c r="M98" s="238"/>
      <c r="N98" s="238"/>
      <c r="O98" s="238"/>
      <c r="P98" s="238"/>
      <c r="Q98" s="238"/>
      <c r="R98" s="238"/>
      <c r="S98" s="238"/>
      <c r="T98" s="23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</row>
    <row r="99" spans="1:38">
      <c r="A99" s="238"/>
      <c r="B99" s="238"/>
      <c r="C99" s="238"/>
      <c r="D99" s="238"/>
      <c r="E99" s="238"/>
      <c r="F99" s="238"/>
      <c r="G99" s="238"/>
      <c r="H99" s="238"/>
      <c r="I99" s="238"/>
      <c r="J99" s="238"/>
      <c r="K99" s="238"/>
      <c r="L99" s="238"/>
      <c r="M99" s="238"/>
      <c r="N99" s="238"/>
      <c r="O99" s="238"/>
      <c r="P99" s="238"/>
      <c r="Q99" s="238"/>
      <c r="R99" s="238"/>
      <c r="S99" s="238"/>
      <c r="T99" s="238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</row>
    <row r="100" spans="1:38">
      <c r="A100" s="238"/>
      <c r="B100" s="238"/>
      <c r="C100" s="238"/>
      <c r="D100" s="238"/>
      <c r="E100" s="238"/>
      <c r="F100" s="238"/>
      <c r="G100" s="238"/>
      <c r="H100" s="238"/>
      <c r="I100" s="238"/>
      <c r="J100" s="238"/>
      <c r="K100" s="238"/>
      <c r="L100" s="238"/>
      <c r="M100" s="238"/>
      <c r="N100" s="238"/>
      <c r="O100" s="238"/>
      <c r="P100" s="238"/>
      <c r="Q100" s="238"/>
      <c r="R100" s="238"/>
      <c r="S100" s="238"/>
      <c r="T100" s="238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</row>
    <row r="101" spans="1:38">
      <c r="A101" s="238"/>
      <c r="B101" s="238"/>
      <c r="C101" s="238"/>
      <c r="D101" s="238"/>
      <c r="E101" s="238"/>
      <c r="F101" s="238"/>
      <c r="G101" s="238"/>
      <c r="H101" s="238"/>
      <c r="I101" s="238"/>
      <c r="J101" s="238"/>
      <c r="K101" s="238"/>
      <c r="L101" s="238"/>
      <c r="M101" s="238"/>
      <c r="N101" s="238"/>
      <c r="O101" s="238"/>
      <c r="P101" s="238"/>
      <c r="Q101" s="238"/>
      <c r="R101" s="238"/>
      <c r="S101" s="238"/>
      <c r="T101" s="238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</row>
    <row r="102" spans="1:38">
      <c r="A102" s="238"/>
      <c r="B102" s="238"/>
      <c r="C102" s="238"/>
      <c r="D102" s="238"/>
      <c r="E102" s="238"/>
      <c r="F102" s="238"/>
      <c r="G102" s="238"/>
      <c r="H102" s="238"/>
      <c r="I102" s="238"/>
      <c r="J102" s="238"/>
      <c r="K102" s="238"/>
      <c r="L102" s="238"/>
      <c r="M102" s="238"/>
      <c r="N102" s="238"/>
      <c r="O102" s="238"/>
      <c r="P102" s="238"/>
      <c r="Q102" s="238"/>
      <c r="R102" s="238"/>
      <c r="S102" s="238"/>
      <c r="T102" s="238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</row>
    <row r="103" spans="1:38">
      <c r="A103" s="238"/>
      <c r="B103" s="238"/>
      <c r="C103" s="238"/>
      <c r="D103" s="238"/>
      <c r="E103" s="238"/>
      <c r="F103" s="238"/>
      <c r="G103" s="238"/>
      <c r="H103" s="238"/>
      <c r="I103" s="238"/>
      <c r="J103" s="238"/>
      <c r="K103" s="238"/>
      <c r="L103" s="238"/>
      <c r="M103" s="238"/>
      <c r="N103" s="238"/>
      <c r="O103" s="238"/>
      <c r="P103" s="238"/>
      <c r="Q103" s="238"/>
      <c r="R103" s="238"/>
      <c r="S103" s="238"/>
      <c r="T103" s="238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</row>
    <row r="104" spans="1:38">
      <c r="A104" s="238"/>
      <c r="B104" s="238"/>
      <c r="C104" s="238"/>
      <c r="D104" s="238"/>
      <c r="E104" s="238"/>
      <c r="F104" s="238"/>
      <c r="G104" s="238"/>
      <c r="H104" s="238"/>
      <c r="I104" s="238"/>
      <c r="J104" s="238"/>
      <c r="K104" s="238"/>
      <c r="L104" s="238"/>
      <c r="M104" s="238"/>
      <c r="N104" s="238"/>
      <c r="O104" s="238"/>
      <c r="P104" s="238"/>
      <c r="Q104" s="238"/>
      <c r="R104" s="238"/>
      <c r="S104" s="238"/>
      <c r="T104" s="238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</row>
    <row r="105" spans="1:38">
      <c r="A105" s="238"/>
      <c r="B105" s="238"/>
      <c r="C105" s="238"/>
      <c r="D105" s="238"/>
      <c r="E105" s="238"/>
      <c r="F105" s="238"/>
      <c r="G105" s="238"/>
      <c r="H105" s="238"/>
      <c r="I105" s="238"/>
      <c r="J105" s="238"/>
      <c r="K105" s="238"/>
      <c r="L105" s="238"/>
      <c r="M105" s="238"/>
      <c r="N105" s="238"/>
      <c r="O105" s="238"/>
      <c r="P105" s="238"/>
      <c r="Q105" s="238"/>
      <c r="R105" s="238"/>
      <c r="S105" s="238"/>
      <c r="T105" s="238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</row>
    <row r="106" spans="1:38">
      <c r="A106" s="238"/>
      <c r="B106" s="238"/>
      <c r="C106" s="238"/>
      <c r="D106" s="238"/>
      <c r="E106" s="238"/>
      <c r="F106" s="238"/>
      <c r="G106" s="238"/>
      <c r="H106" s="238"/>
      <c r="I106" s="238"/>
      <c r="J106" s="238"/>
      <c r="K106" s="238"/>
      <c r="L106" s="238"/>
      <c r="M106" s="238"/>
      <c r="N106" s="238"/>
      <c r="O106" s="238"/>
      <c r="P106" s="238"/>
      <c r="Q106" s="238"/>
      <c r="R106" s="238"/>
      <c r="S106" s="238"/>
      <c r="T106" s="238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</row>
    <row r="107" spans="1:38">
      <c r="A107" s="238"/>
      <c r="B107" s="238"/>
      <c r="C107" s="238"/>
      <c r="D107" s="238"/>
      <c r="E107" s="238"/>
      <c r="F107" s="238"/>
      <c r="G107" s="238"/>
      <c r="H107" s="238"/>
      <c r="I107" s="238"/>
      <c r="J107" s="238"/>
      <c r="K107" s="238"/>
      <c r="L107" s="238"/>
      <c r="M107" s="238"/>
      <c r="N107" s="238"/>
      <c r="O107" s="238"/>
      <c r="P107" s="238"/>
      <c r="Q107" s="238"/>
      <c r="R107" s="238"/>
      <c r="S107" s="238"/>
      <c r="T107" s="238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</row>
    <row r="108" spans="1:38">
      <c r="A108" s="238"/>
      <c r="B108" s="238"/>
      <c r="C108" s="238"/>
      <c r="D108" s="238"/>
      <c r="E108" s="238"/>
      <c r="F108" s="238"/>
      <c r="G108" s="238"/>
      <c r="H108" s="238"/>
      <c r="I108" s="238"/>
      <c r="J108" s="238"/>
      <c r="K108" s="238"/>
      <c r="L108" s="238"/>
      <c r="M108" s="238"/>
      <c r="N108" s="238"/>
      <c r="O108" s="238"/>
      <c r="P108" s="238"/>
      <c r="Q108" s="238"/>
      <c r="R108" s="238"/>
      <c r="S108" s="238"/>
      <c r="T108" s="23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</row>
    <row r="109" spans="1:38">
      <c r="A109" s="238"/>
      <c r="B109" s="238"/>
      <c r="C109" s="238"/>
      <c r="D109" s="238"/>
      <c r="E109" s="238"/>
      <c r="F109" s="238"/>
      <c r="G109" s="238"/>
      <c r="H109" s="238"/>
      <c r="I109" s="238"/>
      <c r="J109" s="238"/>
      <c r="K109" s="238"/>
      <c r="L109" s="238"/>
      <c r="M109" s="238"/>
      <c r="N109" s="238"/>
      <c r="O109" s="238"/>
      <c r="P109" s="238"/>
      <c r="Q109" s="238"/>
      <c r="R109" s="238"/>
      <c r="S109" s="238"/>
      <c r="T109" s="238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</row>
    <row r="110" spans="1:38">
      <c r="A110" s="238"/>
      <c r="B110" s="238"/>
      <c r="C110" s="238"/>
      <c r="D110" s="238"/>
      <c r="E110" s="238"/>
      <c r="F110" s="238"/>
      <c r="G110" s="238"/>
      <c r="H110" s="238"/>
      <c r="I110" s="238"/>
      <c r="J110" s="238"/>
      <c r="K110" s="238"/>
      <c r="L110" s="238"/>
      <c r="M110" s="238"/>
      <c r="N110" s="238"/>
      <c r="O110" s="238"/>
      <c r="P110" s="238"/>
      <c r="Q110" s="238"/>
      <c r="R110" s="238"/>
      <c r="S110" s="238"/>
      <c r="T110" s="238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</row>
    <row r="111" spans="1:38">
      <c r="A111" s="238"/>
      <c r="B111" s="238"/>
      <c r="C111" s="238"/>
      <c r="D111" s="238"/>
      <c r="E111" s="238"/>
      <c r="F111" s="238"/>
      <c r="G111" s="238"/>
      <c r="H111" s="238"/>
      <c r="I111" s="238"/>
      <c r="J111" s="238"/>
      <c r="K111" s="238"/>
      <c r="L111" s="238"/>
      <c r="M111" s="238"/>
      <c r="N111" s="238"/>
      <c r="O111" s="238"/>
      <c r="P111" s="238"/>
      <c r="Q111" s="238"/>
      <c r="R111" s="238"/>
      <c r="S111" s="238"/>
      <c r="T111" s="238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</row>
    <row r="112" spans="1:38">
      <c r="A112" s="238"/>
      <c r="B112" s="238"/>
      <c r="C112" s="238"/>
      <c r="D112" s="238"/>
      <c r="E112" s="238"/>
      <c r="F112" s="238"/>
      <c r="G112" s="238"/>
      <c r="H112" s="238"/>
      <c r="I112" s="238"/>
      <c r="J112" s="238"/>
      <c r="K112" s="238"/>
      <c r="L112" s="238"/>
      <c r="M112" s="238"/>
      <c r="N112" s="238"/>
      <c r="O112" s="238"/>
      <c r="P112" s="238"/>
      <c r="Q112" s="238"/>
      <c r="R112" s="238"/>
      <c r="S112" s="238"/>
      <c r="T112" s="238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</row>
    <row r="113" spans="1:38">
      <c r="A113" s="238"/>
      <c r="B113" s="238"/>
      <c r="C113" s="238"/>
      <c r="D113" s="238"/>
      <c r="E113" s="238"/>
      <c r="F113" s="238"/>
      <c r="G113" s="238"/>
      <c r="H113" s="238"/>
      <c r="I113" s="238"/>
      <c r="J113" s="238"/>
      <c r="K113" s="238"/>
      <c r="L113" s="238"/>
      <c r="M113" s="238"/>
      <c r="N113" s="238"/>
      <c r="O113" s="238"/>
      <c r="P113" s="238"/>
      <c r="Q113" s="238"/>
      <c r="R113" s="238"/>
      <c r="S113" s="238"/>
      <c r="T113" s="238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</row>
    <row r="114" spans="1:38">
      <c r="A114" s="238"/>
      <c r="B114" s="238"/>
      <c r="C114" s="238"/>
      <c r="D114" s="238"/>
      <c r="E114" s="238"/>
      <c r="F114" s="238"/>
      <c r="G114" s="238"/>
      <c r="H114" s="238"/>
      <c r="I114" s="238"/>
      <c r="J114" s="238"/>
      <c r="K114" s="238"/>
      <c r="L114" s="238"/>
      <c r="M114" s="238"/>
      <c r="N114" s="238"/>
      <c r="O114" s="238"/>
      <c r="P114" s="238"/>
      <c r="Q114" s="238"/>
      <c r="R114" s="238"/>
      <c r="S114" s="238"/>
      <c r="T114" s="238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</row>
    <row r="115" spans="1:38">
      <c r="A115" s="238"/>
      <c r="B115" s="238"/>
      <c r="C115" s="238"/>
      <c r="D115" s="238"/>
      <c r="E115" s="238"/>
      <c r="F115" s="238"/>
      <c r="G115" s="238"/>
      <c r="H115" s="238"/>
      <c r="I115" s="238"/>
      <c r="J115" s="238"/>
      <c r="K115" s="238"/>
      <c r="L115" s="238"/>
      <c r="M115" s="238"/>
      <c r="N115" s="238"/>
      <c r="O115" s="238"/>
      <c r="P115" s="238"/>
      <c r="Q115" s="238"/>
      <c r="R115" s="238"/>
      <c r="S115" s="238"/>
      <c r="T115" s="238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</row>
    <row r="116" spans="1:38">
      <c r="A116" s="238"/>
      <c r="B116" s="238"/>
      <c r="C116" s="238"/>
      <c r="D116" s="238"/>
      <c r="E116" s="238"/>
      <c r="F116" s="238"/>
      <c r="G116" s="238"/>
      <c r="H116" s="238"/>
      <c r="I116" s="238"/>
      <c r="J116" s="238"/>
      <c r="K116" s="238"/>
      <c r="L116" s="238"/>
      <c r="M116" s="238"/>
      <c r="N116" s="238"/>
      <c r="O116" s="238"/>
      <c r="P116" s="238"/>
      <c r="Q116" s="238"/>
      <c r="R116" s="238"/>
      <c r="S116" s="238"/>
      <c r="T116" s="238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</row>
    <row r="117" spans="1:38">
      <c r="A117" s="238"/>
      <c r="B117" s="238"/>
      <c r="C117" s="238"/>
      <c r="D117" s="238"/>
      <c r="E117" s="238"/>
      <c r="F117" s="238"/>
      <c r="G117" s="238"/>
      <c r="H117" s="238"/>
      <c r="I117" s="238"/>
      <c r="J117" s="238"/>
      <c r="K117" s="238"/>
      <c r="L117" s="238"/>
      <c r="M117" s="238"/>
      <c r="N117" s="238"/>
      <c r="O117" s="238"/>
      <c r="P117" s="238"/>
      <c r="Q117" s="238"/>
      <c r="R117" s="238"/>
      <c r="S117" s="238"/>
      <c r="T117" s="238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</row>
    <row r="118" spans="1:38">
      <c r="A118" s="238"/>
      <c r="B118" s="238"/>
      <c r="C118" s="238"/>
      <c r="D118" s="238"/>
      <c r="E118" s="238"/>
      <c r="F118" s="238"/>
      <c r="G118" s="238"/>
      <c r="H118" s="238"/>
      <c r="I118" s="238"/>
      <c r="J118" s="238"/>
      <c r="K118" s="238"/>
      <c r="L118" s="238"/>
      <c r="M118" s="238"/>
      <c r="N118" s="238"/>
      <c r="O118" s="238"/>
      <c r="P118" s="238"/>
      <c r="Q118" s="238"/>
      <c r="R118" s="238"/>
      <c r="S118" s="238"/>
      <c r="T118" s="23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</row>
    <row r="119" spans="1:38">
      <c r="A119" s="238"/>
      <c r="B119" s="238"/>
      <c r="C119" s="238"/>
      <c r="D119" s="238"/>
      <c r="E119" s="238"/>
      <c r="F119" s="238"/>
      <c r="G119" s="238"/>
      <c r="H119" s="238"/>
      <c r="I119" s="238"/>
      <c r="J119" s="238"/>
      <c r="K119" s="238"/>
      <c r="L119" s="238"/>
      <c r="M119" s="238"/>
      <c r="N119" s="238"/>
      <c r="O119" s="238"/>
      <c r="P119" s="238"/>
      <c r="Q119" s="238"/>
      <c r="R119" s="238"/>
      <c r="S119" s="238"/>
      <c r="T119" s="238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</row>
    <row r="120" spans="1:38">
      <c r="A120" s="238"/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238"/>
      <c r="Q120" s="238"/>
      <c r="R120" s="238"/>
      <c r="S120" s="238"/>
      <c r="T120" s="238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</row>
    <row r="121" spans="1:38">
      <c r="A121" s="238"/>
      <c r="B121" s="238"/>
      <c r="C121" s="238"/>
      <c r="D121" s="238"/>
      <c r="E121" s="238"/>
      <c r="F121" s="238"/>
      <c r="G121" s="238"/>
      <c r="H121" s="238"/>
      <c r="I121" s="238"/>
      <c r="J121" s="238"/>
      <c r="K121" s="238"/>
      <c r="L121" s="238"/>
      <c r="M121" s="238"/>
      <c r="N121" s="238"/>
      <c r="O121" s="238"/>
      <c r="P121" s="238"/>
      <c r="Q121" s="238"/>
      <c r="R121" s="238"/>
      <c r="S121" s="238"/>
      <c r="T121" s="238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</row>
    <row r="122" spans="1:38">
      <c r="A122" s="238"/>
      <c r="B122" s="238"/>
      <c r="C122" s="238"/>
      <c r="D122" s="238"/>
      <c r="E122" s="238"/>
      <c r="F122" s="238"/>
      <c r="G122" s="238"/>
      <c r="H122" s="238"/>
      <c r="I122" s="238"/>
      <c r="J122" s="238"/>
      <c r="K122" s="238"/>
      <c r="L122" s="238"/>
      <c r="M122" s="238"/>
      <c r="N122" s="238"/>
      <c r="O122" s="238"/>
      <c r="P122" s="238"/>
      <c r="Q122" s="238"/>
      <c r="R122" s="238"/>
      <c r="S122" s="238"/>
      <c r="T122" s="238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</row>
    <row r="123" spans="1:38">
      <c r="A123" s="238"/>
      <c r="B123" s="238"/>
      <c r="C123" s="238"/>
      <c r="D123" s="238"/>
      <c r="E123" s="238"/>
      <c r="F123" s="238"/>
      <c r="G123" s="238"/>
      <c r="H123" s="238"/>
      <c r="I123" s="238"/>
      <c r="J123" s="238"/>
      <c r="K123" s="238"/>
      <c r="L123" s="238"/>
      <c r="M123" s="238"/>
      <c r="N123" s="238"/>
      <c r="O123" s="238"/>
      <c r="P123" s="238"/>
      <c r="Q123" s="238"/>
      <c r="R123" s="238"/>
      <c r="S123" s="238"/>
      <c r="T123" s="238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</row>
    <row r="124" spans="1:38">
      <c r="A124" s="238"/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238"/>
      <c r="Q124" s="238"/>
      <c r="R124" s="238"/>
      <c r="S124" s="238"/>
      <c r="T124" s="238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</row>
    <row r="125" spans="1:38">
      <c r="A125" s="238"/>
      <c r="B125" s="238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</row>
    <row r="126" spans="1:38">
      <c r="A126" s="238"/>
      <c r="B126" s="238"/>
      <c r="C126" s="238"/>
      <c r="D126" s="238"/>
      <c r="E126" s="238"/>
      <c r="F126" s="238"/>
      <c r="G126" s="238"/>
      <c r="H126" s="238"/>
      <c r="I126" s="238"/>
      <c r="J126" s="238"/>
      <c r="K126" s="238"/>
      <c r="L126" s="238"/>
      <c r="M126" s="238"/>
      <c r="N126" s="238"/>
      <c r="O126" s="238"/>
      <c r="P126" s="238"/>
      <c r="Q126" s="238"/>
      <c r="R126" s="238"/>
      <c r="S126" s="238"/>
      <c r="T126" s="238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</row>
    <row r="127" spans="1:38">
      <c r="A127" s="238"/>
      <c r="B127" s="238"/>
      <c r="C127" s="238"/>
      <c r="D127" s="238"/>
      <c r="E127" s="238"/>
      <c r="F127" s="238"/>
      <c r="G127" s="238"/>
      <c r="H127" s="238"/>
      <c r="I127" s="238"/>
      <c r="J127" s="238"/>
      <c r="K127" s="238"/>
      <c r="L127" s="238"/>
      <c r="M127" s="238"/>
      <c r="N127" s="238"/>
      <c r="O127" s="238"/>
      <c r="P127" s="238"/>
      <c r="Q127" s="238"/>
      <c r="R127" s="238"/>
      <c r="S127" s="238"/>
      <c r="T127" s="238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</row>
    <row r="128" spans="1:38">
      <c r="A128" s="238"/>
      <c r="B128" s="238"/>
      <c r="C128" s="238"/>
      <c r="D128" s="238"/>
      <c r="E128" s="238"/>
      <c r="F128" s="238"/>
      <c r="G128" s="238"/>
      <c r="H128" s="238"/>
      <c r="I128" s="238"/>
      <c r="J128" s="238"/>
      <c r="K128" s="238"/>
      <c r="L128" s="238"/>
      <c r="M128" s="238"/>
      <c r="N128" s="238"/>
      <c r="O128" s="238"/>
      <c r="P128" s="238"/>
      <c r="Q128" s="238"/>
      <c r="R128" s="238"/>
      <c r="S128" s="238"/>
      <c r="T128" s="23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</row>
    <row r="129" spans="1:38">
      <c r="A129" s="238"/>
      <c r="B129" s="238"/>
      <c r="C129" s="238"/>
      <c r="D129" s="238"/>
      <c r="E129" s="238"/>
      <c r="F129" s="238"/>
      <c r="G129" s="238"/>
      <c r="H129" s="238"/>
      <c r="I129" s="238"/>
      <c r="J129" s="238"/>
      <c r="K129" s="238"/>
      <c r="L129" s="238"/>
      <c r="M129" s="238"/>
      <c r="N129" s="238"/>
      <c r="O129" s="238"/>
      <c r="P129" s="238"/>
      <c r="Q129" s="238"/>
      <c r="R129" s="238"/>
      <c r="S129" s="238"/>
      <c r="T129" s="238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</row>
    <row r="130" spans="1:38">
      <c r="A130" s="238"/>
      <c r="B130" s="238"/>
      <c r="C130" s="238"/>
      <c r="D130" s="238"/>
      <c r="E130" s="238"/>
      <c r="F130" s="238"/>
      <c r="G130" s="238"/>
      <c r="H130" s="238"/>
      <c r="I130" s="238"/>
      <c r="J130" s="238"/>
      <c r="K130" s="238"/>
      <c r="L130" s="238"/>
      <c r="M130" s="238"/>
      <c r="N130" s="238"/>
      <c r="O130" s="238"/>
      <c r="P130" s="238"/>
      <c r="Q130" s="238"/>
      <c r="R130" s="238"/>
      <c r="S130" s="238"/>
      <c r="T130" s="238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</row>
    <row r="131" spans="1:38">
      <c r="A131" s="238"/>
      <c r="B131" s="238"/>
      <c r="C131" s="238"/>
      <c r="D131" s="238"/>
      <c r="E131" s="238"/>
      <c r="F131" s="238"/>
      <c r="G131" s="238"/>
      <c r="H131" s="238"/>
      <c r="I131" s="238"/>
      <c r="J131" s="238"/>
      <c r="K131" s="238"/>
      <c r="L131" s="238"/>
      <c r="M131" s="238"/>
      <c r="N131" s="238"/>
      <c r="O131" s="238"/>
      <c r="P131" s="238"/>
      <c r="Q131" s="238"/>
      <c r="R131" s="238"/>
      <c r="S131" s="238"/>
      <c r="T131" s="238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</row>
    <row r="132" spans="1:38">
      <c r="A132" s="238"/>
      <c r="B132" s="238"/>
      <c r="C132" s="238"/>
      <c r="D132" s="238"/>
      <c r="E132" s="238"/>
      <c r="F132" s="238"/>
      <c r="G132" s="238"/>
      <c r="H132" s="238"/>
      <c r="I132" s="238"/>
      <c r="J132" s="238"/>
      <c r="K132" s="238"/>
      <c r="L132" s="238"/>
      <c r="M132" s="238"/>
      <c r="N132" s="238"/>
      <c r="O132" s="238"/>
      <c r="P132" s="238"/>
      <c r="Q132" s="238"/>
      <c r="R132" s="238"/>
      <c r="S132" s="238"/>
      <c r="T132" s="238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</row>
    <row r="133" spans="1:38">
      <c r="A133" s="238"/>
      <c r="B133" s="238"/>
      <c r="C133" s="238"/>
      <c r="D133" s="238"/>
      <c r="E133" s="238"/>
      <c r="F133" s="238"/>
      <c r="G133" s="238"/>
      <c r="H133" s="238"/>
      <c r="I133" s="238"/>
      <c r="J133" s="238"/>
      <c r="K133" s="238"/>
      <c r="L133" s="238"/>
      <c r="M133" s="238"/>
      <c r="N133" s="238"/>
      <c r="O133" s="238"/>
      <c r="P133" s="238"/>
      <c r="Q133" s="238"/>
      <c r="R133" s="238"/>
      <c r="S133" s="238"/>
      <c r="T133" s="238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</row>
    <row r="134" spans="1:38">
      <c r="A134" s="238"/>
      <c r="B134" s="238"/>
      <c r="C134" s="238"/>
      <c r="D134" s="238"/>
      <c r="E134" s="238"/>
      <c r="F134" s="238"/>
      <c r="G134" s="238"/>
      <c r="H134" s="238"/>
      <c r="I134" s="238"/>
      <c r="J134" s="238"/>
      <c r="K134" s="238"/>
      <c r="L134" s="238"/>
      <c r="M134" s="238"/>
      <c r="N134" s="238"/>
      <c r="O134" s="238"/>
      <c r="P134" s="238"/>
      <c r="Q134" s="238"/>
      <c r="R134" s="238"/>
      <c r="S134" s="238"/>
      <c r="T134" s="238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</row>
    <row r="135" spans="1:38">
      <c r="A135" s="238"/>
      <c r="B135" s="238"/>
      <c r="C135" s="238"/>
      <c r="D135" s="238"/>
      <c r="E135" s="238"/>
      <c r="F135" s="238"/>
      <c r="G135" s="238"/>
      <c r="H135" s="238"/>
      <c r="I135" s="238"/>
      <c r="J135" s="238"/>
      <c r="K135" s="238"/>
      <c r="L135" s="238"/>
      <c r="M135" s="238"/>
      <c r="N135" s="238"/>
      <c r="O135" s="238"/>
      <c r="P135" s="238"/>
      <c r="Q135" s="238"/>
      <c r="R135" s="238"/>
      <c r="S135" s="238"/>
      <c r="T135" s="238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</row>
    <row r="136" spans="1:38">
      <c r="A136" s="238"/>
      <c r="B136" s="238"/>
      <c r="C136" s="238"/>
      <c r="D136" s="238"/>
      <c r="E136" s="238"/>
      <c r="F136" s="238"/>
      <c r="G136" s="238"/>
      <c r="H136" s="238"/>
      <c r="I136" s="238"/>
      <c r="J136" s="238"/>
      <c r="K136" s="238"/>
      <c r="L136" s="238"/>
      <c r="M136" s="238"/>
      <c r="N136" s="238"/>
      <c r="O136" s="238"/>
      <c r="P136" s="238"/>
      <c r="Q136" s="238"/>
      <c r="R136" s="238"/>
      <c r="S136" s="238"/>
      <c r="T136" s="238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</row>
    <row r="137" spans="1:38">
      <c r="A137" s="238"/>
      <c r="B137" s="238"/>
      <c r="C137" s="238"/>
      <c r="D137" s="238"/>
      <c r="E137" s="238"/>
      <c r="F137" s="238"/>
      <c r="G137" s="238"/>
      <c r="H137" s="238"/>
      <c r="I137" s="238"/>
      <c r="J137" s="238"/>
      <c r="K137" s="238"/>
      <c r="L137" s="238"/>
      <c r="M137" s="238"/>
      <c r="N137" s="238"/>
      <c r="O137" s="238"/>
      <c r="P137" s="238"/>
      <c r="Q137" s="238"/>
      <c r="R137" s="238"/>
      <c r="S137" s="238"/>
      <c r="T137" s="238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</row>
    <row r="138" spans="1:38">
      <c r="A138" s="238"/>
      <c r="B138" s="238"/>
      <c r="C138" s="238"/>
      <c r="D138" s="238"/>
      <c r="E138" s="238"/>
      <c r="F138" s="238"/>
      <c r="G138" s="238"/>
      <c r="H138" s="238"/>
      <c r="I138" s="238"/>
      <c r="J138" s="238"/>
      <c r="K138" s="238"/>
      <c r="L138" s="238"/>
      <c r="M138" s="238"/>
      <c r="N138" s="238"/>
      <c r="O138" s="238"/>
      <c r="P138" s="238"/>
      <c r="Q138" s="238"/>
      <c r="R138" s="238"/>
      <c r="S138" s="238"/>
      <c r="T138" s="2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</row>
    <row r="139" spans="1:38">
      <c r="A139" s="238"/>
      <c r="B139" s="238"/>
      <c r="C139" s="238"/>
      <c r="D139" s="238"/>
      <c r="E139" s="238"/>
      <c r="F139" s="238"/>
      <c r="G139" s="238"/>
      <c r="H139" s="238"/>
      <c r="I139" s="238"/>
      <c r="J139" s="238"/>
      <c r="K139" s="238"/>
      <c r="L139" s="238"/>
      <c r="M139" s="238"/>
      <c r="N139" s="238"/>
      <c r="O139" s="238"/>
      <c r="P139" s="238"/>
      <c r="Q139" s="238"/>
      <c r="R139" s="238"/>
      <c r="S139" s="238"/>
      <c r="T139" s="238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</row>
    <row r="140" spans="1:38">
      <c r="A140" s="238"/>
      <c r="B140" s="238"/>
      <c r="C140" s="238"/>
      <c r="D140" s="238"/>
      <c r="E140" s="238"/>
      <c r="F140" s="238"/>
      <c r="G140" s="238"/>
      <c r="H140" s="238"/>
      <c r="I140" s="238"/>
      <c r="J140" s="238"/>
      <c r="K140" s="238"/>
      <c r="L140" s="238"/>
      <c r="M140" s="238"/>
      <c r="N140" s="238"/>
      <c r="O140" s="238"/>
      <c r="P140" s="238"/>
      <c r="Q140" s="238"/>
      <c r="R140" s="238"/>
      <c r="S140" s="238"/>
      <c r="T140" s="238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</row>
    <row r="141" spans="1:38">
      <c r="A141" s="238"/>
      <c r="B141" s="238"/>
      <c r="C141" s="238"/>
      <c r="D141" s="238"/>
      <c r="E141" s="238"/>
      <c r="F141" s="238"/>
      <c r="G141" s="238"/>
      <c r="H141" s="238"/>
      <c r="I141" s="238"/>
      <c r="J141" s="238"/>
      <c r="K141" s="238"/>
      <c r="L141" s="238"/>
      <c r="M141" s="238"/>
      <c r="N141" s="238"/>
      <c r="O141" s="238"/>
      <c r="P141" s="238"/>
      <c r="Q141" s="238"/>
      <c r="R141" s="238"/>
      <c r="S141" s="238"/>
      <c r="T141" s="238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</row>
    <row r="142" spans="1:38">
      <c r="A142" s="238"/>
      <c r="B142" s="238"/>
      <c r="C142" s="238"/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</row>
    <row r="143" spans="1:38">
      <c r="A143" s="238"/>
      <c r="B143" s="238"/>
      <c r="C143" s="238"/>
      <c r="D143" s="238"/>
      <c r="E143" s="238"/>
      <c r="F143" s="238"/>
      <c r="G143" s="238"/>
      <c r="H143" s="238"/>
      <c r="I143" s="238"/>
      <c r="J143" s="238"/>
      <c r="K143" s="238"/>
      <c r="L143" s="238"/>
      <c r="M143" s="238"/>
      <c r="N143" s="238"/>
      <c r="O143" s="238"/>
      <c r="P143" s="238"/>
      <c r="Q143" s="238"/>
      <c r="R143" s="238"/>
      <c r="S143" s="238"/>
      <c r="T143" s="238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</row>
    <row r="144" spans="1:38">
      <c r="A144" s="238"/>
      <c r="B144" s="238"/>
      <c r="C144" s="238"/>
      <c r="D144" s="238"/>
      <c r="E144" s="238"/>
      <c r="F144" s="238"/>
      <c r="G144" s="238"/>
      <c r="H144" s="238"/>
      <c r="I144" s="238"/>
      <c r="J144" s="238"/>
      <c r="K144" s="238"/>
      <c r="L144" s="238"/>
      <c r="M144" s="238"/>
      <c r="N144" s="238"/>
      <c r="O144" s="238"/>
      <c r="P144" s="238"/>
      <c r="Q144" s="238"/>
      <c r="R144" s="238"/>
      <c r="S144" s="238"/>
      <c r="T144" s="238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</row>
    <row r="145" spans="1:38">
      <c r="A145" s="238"/>
      <c r="B145" s="238"/>
      <c r="C145" s="238"/>
      <c r="D145" s="238"/>
      <c r="E145" s="238"/>
      <c r="F145" s="238"/>
      <c r="G145" s="238"/>
      <c r="H145" s="238"/>
      <c r="I145" s="238"/>
      <c r="J145" s="238"/>
      <c r="K145" s="238"/>
      <c r="L145" s="238"/>
      <c r="M145" s="238"/>
      <c r="N145" s="238"/>
      <c r="O145" s="238"/>
      <c r="P145" s="238"/>
      <c r="Q145" s="238"/>
      <c r="R145" s="238"/>
      <c r="S145" s="238"/>
      <c r="T145" s="238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</row>
    <row r="146" spans="1:38">
      <c r="A146" s="238"/>
      <c r="B146" s="238"/>
      <c r="C146" s="238"/>
      <c r="D146" s="238"/>
      <c r="E146" s="238"/>
      <c r="F146" s="238"/>
      <c r="G146" s="238"/>
      <c r="H146" s="238"/>
      <c r="I146" s="238"/>
      <c r="J146" s="238"/>
      <c r="K146" s="238"/>
      <c r="L146" s="238"/>
      <c r="M146" s="238"/>
      <c r="N146" s="238"/>
      <c r="O146" s="238"/>
      <c r="P146" s="238"/>
      <c r="Q146" s="238"/>
      <c r="R146" s="238"/>
      <c r="S146" s="238"/>
      <c r="T146" s="238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</row>
    <row r="147" spans="1:38">
      <c r="A147" s="238"/>
      <c r="B147" s="238"/>
      <c r="C147" s="238"/>
      <c r="D147" s="238"/>
      <c r="E147" s="238"/>
      <c r="F147" s="238"/>
      <c r="G147" s="238"/>
      <c r="H147" s="238"/>
      <c r="I147" s="238"/>
      <c r="J147" s="238"/>
      <c r="K147" s="238"/>
      <c r="L147" s="238"/>
      <c r="M147" s="238"/>
      <c r="N147" s="238"/>
      <c r="O147" s="238"/>
      <c r="P147" s="238"/>
      <c r="Q147" s="238"/>
      <c r="R147" s="238"/>
      <c r="S147" s="238"/>
      <c r="T147" s="238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</row>
    <row r="148" spans="1:38">
      <c r="A148" s="238"/>
      <c r="B148" s="238"/>
      <c r="C148" s="238"/>
      <c r="D148" s="238"/>
      <c r="E148" s="238"/>
      <c r="F148" s="238"/>
      <c r="G148" s="238"/>
      <c r="H148" s="238"/>
      <c r="I148" s="238"/>
      <c r="J148" s="238"/>
      <c r="K148" s="238"/>
      <c r="L148" s="238"/>
      <c r="M148" s="238"/>
      <c r="N148" s="238"/>
      <c r="O148" s="238"/>
      <c r="P148" s="238"/>
      <c r="Q148" s="238"/>
      <c r="R148" s="238"/>
      <c r="S148" s="238"/>
      <c r="T148" s="23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</row>
    <row r="149" spans="1:38">
      <c r="A149" s="238"/>
      <c r="B149" s="238"/>
      <c r="C149" s="238"/>
      <c r="D149" s="238"/>
      <c r="E149" s="238"/>
      <c r="F149" s="238"/>
      <c r="G149" s="238"/>
      <c r="H149" s="238"/>
      <c r="I149" s="238"/>
      <c r="J149" s="238"/>
      <c r="K149" s="238"/>
      <c r="L149" s="238"/>
      <c r="M149" s="238"/>
      <c r="N149" s="238"/>
      <c r="O149" s="238"/>
      <c r="P149" s="238"/>
      <c r="Q149" s="238"/>
      <c r="R149" s="238"/>
      <c r="S149" s="238"/>
      <c r="T149" s="238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</row>
    <row r="150" spans="1:38">
      <c r="A150" s="238"/>
      <c r="B150" s="238"/>
      <c r="C150" s="238"/>
      <c r="D150" s="238"/>
      <c r="E150" s="238"/>
      <c r="F150" s="238"/>
      <c r="G150" s="238"/>
      <c r="H150" s="238"/>
      <c r="I150" s="238"/>
      <c r="J150" s="238"/>
      <c r="K150" s="238"/>
      <c r="L150" s="238"/>
      <c r="M150" s="238"/>
      <c r="N150" s="238"/>
      <c r="O150" s="238"/>
      <c r="P150" s="238"/>
      <c r="Q150" s="238"/>
      <c r="R150" s="238"/>
      <c r="S150" s="238"/>
      <c r="T150" s="238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</row>
    <row r="151" spans="1:38">
      <c r="A151" s="238"/>
      <c r="B151" s="238"/>
      <c r="C151" s="238"/>
      <c r="D151" s="238"/>
      <c r="E151" s="238"/>
      <c r="F151" s="238"/>
      <c r="G151" s="238"/>
      <c r="H151" s="238"/>
      <c r="I151" s="238"/>
      <c r="J151" s="238"/>
      <c r="K151" s="238"/>
      <c r="L151" s="238"/>
      <c r="M151" s="238"/>
      <c r="N151" s="238"/>
      <c r="O151" s="238"/>
      <c r="P151" s="238"/>
      <c r="Q151" s="238"/>
      <c r="R151" s="238"/>
      <c r="S151" s="238"/>
      <c r="T151" s="238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</row>
    <row r="152" spans="1:38">
      <c r="A152" s="238"/>
      <c r="B152" s="238"/>
      <c r="C152" s="238"/>
      <c r="D152" s="238"/>
      <c r="E152" s="238"/>
      <c r="F152" s="238"/>
      <c r="G152" s="238"/>
      <c r="H152" s="238"/>
      <c r="I152" s="238"/>
      <c r="J152" s="238"/>
      <c r="K152" s="238"/>
      <c r="L152" s="238"/>
      <c r="M152" s="238"/>
      <c r="N152" s="238"/>
      <c r="O152" s="238"/>
      <c r="P152" s="238"/>
      <c r="Q152" s="238"/>
      <c r="R152" s="238"/>
      <c r="S152" s="238"/>
      <c r="T152" s="238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</row>
    <row r="153" spans="1:38">
      <c r="A153" s="238"/>
      <c r="B153" s="238"/>
      <c r="C153" s="238"/>
      <c r="D153" s="238"/>
      <c r="E153" s="238"/>
      <c r="F153" s="238"/>
      <c r="G153" s="238"/>
      <c r="H153" s="238"/>
      <c r="I153" s="238"/>
      <c r="J153" s="238"/>
      <c r="K153" s="238"/>
      <c r="L153" s="238"/>
      <c r="M153" s="238"/>
      <c r="N153" s="238"/>
      <c r="O153" s="238"/>
      <c r="P153" s="238"/>
      <c r="Q153" s="238"/>
      <c r="R153" s="238"/>
      <c r="S153" s="238"/>
      <c r="T153" s="238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</row>
    <row r="154" spans="1:38">
      <c r="A154" s="238"/>
      <c r="B154" s="238"/>
      <c r="C154" s="238"/>
      <c r="D154" s="238"/>
      <c r="E154" s="238"/>
      <c r="F154" s="238"/>
      <c r="G154" s="238"/>
      <c r="H154" s="238"/>
      <c r="I154" s="238"/>
      <c r="J154" s="238"/>
      <c r="K154" s="238"/>
      <c r="L154" s="238"/>
      <c r="M154" s="238"/>
      <c r="N154" s="238"/>
      <c r="O154" s="238"/>
      <c r="P154" s="238"/>
      <c r="Q154" s="238"/>
      <c r="R154" s="238"/>
      <c r="S154" s="238"/>
      <c r="T154" s="238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</row>
    <row r="155" spans="1:38">
      <c r="A155" s="238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</row>
    <row r="156" spans="1:38">
      <c r="A156" s="238"/>
      <c r="B156" s="238"/>
      <c r="C156" s="238"/>
      <c r="D156" s="238"/>
      <c r="E156" s="238"/>
      <c r="F156" s="238"/>
      <c r="G156" s="238"/>
      <c r="H156" s="238"/>
      <c r="I156" s="238"/>
      <c r="J156" s="238"/>
      <c r="K156" s="238"/>
      <c r="L156" s="238"/>
      <c r="M156" s="238"/>
      <c r="N156" s="238"/>
      <c r="O156" s="238"/>
      <c r="P156" s="238"/>
      <c r="Q156" s="238"/>
      <c r="R156" s="238"/>
      <c r="S156" s="238"/>
      <c r="T156" s="238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</row>
    <row r="157" spans="1:38">
      <c r="A157" s="238"/>
      <c r="B157" s="238"/>
      <c r="C157" s="238"/>
      <c r="D157" s="238"/>
      <c r="E157" s="238"/>
      <c r="F157" s="238"/>
      <c r="G157" s="238"/>
      <c r="H157" s="238"/>
      <c r="I157" s="238"/>
      <c r="J157" s="238"/>
      <c r="K157" s="238"/>
      <c r="L157" s="238"/>
      <c r="M157" s="238"/>
      <c r="N157" s="238"/>
      <c r="O157" s="238"/>
      <c r="P157" s="238"/>
      <c r="Q157" s="238"/>
      <c r="R157" s="238"/>
      <c r="S157" s="238"/>
      <c r="T157" s="238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</row>
    <row r="158" spans="1:38">
      <c r="A158" s="238"/>
      <c r="B158" s="238"/>
      <c r="C158" s="238"/>
      <c r="D158" s="238"/>
      <c r="E158" s="238"/>
      <c r="F158" s="238"/>
      <c r="G158" s="238"/>
      <c r="H158" s="238"/>
      <c r="I158" s="238"/>
      <c r="J158" s="238"/>
      <c r="K158" s="238"/>
      <c r="L158" s="238"/>
      <c r="M158" s="238"/>
      <c r="N158" s="238"/>
      <c r="O158" s="238"/>
      <c r="P158" s="238"/>
      <c r="Q158" s="238"/>
      <c r="R158" s="238"/>
      <c r="S158" s="238"/>
      <c r="T158" s="23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</row>
    <row r="159" spans="1:38">
      <c r="A159" s="238"/>
      <c r="B159" s="238"/>
      <c r="C159" s="238"/>
      <c r="D159" s="238"/>
      <c r="E159" s="238"/>
      <c r="F159" s="238"/>
      <c r="G159" s="238"/>
      <c r="H159" s="238"/>
      <c r="I159" s="238"/>
      <c r="J159" s="238"/>
      <c r="K159" s="238"/>
      <c r="L159" s="238"/>
      <c r="M159" s="238"/>
      <c r="N159" s="238"/>
      <c r="O159" s="238"/>
      <c r="P159" s="238"/>
      <c r="Q159" s="238"/>
      <c r="R159" s="238"/>
      <c r="S159" s="238"/>
      <c r="T159" s="238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</row>
    <row r="160" spans="1:38">
      <c r="A160" s="238"/>
      <c r="B160" s="238"/>
      <c r="C160" s="238"/>
      <c r="D160" s="238"/>
      <c r="E160" s="238"/>
      <c r="F160" s="238"/>
      <c r="G160" s="238"/>
      <c r="H160" s="238"/>
      <c r="I160" s="238"/>
      <c r="J160" s="238"/>
      <c r="K160" s="238"/>
      <c r="L160" s="238"/>
      <c r="M160" s="238"/>
      <c r="N160" s="238"/>
      <c r="O160" s="238"/>
      <c r="P160" s="238"/>
      <c r="Q160" s="238"/>
      <c r="R160" s="238"/>
      <c r="S160" s="238"/>
      <c r="T160" s="238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</row>
    <row r="161" spans="1:38">
      <c r="A161" s="238"/>
      <c r="B161" s="238"/>
      <c r="C161" s="238"/>
      <c r="D161" s="238"/>
      <c r="E161" s="238"/>
      <c r="F161" s="238"/>
      <c r="G161" s="238"/>
      <c r="H161" s="238"/>
      <c r="I161" s="238"/>
      <c r="J161" s="238"/>
      <c r="K161" s="238"/>
      <c r="L161" s="238"/>
      <c r="M161" s="238"/>
      <c r="N161" s="238"/>
      <c r="O161" s="238"/>
      <c r="P161" s="238"/>
      <c r="Q161" s="238"/>
      <c r="R161" s="238"/>
      <c r="S161" s="238"/>
      <c r="T161" s="238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</row>
    <row r="162" spans="1:38">
      <c r="A162" s="238"/>
      <c r="B162" s="238"/>
      <c r="C162" s="238"/>
      <c r="D162" s="238"/>
      <c r="E162" s="238"/>
      <c r="F162" s="238"/>
      <c r="G162" s="238"/>
      <c r="H162" s="238"/>
      <c r="I162" s="238"/>
      <c r="J162" s="238"/>
      <c r="K162" s="238"/>
      <c r="L162" s="238"/>
      <c r="M162" s="238"/>
      <c r="N162" s="238"/>
      <c r="O162" s="238"/>
      <c r="P162" s="238"/>
      <c r="Q162" s="238"/>
      <c r="R162" s="238"/>
      <c r="S162" s="238"/>
      <c r="T162" s="238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</row>
    <row r="163" spans="1:38">
      <c r="A163" s="238"/>
      <c r="B163" s="238"/>
      <c r="C163" s="238"/>
      <c r="D163" s="238"/>
      <c r="E163" s="238"/>
      <c r="F163" s="238"/>
      <c r="G163" s="238"/>
      <c r="H163" s="238"/>
      <c r="I163" s="238"/>
      <c r="J163" s="238"/>
      <c r="K163" s="238"/>
      <c r="L163" s="238"/>
      <c r="M163" s="238"/>
      <c r="N163" s="238"/>
      <c r="O163" s="238"/>
      <c r="P163" s="238"/>
      <c r="Q163" s="238"/>
      <c r="R163" s="238"/>
      <c r="S163" s="238"/>
      <c r="T163" s="238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</row>
    <row r="164" spans="1:38">
      <c r="A164" s="238"/>
      <c r="B164" s="238"/>
      <c r="C164" s="238"/>
      <c r="D164" s="238"/>
      <c r="E164" s="238"/>
      <c r="F164" s="238"/>
      <c r="G164" s="238"/>
      <c r="H164" s="238"/>
      <c r="I164" s="238"/>
      <c r="J164" s="238"/>
      <c r="K164" s="238"/>
      <c r="L164" s="238"/>
      <c r="M164" s="238"/>
      <c r="N164" s="238"/>
      <c r="O164" s="238"/>
      <c r="P164" s="238"/>
      <c r="Q164" s="238"/>
      <c r="R164" s="238"/>
      <c r="S164" s="238"/>
      <c r="T164" s="238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</row>
    <row r="165" spans="1:38">
      <c r="A165" s="238"/>
      <c r="B165" s="238"/>
      <c r="C165" s="238"/>
      <c r="D165" s="238"/>
      <c r="E165" s="238"/>
      <c r="F165" s="238"/>
      <c r="G165" s="238"/>
      <c r="H165" s="238"/>
      <c r="I165" s="238"/>
      <c r="J165" s="238"/>
      <c r="K165" s="238"/>
      <c r="L165" s="238"/>
      <c r="M165" s="238"/>
      <c r="N165" s="238"/>
      <c r="O165" s="238"/>
      <c r="P165" s="238"/>
      <c r="Q165" s="238"/>
      <c r="R165" s="238"/>
      <c r="S165" s="238"/>
      <c r="T165" s="238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</row>
    <row r="166" spans="1:38">
      <c r="A166" s="238"/>
      <c r="B166" s="238"/>
      <c r="C166" s="238"/>
      <c r="D166" s="238"/>
      <c r="E166" s="238"/>
      <c r="F166" s="238"/>
      <c r="G166" s="238"/>
      <c r="H166" s="238"/>
      <c r="I166" s="238"/>
      <c r="J166" s="238"/>
      <c r="K166" s="238"/>
      <c r="L166" s="238"/>
      <c r="M166" s="238"/>
      <c r="N166" s="238"/>
      <c r="O166" s="238"/>
      <c r="P166" s="238"/>
      <c r="Q166" s="238"/>
      <c r="R166" s="238"/>
      <c r="S166" s="238"/>
      <c r="T166" s="238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</row>
    <row r="167" spans="1:38">
      <c r="A167" s="238"/>
      <c r="B167" s="238"/>
      <c r="C167" s="238"/>
      <c r="D167" s="238"/>
      <c r="E167" s="238"/>
      <c r="F167" s="238"/>
      <c r="G167" s="238"/>
      <c r="H167" s="238"/>
      <c r="I167" s="238"/>
      <c r="J167" s="238"/>
      <c r="K167" s="238"/>
      <c r="L167" s="238"/>
      <c r="M167" s="238"/>
      <c r="N167" s="238"/>
      <c r="O167" s="238"/>
      <c r="P167" s="238"/>
      <c r="Q167" s="238"/>
      <c r="R167" s="238"/>
      <c r="S167" s="238"/>
      <c r="T167" s="238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</row>
    <row r="168" spans="1:38">
      <c r="A168" s="238"/>
      <c r="B168" s="238"/>
      <c r="C168" s="238"/>
      <c r="D168" s="238"/>
      <c r="E168" s="238"/>
      <c r="F168" s="238"/>
      <c r="G168" s="238"/>
      <c r="H168" s="238"/>
      <c r="I168" s="238"/>
      <c r="J168" s="238"/>
      <c r="K168" s="238"/>
      <c r="L168" s="238"/>
      <c r="M168" s="238"/>
      <c r="N168" s="238"/>
      <c r="O168" s="238"/>
      <c r="P168" s="238"/>
      <c r="Q168" s="238"/>
      <c r="R168" s="238"/>
      <c r="S168" s="238"/>
      <c r="T168" s="23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</row>
    <row r="169" spans="1:38">
      <c r="A169" s="238"/>
      <c r="B169" s="238"/>
      <c r="C169" s="238"/>
      <c r="D169" s="238"/>
      <c r="E169" s="238"/>
      <c r="F169" s="238"/>
      <c r="G169" s="238"/>
      <c r="H169" s="238"/>
      <c r="I169" s="238"/>
      <c r="J169" s="238"/>
      <c r="K169" s="238"/>
      <c r="L169" s="238"/>
      <c r="M169" s="238"/>
      <c r="N169" s="238"/>
      <c r="O169" s="238"/>
      <c r="P169" s="238"/>
      <c r="Q169" s="238"/>
      <c r="R169" s="238"/>
      <c r="S169" s="238"/>
      <c r="T169" s="238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</row>
    <row r="170" spans="1:38">
      <c r="A170" s="238"/>
      <c r="B170" s="238"/>
      <c r="C170" s="238"/>
      <c r="D170" s="238"/>
      <c r="E170" s="238"/>
      <c r="F170" s="238"/>
      <c r="G170" s="238"/>
      <c r="H170" s="238"/>
      <c r="I170" s="238"/>
      <c r="J170" s="238"/>
      <c r="K170" s="238"/>
      <c r="L170" s="238"/>
      <c r="M170" s="238"/>
      <c r="N170" s="238"/>
      <c r="O170" s="238"/>
      <c r="P170" s="238"/>
      <c r="Q170" s="238"/>
      <c r="R170" s="238"/>
      <c r="S170" s="238"/>
      <c r="T170" s="238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</row>
    <row r="171" spans="1:38">
      <c r="A171" s="238"/>
      <c r="B171" s="238"/>
      <c r="C171" s="238"/>
      <c r="D171" s="238"/>
      <c r="E171" s="238"/>
      <c r="F171" s="238"/>
      <c r="G171" s="238"/>
      <c r="H171" s="238"/>
      <c r="I171" s="238"/>
      <c r="J171" s="238"/>
      <c r="K171" s="238"/>
      <c r="L171" s="238"/>
      <c r="M171" s="238"/>
      <c r="N171" s="238"/>
      <c r="O171" s="238"/>
      <c r="P171" s="238"/>
      <c r="Q171" s="238"/>
      <c r="R171" s="238"/>
      <c r="S171" s="238"/>
      <c r="T171" s="238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</row>
    <row r="172" spans="1:38">
      <c r="A172" s="238"/>
      <c r="B172" s="238"/>
      <c r="C172" s="238"/>
      <c r="D172" s="238"/>
      <c r="E172" s="238"/>
      <c r="F172" s="238"/>
      <c r="G172" s="238"/>
      <c r="H172" s="238"/>
      <c r="I172" s="238"/>
      <c r="J172" s="238"/>
      <c r="K172" s="238"/>
      <c r="L172" s="238"/>
      <c r="M172" s="238"/>
      <c r="N172" s="238"/>
      <c r="O172" s="238"/>
      <c r="P172" s="238"/>
      <c r="Q172" s="238"/>
      <c r="R172" s="238"/>
      <c r="S172" s="238"/>
      <c r="T172" s="238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</row>
    <row r="173" spans="1:38">
      <c r="A173" s="238"/>
      <c r="B173" s="238"/>
      <c r="C173" s="238"/>
      <c r="D173" s="238"/>
      <c r="E173" s="238"/>
      <c r="F173" s="238"/>
      <c r="G173" s="238"/>
      <c r="H173" s="238"/>
      <c r="I173" s="238"/>
      <c r="J173" s="238"/>
      <c r="K173" s="238"/>
      <c r="L173" s="238"/>
      <c r="M173" s="238"/>
      <c r="N173" s="238"/>
      <c r="O173" s="238"/>
      <c r="P173" s="238"/>
      <c r="Q173" s="238"/>
      <c r="R173" s="238"/>
      <c r="S173" s="238"/>
      <c r="T173" s="238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</row>
    <row r="174" spans="1:38">
      <c r="A174" s="238"/>
      <c r="B174" s="238"/>
      <c r="C174" s="238"/>
      <c r="D174" s="238"/>
      <c r="E174" s="238"/>
      <c r="F174" s="238"/>
      <c r="G174" s="238"/>
      <c r="H174" s="238"/>
      <c r="I174" s="238"/>
      <c r="J174" s="238"/>
      <c r="K174" s="238"/>
      <c r="L174" s="238"/>
      <c r="M174" s="238"/>
      <c r="N174" s="238"/>
      <c r="O174" s="238"/>
      <c r="P174" s="238"/>
      <c r="Q174" s="238"/>
      <c r="R174" s="238"/>
      <c r="S174" s="238"/>
      <c r="T174" s="238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</row>
    <row r="175" spans="1:38">
      <c r="A175" s="238"/>
      <c r="B175" s="238"/>
      <c r="C175" s="238"/>
      <c r="D175" s="238"/>
      <c r="E175" s="238"/>
      <c r="F175" s="238"/>
      <c r="G175" s="238"/>
      <c r="H175" s="238"/>
      <c r="I175" s="238"/>
      <c r="J175" s="238"/>
      <c r="K175" s="238"/>
      <c r="L175" s="238"/>
      <c r="M175" s="238"/>
      <c r="N175" s="238"/>
      <c r="O175" s="238"/>
      <c r="P175" s="238"/>
      <c r="Q175" s="238"/>
      <c r="R175" s="238"/>
      <c r="S175" s="238"/>
      <c r="T175" s="238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</row>
    <row r="176" spans="1:38">
      <c r="A176" s="238"/>
      <c r="B176" s="238"/>
      <c r="C176" s="238"/>
      <c r="D176" s="238"/>
      <c r="E176" s="238"/>
      <c r="F176" s="238"/>
      <c r="G176" s="238"/>
      <c r="H176" s="238"/>
      <c r="I176" s="238"/>
      <c r="J176" s="238"/>
      <c r="K176" s="238"/>
      <c r="L176" s="238"/>
      <c r="M176" s="238"/>
      <c r="N176" s="238"/>
      <c r="O176" s="238"/>
      <c r="P176" s="238"/>
      <c r="Q176" s="238"/>
      <c r="R176" s="238"/>
      <c r="S176" s="238"/>
      <c r="T176" s="238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</row>
    <row r="177" spans="1:38">
      <c r="A177" s="238"/>
      <c r="B177" s="238"/>
      <c r="C177" s="238"/>
      <c r="D177" s="238"/>
      <c r="E177" s="238"/>
      <c r="F177" s="238"/>
      <c r="G177" s="238"/>
      <c r="H177" s="238"/>
      <c r="I177" s="238"/>
      <c r="J177" s="238"/>
      <c r="K177" s="238"/>
      <c r="L177" s="238"/>
      <c r="M177" s="238"/>
      <c r="N177" s="238"/>
      <c r="O177" s="238"/>
      <c r="P177" s="238"/>
      <c r="Q177" s="238"/>
      <c r="R177" s="238"/>
      <c r="S177" s="238"/>
      <c r="T177" s="238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</row>
    <row r="178" spans="1:38">
      <c r="A178" s="238"/>
      <c r="B178" s="238"/>
      <c r="C178" s="238"/>
      <c r="D178" s="238"/>
      <c r="E178" s="238"/>
      <c r="F178" s="238"/>
      <c r="G178" s="238"/>
      <c r="H178" s="238"/>
      <c r="I178" s="238"/>
      <c r="J178" s="238"/>
      <c r="K178" s="238"/>
      <c r="L178" s="238"/>
      <c r="M178" s="238"/>
      <c r="N178" s="238"/>
      <c r="O178" s="238"/>
      <c r="P178" s="238"/>
      <c r="Q178" s="238"/>
      <c r="R178" s="238"/>
      <c r="S178" s="238"/>
      <c r="T178" s="23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</row>
    <row r="179" spans="1:38">
      <c r="A179" s="238"/>
      <c r="B179" s="238"/>
      <c r="C179" s="238"/>
      <c r="D179" s="238"/>
      <c r="E179" s="238"/>
      <c r="F179" s="238"/>
      <c r="G179" s="238"/>
      <c r="H179" s="238"/>
      <c r="I179" s="238"/>
      <c r="J179" s="238"/>
      <c r="K179" s="238"/>
      <c r="L179" s="238"/>
      <c r="M179" s="238"/>
      <c r="N179" s="238"/>
      <c r="O179" s="238"/>
      <c r="P179" s="238"/>
      <c r="Q179" s="238"/>
      <c r="R179" s="238"/>
      <c r="S179" s="238"/>
      <c r="T179" s="238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</row>
    <row r="180" spans="1:38">
      <c r="A180" s="238"/>
      <c r="B180" s="238"/>
      <c r="C180" s="238"/>
      <c r="D180" s="238"/>
      <c r="E180" s="238"/>
      <c r="F180" s="238"/>
      <c r="G180" s="238"/>
      <c r="H180" s="238"/>
      <c r="I180" s="238"/>
      <c r="J180" s="238"/>
      <c r="K180" s="238"/>
      <c r="L180" s="238"/>
      <c r="M180" s="238"/>
      <c r="N180" s="238"/>
      <c r="O180" s="238"/>
      <c r="P180" s="238"/>
      <c r="Q180" s="238"/>
      <c r="R180" s="238"/>
      <c r="S180" s="238"/>
      <c r="T180" s="238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</row>
    <row r="181" spans="1:38">
      <c r="A181" s="238"/>
      <c r="B181" s="238"/>
      <c r="C181" s="238"/>
      <c r="D181" s="238"/>
      <c r="E181" s="238"/>
      <c r="F181" s="238"/>
      <c r="G181" s="238"/>
      <c r="H181" s="238"/>
      <c r="I181" s="238"/>
      <c r="J181" s="238"/>
      <c r="K181" s="238"/>
      <c r="L181" s="238"/>
      <c r="M181" s="238"/>
      <c r="N181" s="238"/>
      <c r="O181" s="238"/>
      <c r="P181" s="238"/>
      <c r="Q181" s="238"/>
      <c r="R181" s="238"/>
      <c r="S181" s="238"/>
      <c r="T181" s="238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</row>
    <row r="182" spans="1:38">
      <c r="A182" s="238"/>
      <c r="B182" s="238"/>
      <c r="C182" s="238"/>
      <c r="D182" s="238"/>
      <c r="E182" s="238"/>
      <c r="F182" s="238"/>
      <c r="G182" s="238"/>
      <c r="H182" s="238"/>
      <c r="I182" s="238"/>
      <c r="J182" s="238"/>
      <c r="K182" s="238"/>
      <c r="L182" s="238"/>
      <c r="M182" s="238"/>
      <c r="N182" s="238"/>
      <c r="O182" s="238"/>
      <c r="P182" s="238"/>
      <c r="Q182" s="238"/>
      <c r="R182" s="238"/>
      <c r="S182" s="238"/>
      <c r="T182" s="238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</row>
    <row r="183" spans="1:38">
      <c r="A183" s="238"/>
      <c r="B183" s="238"/>
      <c r="C183" s="238"/>
      <c r="D183" s="238"/>
      <c r="E183" s="238"/>
      <c r="F183" s="238"/>
      <c r="G183" s="238"/>
      <c r="H183" s="238"/>
      <c r="I183" s="238"/>
      <c r="J183" s="238"/>
      <c r="K183" s="238"/>
      <c r="L183" s="238"/>
      <c r="M183" s="238"/>
      <c r="N183" s="238"/>
      <c r="O183" s="238"/>
      <c r="P183" s="238"/>
      <c r="Q183" s="238"/>
      <c r="R183" s="238"/>
      <c r="S183" s="238"/>
      <c r="T183" s="238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</row>
    <row r="184" spans="1:38">
      <c r="A184" s="238"/>
      <c r="B184" s="238"/>
      <c r="C184" s="238"/>
      <c r="D184" s="238"/>
      <c r="E184" s="238"/>
      <c r="F184" s="238"/>
      <c r="G184" s="238"/>
      <c r="H184" s="238"/>
      <c r="I184" s="238"/>
      <c r="J184" s="238"/>
      <c r="K184" s="238"/>
      <c r="L184" s="238"/>
      <c r="M184" s="238"/>
      <c r="N184" s="238"/>
      <c r="O184" s="238"/>
      <c r="P184" s="238"/>
      <c r="Q184" s="238"/>
      <c r="R184" s="238"/>
      <c r="S184" s="238"/>
      <c r="T184" s="238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</row>
    <row r="185" spans="1:38">
      <c r="A185" s="238"/>
      <c r="B185" s="238"/>
      <c r="C185" s="238"/>
      <c r="D185" s="238"/>
      <c r="E185" s="238"/>
      <c r="F185" s="238"/>
      <c r="G185" s="238"/>
      <c r="H185" s="238"/>
      <c r="I185" s="238"/>
      <c r="J185" s="238"/>
      <c r="K185" s="238"/>
      <c r="L185" s="238"/>
      <c r="M185" s="238"/>
      <c r="N185" s="238"/>
      <c r="O185" s="238"/>
      <c r="P185" s="238"/>
      <c r="Q185" s="238"/>
      <c r="R185" s="238"/>
      <c r="S185" s="238"/>
      <c r="T185" s="238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</row>
    <row r="186" spans="1:38">
      <c r="A186" s="238"/>
      <c r="B186" s="238"/>
      <c r="C186" s="238"/>
      <c r="D186" s="238"/>
      <c r="E186" s="238"/>
      <c r="F186" s="238"/>
      <c r="G186" s="238"/>
      <c r="H186" s="238"/>
      <c r="I186" s="238"/>
      <c r="J186" s="238"/>
      <c r="K186" s="238"/>
      <c r="L186" s="238"/>
      <c r="M186" s="238"/>
      <c r="N186" s="238"/>
      <c r="O186" s="238"/>
      <c r="P186" s="238"/>
      <c r="Q186" s="238"/>
      <c r="R186" s="238"/>
      <c r="S186" s="238"/>
      <c r="T186" s="238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</row>
    <row r="187" spans="1:38">
      <c r="A187" s="238"/>
      <c r="B187" s="238"/>
      <c r="C187" s="238"/>
      <c r="D187" s="238"/>
      <c r="E187" s="238"/>
      <c r="F187" s="238"/>
      <c r="G187" s="238"/>
      <c r="H187" s="238"/>
      <c r="I187" s="238"/>
      <c r="J187" s="238"/>
      <c r="K187" s="238"/>
      <c r="L187" s="238"/>
      <c r="M187" s="238"/>
      <c r="N187" s="238"/>
      <c r="O187" s="238"/>
      <c r="P187" s="238"/>
      <c r="Q187" s="238"/>
      <c r="R187" s="238"/>
      <c r="S187" s="238"/>
      <c r="T187" s="238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</row>
    <row r="188" spans="1:38">
      <c r="A188" s="238"/>
      <c r="B188" s="238"/>
      <c r="C188" s="238"/>
      <c r="D188" s="238"/>
      <c r="E188" s="238"/>
      <c r="F188" s="238"/>
      <c r="G188" s="238"/>
      <c r="H188" s="238"/>
      <c r="I188" s="238"/>
      <c r="J188" s="238"/>
      <c r="K188" s="238"/>
      <c r="L188" s="238"/>
      <c r="M188" s="238"/>
      <c r="N188" s="238"/>
      <c r="O188" s="238"/>
      <c r="P188" s="238"/>
      <c r="Q188" s="238"/>
      <c r="R188" s="238"/>
      <c r="S188" s="238"/>
      <c r="T188" s="23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</row>
    <row r="189" spans="1:38">
      <c r="A189" s="238"/>
      <c r="B189" s="238"/>
      <c r="C189" s="238"/>
      <c r="D189" s="238"/>
      <c r="E189" s="238"/>
      <c r="F189" s="238"/>
      <c r="G189" s="238"/>
      <c r="H189" s="238"/>
      <c r="I189" s="238"/>
      <c r="J189" s="238"/>
      <c r="K189" s="238"/>
      <c r="L189" s="238"/>
      <c r="M189" s="238"/>
      <c r="N189" s="238"/>
      <c r="O189" s="238"/>
      <c r="P189" s="238"/>
      <c r="Q189" s="238"/>
      <c r="R189" s="238"/>
      <c r="S189" s="238"/>
      <c r="T189" s="238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</row>
    <row r="190" spans="1:38">
      <c r="A190" s="238"/>
      <c r="B190" s="238"/>
      <c r="C190" s="238"/>
      <c r="D190" s="238"/>
      <c r="E190" s="238"/>
      <c r="F190" s="238"/>
      <c r="G190" s="238"/>
      <c r="H190" s="238"/>
      <c r="I190" s="238"/>
      <c r="J190" s="238"/>
      <c r="K190" s="238"/>
      <c r="L190" s="238"/>
      <c r="M190" s="238"/>
      <c r="N190" s="238"/>
      <c r="O190" s="238"/>
      <c r="P190" s="238"/>
      <c r="Q190" s="238"/>
      <c r="R190" s="238"/>
      <c r="S190" s="238"/>
      <c r="T190" s="238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</row>
    <row r="191" spans="1:38">
      <c r="A191" s="238"/>
      <c r="B191" s="238"/>
      <c r="C191" s="238"/>
      <c r="D191" s="238"/>
      <c r="E191" s="238"/>
      <c r="F191" s="238"/>
      <c r="G191" s="238"/>
      <c r="H191" s="238"/>
      <c r="I191" s="238"/>
      <c r="J191" s="238"/>
      <c r="K191" s="238"/>
      <c r="L191" s="238"/>
      <c r="M191" s="238"/>
      <c r="N191" s="238"/>
      <c r="O191" s="238"/>
      <c r="P191" s="238"/>
      <c r="Q191" s="238"/>
      <c r="R191" s="238"/>
      <c r="S191" s="238"/>
      <c r="T191" s="238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</row>
    <row r="192" spans="1:38">
      <c r="A192" s="238"/>
      <c r="B192" s="238"/>
      <c r="C192" s="238"/>
      <c r="D192" s="238"/>
      <c r="E192" s="238"/>
      <c r="F192" s="238"/>
      <c r="G192" s="238"/>
      <c r="H192" s="238"/>
      <c r="I192" s="238"/>
      <c r="J192" s="238"/>
      <c r="K192" s="238"/>
      <c r="L192" s="238"/>
      <c r="M192" s="238"/>
      <c r="N192" s="238"/>
      <c r="O192" s="238"/>
      <c r="P192" s="238"/>
      <c r="Q192" s="238"/>
      <c r="R192" s="238"/>
      <c r="S192" s="238"/>
      <c r="T192" s="238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</row>
    <row r="193" spans="1:38">
      <c r="A193" s="238"/>
      <c r="B193" s="238"/>
      <c r="C193" s="238"/>
      <c r="D193" s="238"/>
      <c r="E193" s="238"/>
      <c r="F193" s="238"/>
      <c r="G193" s="238"/>
      <c r="H193" s="238"/>
      <c r="I193" s="238"/>
      <c r="J193" s="238"/>
      <c r="K193" s="238"/>
      <c r="L193" s="238"/>
      <c r="M193" s="238"/>
      <c r="N193" s="238"/>
      <c r="O193" s="238"/>
      <c r="P193" s="238"/>
      <c r="Q193" s="238"/>
      <c r="R193" s="238"/>
      <c r="S193" s="238"/>
      <c r="T193" s="238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</row>
    <row r="194" spans="1:38">
      <c r="A194" s="238"/>
      <c r="B194" s="238"/>
      <c r="C194" s="238"/>
      <c r="D194" s="238"/>
      <c r="E194" s="238"/>
      <c r="F194" s="238"/>
      <c r="G194" s="238"/>
      <c r="H194" s="238"/>
      <c r="I194" s="238"/>
      <c r="J194" s="238"/>
      <c r="K194" s="238"/>
      <c r="L194" s="238"/>
      <c r="M194" s="238"/>
      <c r="N194" s="238"/>
      <c r="O194" s="238"/>
      <c r="P194" s="238"/>
      <c r="Q194" s="238"/>
      <c r="R194" s="238"/>
      <c r="S194" s="238"/>
      <c r="T194" s="238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</row>
    <row r="195" spans="1:38">
      <c r="A195" s="238"/>
      <c r="B195" s="238"/>
      <c r="C195" s="238"/>
      <c r="D195" s="238"/>
      <c r="E195" s="238"/>
      <c r="F195" s="238"/>
      <c r="G195" s="238"/>
      <c r="H195" s="238"/>
      <c r="I195" s="238"/>
      <c r="J195" s="238"/>
      <c r="K195" s="238"/>
      <c r="L195" s="238"/>
      <c r="M195" s="238"/>
      <c r="N195" s="238"/>
      <c r="O195" s="238"/>
      <c r="P195" s="238"/>
      <c r="Q195" s="238"/>
      <c r="R195" s="238"/>
      <c r="S195" s="238"/>
      <c r="T195" s="238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</row>
    <row r="196" spans="1:38">
      <c r="A196" s="238"/>
      <c r="B196" s="238"/>
      <c r="C196" s="238"/>
      <c r="D196" s="238"/>
      <c r="E196" s="238"/>
      <c r="F196" s="238"/>
      <c r="G196" s="238"/>
      <c r="H196" s="238"/>
      <c r="I196" s="238"/>
      <c r="J196" s="238"/>
      <c r="K196" s="238"/>
      <c r="L196" s="238"/>
      <c r="M196" s="238"/>
      <c r="N196" s="238"/>
      <c r="O196" s="238"/>
      <c r="P196" s="238"/>
      <c r="Q196" s="238"/>
      <c r="R196" s="238"/>
      <c r="S196" s="238"/>
      <c r="T196" s="238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</row>
    <row r="197" spans="1:38">
      <c r="A197" s="238"/>
      <c r="B197" s="238"/>
      <c r="C197" s="238"/>
      <c r="D197" s="238"/>
      <c r="E197" s="238"/>
      <c r="F197" s="238"/>
      <c r="G197" s="238"/>
      <c r="H197" s="238"/>
      <c r="I197" s="238"/>
      <c r="J197" s="238"/>
      <c r="K197" s="238"/>
      <c r="L197" s="238"/>
      <c r="M197" s="238"/>
      <c r="N197" s="238"/>
      <c r="O197" s="238"/>
      <c r="P197" s="238"/>
      <c r="Q197" s="238"/>
      <c r="R197" s="238"/>
      <c r="S197" s="238"/>
      <c r="T197" s="238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</row>
    <row r="198" spans="1:38">
      <c r="A198" s="238"/>
      <c r="B198" s="238"/>
      <c r="C198" s="238"/>
      <c r="D198" s="238"/>
      <c r="E198" s="238"/>
      <c r="F198" s="238"/>
      <c r="G198" s="238"/>
      <c r="H198" s="238"/>
      <c r="I198" s="238"/>
      <c r="J198" s="238"/>
      <c r="K198" s="238"/>
      <c r="L198" s="238"/>
      <c r="M198" s="238"/>
      <c r="N198" s="238"/>
      <c r="O198" s="238"/>
      <c r="P198" s="238"/>
      <c r="Q198" s="238"/>
      <c r="R198" s="238"/>
      <c r="S198" s="238"/>
      <c r="T198" s="23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</row>
    <row r="199" spans="1:38">
      <c r="A199" s="238"/>
      <c r="B199" s="238"/>
      <c r="C199" s="238"/>
      <c r="D199" s="238"/>
      <c r="E199" s="238"/>
      <c r="F199" s="238"/>
      <c r="G199" s="238"/>
      <c r="H199" s="238"/>
      <c r="I199" s="238"/>
      <c r="J199" s="238"/>
      <c r="K199" s="238"/>
      <c r="L199" s="238"/>
      <c r="M199" s="238"/>
      <c r="N199" s="238"/>
      <c r="O199" s="238"/>
      <c r="P199" s="238"/>
      <c r="Q199" s="238"/>
      <c r="R199" s="238"/>
      <c r="S199" s="238"/>
      <c r="T199" s="238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</row>
    <row r="200" spans="1:38">
      <c r="A200" s="238"/>
      <c r="B200" s="238"/>
      <c r="C200" s="238"/>
      <c r="D200" s="238"/>
      <c r="E200" s="238"/>
      <c r="F200" s="238"/>
      <c r="G200" s="238"/>
      <c r="H200" s="238"/>
      <c r="I200" s="238"/>
      <c r="J200" s="238"/>
      <c r="K200" s="238"/>
      <c r="L200" s="238"/>
      <c r="M200" s="238"/>
      <c r="N200" s="238"/>
      <c r="O200" s="238"/>
      <c r="P200" s="238"/>
      <c r="Q200" s="238"/>
      <c r="R200" s="238"/>
      <c r="S200" s="238"/>
      <c r="T200" s="238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</row>
    <row r="201" spans="1:38">
      <c r="A201" s="238"/>
      <c r="B201" s="238"/>
      <c r="C201" s="238"/>
      <c r="D201" s="238"/>
      <c r="E201" s="238"/>
      <c r="F201" s="238"/>
      <c r="G201" s="238"/>
      <c r="H201" s="238"/>
      <c r="I201" s="238"/>
      <c r="J201" s="238"/>
      <c r="K201" s="238"/>
      <c r="L201" s="238"/>
      <c r="M201" s="238"/>
      <c r="N201" s="238"/>
      <c r="O201" s="238"/>
      <c r="P201" s="238"/>
      <c r="Q201" s="238"/>
      <c r="R201" s="238"/>
      <c r="S201" s="238"/>
      <c r="T201" s="238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</row>
    <row r="202" spans="1:38">
      <c r="A202" s="238"/>
      <c r="B202" s="238"/>
      <c r="C202" s="238"/>
      <c r="D202" s="238"/>
      <c r="E202" s="238"/>
      <c r="F202" s="238"/>
      <c r="G202" s="238"/>
      <c r="H202" s="238"/>
      <c r="I202" s="238"/>
      <c r="J202" s="238"/>
      <c r="K202" s="238"/>
      <c r="L202" s="238"/>
      <c r="M202" s="238"/>
      <c r="N202" s="238"/>
      <c r="O202" s="238"/>
      <c r="P202" s="238"/>
      <c r="Q202" s="238"/>
      <c r="R202" s="238"/>
      <c r="S202" s="238"/>
      <c r="T202" s="238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</row>
    <row r="203" spans="1:38">
      <c r="A203" s="238"/>
      <c r="B203" s="238"/>
      <c r="C203" s="238"/>
      <c r="D203" s="238"/>
      <c r="E203" s="238"/>
      <c r="F203" s="238"/>
      <c r="G203" s="238"/>
      <c r="H203" s="238"/>
      <c r="I203" s="238"/>
      <c r="J203" s="238"/>
      <c r="K203" s="238"/>
      <c r="L203" s="238"/>
      <c r="M203" s="238"/>
      <c r="N203" s="238"/>
      <c r="O203" s="238"/>
      <c r="P203" s="238"/>
      <c r="Q203" s="238"/>
      <c r="R203" s="238"/>
      <c r="S203" s="238"/>
      <c r="T203" s="238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</row>
    <row r="204" spans="1:38">
      <c r="A204" s="238"/>
      <c r="B204" s="238"/>
      <c r="C204" s="238"/>
      <c r="D204" s="238"/>
      <c r="E204" s="238"/>
      <c r="F204" s="238"/>
      <c r="G204" s="238"/>
      <c r="H204" s="238"/>
      <c r="I204" s="238"/>
      <c r="J204" s="238"/>
      <c r="K204" s="238"/>
      <c r="L204" s="238"/>
      <c r="M204" s="238"/>
      <c r="N204" s="238"/>
      <c r="O204" s="238"/>
      <c r="P204" s="238"/>
      <c r="Q204" s="238"/>
      <c r="R204" s="238"/>
      <c r="S204" s="238"/>
      <c r="T204" s="238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</row>
    <row r="205" spans="1:38">
      <c r="A205" s="238"/>
      <c r="B205" s="238"/>
      <c r="C205" s="238"/>
      <c r="D205" s="238"/>
      <c r="E205" s="238"/>
      <c r="F205" s="238"/>
      <c r="G205" s="238"/>
      <c r="H205" s="238"/>
      <c r="I205" s="238"/>
      <c r="J205" s="238"/>
      <c r="K205" s="238"/>
      <c r="L205" s="238"/>
      <c r="M205" s="238"/>
      <c r="N205" s="238"/>
      <c r="O205" s="238"/>
      <c r="P205" s="238"/>
      <c r="Q205" s="238"/>
      <c r="R205" s="238"/>
      <c r="S205" s="238"/>
      <c r="T205" s="238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</row>
    <row r="206" spans="1:38">
      <c r="A206" s="238"/>
      <c r="B206" s="238"/>
      <c r="C206" s="238"/>
      <c r="D206" s="238"/>
      <c r="E206" s="238"/>
      <c r="F206" s="238"/>
      <c r="G206" s="238"/>
      <c r="H206" s="238"/>
      <c r="I206" s="238"/>
      <c r="J206" s="238"/>
      <c r="K206" s="238"/>
      <c r="L206" s="238"/>
      <c r="M206" s="238"/>
      <c r="N206" s="238"/>
      <c r="O206" s="238"/>
      <c r="P206" s="238"/>
      <c r="Q206" s="238"/>
      <c r="R206" s="238"/>
      <c r="S206" s="238"/>
      <c r="T206" s="238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</row>
    <row r="207" spans="1:38">
      <c r="A207" s="238"/>
      <c r="B207" s="238"/>
      <c r="C207" s="238"/>
      <c r="D207" s="238"/>
      <c r="E207" s="238"/>
      <c r="F207" s="238"/>
      <c r="G207" s="238"/>
      <c r="H207" s="238"/>
      <c r="I207" s="238"/>
      <c r="J207" s="238"/>
      <c r="K207" s="238"/>
      <c r="L207" s="238"/>
      <c r="M207" s="238"/>
      <c r="N207" s="238"/>
      <c r="O207" s="238"/>
      <c r="P207" s="238"/>
      <c r="Q207" s="238"/>
      <c r="R207" s="238"/>
      <c r="S207" s="238"/>
      <c r="T207" s="238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</row>
    <row r="208" spans="1:38">
      <c r="A208" s="238"/>
      <c r="B208" s="238"/>
      <c r="C208" s="238"/>
      <c r="D208" s="238"/>
      <c r="E208" s="238"/>
      <c r="F208" s="238"/>
      <c r="G208" s="238"/>
      <c r="H208" s="238"/>
      <c r="I208" s="238"/>
      <c r="J208" s="238"/>
      <c r="K208" s="238"/>
      <c r="L208" s="238"/>
      <c r="M208" s="238"/>
      <c r="N208" s="238"/>
      <c r="O208" s="238"/>
      <c r="P208" s="238"/>
      <c r="Q208" s="238"/>
      <c r="R208" s="238"/>
      <c r="S208" s="238"/>
      <c r="T208" s="23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</row>
    <row r="209" spans="1:38">
      <c r="A209" s="238"/>
      <c r="B209" s="238"/>
      <c r="C209" s="238"/>
      <c r="D209" s="238"/>
      <c r="E209" s="238"/>
      <c r="F209" s="238"/>
      <c r="G209" s="238"/>
      <c r="H209" s="238"/>
      <c r="I209" s="238"/>
      <c r="J209" s="238"/>
      <c r="K209" s="238"/>
      <c r="L209" s="238"/>
      <c r="M209" s="238"/>
      <c r="N209" s="238"/>
      <c r="O209" s="238"/>
      <c r="P209" s="238"/>
      <c r="Q209" s="238"/>
      <c r="R209" s="238"/>
      <c r="S209" s="238"/>
      <c r="T209" s="238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</row>
    <row r="210" spans="1:38">
      <c r="A210" s="238"/>
      <c r="B210" s="238"/>
      <c r="C210" s="238"/>
      <c r="D210" s="238"/>
      <c r="E210" s="238"/>
      <c r="F210" s="238"/>
      <c r="G210" s="238"/>
      <c r="H210" s="238"/>
      <c r="I210" s="238"/>
      <c r="J210" s="238"/>
      <c r="K210" s="238"/>
      <c r="L210" s="238"/>
      <c r="M210" s="238"/>
      <c r="N210" s="238"/>
      <c r="O210" s="238"/>
      <c r="P210" s="238"/>
      <c r="Q210" s="238"/>
      <c r="R210" s="238"/>
      <c r="S210" s="238"/>
      <c r="T210" s="238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</row>
    <row r="211" spans="1:38">
      <c r="A211" s="238"/>
      <c r="B211" s="238"/>
      <c r="C211" s="238"/>
      <c r="D211" s="238"/>
      <c r="E211" s="238"/>
      <c r="F211" s="238"/>
      <c r="G211" s="238"/>
      <c r="H211" s="238"/>
      <c r="I211" s="238"/>
      <c r="J211" s="238"/>
      <c r="K211" s="238"/>
      <c r="L211" s="238"/>
      <c r="M211" s="238"/>
      <c r="N211" s="238"/>
      <c r="O211" s="238"/>
      <c r="P211" s="238"/>
      <c r="Q211" s="238"/>
      <c r="R211" s="238"/>
      <c r="S211" s="238"/>
      <c r="T211" s="238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</row>
    <row r="212" spans="1:38">
      <c r="A212" s="238"/>
      <c r="B212" s="238"/>
      <c r="C212" s="238"/>
      <c r="D212" s="238"/>
      <c r="E212" s="238"/>
      <c r="F212" s="238"/>
      <c r="G212" s="238"/>
      <c r="H212" s="238"/>
      <c r="I212" s="238"/>
      <c r="J212" s="238"/>
      <c r="K212" s="238"/>
      <c r="L212" s="238"/>
      <c r="M212" s="238"/>
      <c r="N212" s="238"/>
      <c r="O212" s="238"/>
      <c r="P212" s="238"/>
      <c r="Q212" s="238"/>
      <c r="R212" s="238"/>
      <c r="S212" s="238"/>
      <c r="T212" s="238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</row>
    <row r="213" spans="1:38">
      <c r="A213" s="238"/>
      <c r="B213" s="238"/>
      <c r="C213" s="238"/>
      <c r="D213" s="238"/>
      <c r="E213" s="238"/>
      <c r="F213" s="238"/>
      <c r="G213" s="238"/>
      <c r="H213" s="238"/>
      <c r="I213" s="238"/>
      <c r="J213" s="238"/>
      <c r="K213" s="238"/>
      <c r="L213" s="238"/>
      <c r="M213" s="238"/>
      <c r="N213" s="238"/>
      <c r="O213" s="238"/>
      <c r="P213" s="238"/>
      <c r="Q213" s="238"/>
      <c r="R213" s="238"/>
      <c r="S213" s="238"/>
      <c r="T213" s="238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</row>
    <row r="214" spans="1:38">
      <c r="A214" s="238"/>
      <c r="B214" s="238"/>
      <c r="C214" s="238"/>
      <c r="D214" s="238"/>
      <c r="E214" s="238"/>
      <c r="F214" s="238"/>
      <c r="G214" s="238"/>
      <c r="H214" s="238"/>
      <c r="I214" s="238"/>
      <c r="J214" s="238"/>
      <c r="K214" s="238"/>
      <c r="L214" s="238"/>
      <c r="M214" s="238"/>
      <c r="N214" s="238"/>
      <c r="O214" s="238"/>
      <c r="P214" s="238"/>
      <c r="Q214" s="238"/>
      <c r="R214" s="238"/>
      <c r="S214" s="238"/>
      <c r="T214" s="238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</row>
    <row r="215" spans="1:38">
      <c r="A215" s="238"/>
      <c r="B215" s="238"/>
      <c r="C215" s="238"/>
      <c r="D215" s="238"/>
      <c r="E215" s="238"/>
      <c r="F215" s="238"/>
      <c r="G215" s="238"/>
      <c r="H215" s="238"/>
      <c r="I215" s="238"/>
      <c r="J215" s="238"/>
      <c r="K215" s="238"/>
      <c r="L215" s="238"/>
      <c r="M215" s="238"/>
      <c r="N215" s="238"/>
      <c r="O215" s="238"/>
      <c r="P215" s="238"/>
      <c r="Q215" s="238"/>
      <c r="R215" s="238"/>
      <c r="S215" s="238"/>
      <c r="T215" s="238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</row>
    <row r="216" spans="1:38">
      <c r="A216" s="238"/>
      <c r="B216" s="238"/>
      <c r="C216" s="238"/>
      <c r="D216" s="238"/>
      <c r="E216" s="238"/>
      <c r="F216" s="238"/>
      <c r="G216" s="238"/>
      <c r="H216" s="238"/>
      <c r="I216" s="238"/>
      <c r="J216" s="238"/>
      <c r="K216" s="238"/>
      <c r="L216" s="238"/>
      <c r="M216" s="238"/>
      <c r="N216" s="238"/>
      <c r="O216" s="238"/>
      <c r="P216" s="238"/>
      <c r="Q216" s="238"/>
      <c r="R216" s="238"/>
      <c r="S216" s="238"/>
      <c r="T216" s="238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</row>
    <row r="217" spans="1:38">
      <c r="A217" s="238"/>
      <c r="B217" s="238"/>
      <c r="C217" s="238"/>
      <c r="D217" s="238"/>
      <c r="E217" s="238"/>
      <c r="F217" s="238"/>
      <c r="G217" s="238"/>
      <c r="H217" s="238"/>
      <c r="I217" s="238"/>
      <c r="J217" s="238"/>
      <c r="K217" s="238"/>
      <c r="L217" s="238"/>
      <c r="M217" s="238"/>
      <c r="N217" s="238"/>
      <c r="O217" s="238"/>
      <c r="P217" s="238"/>
      <c r="Q217" s="238"/>
      <c r="R217" s="238"/>
      <c r="S217" s="238"/>
      <c r="T217" s="238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</row>
    <row r="218" spans="1:38">
      <c r="A218" s="238"/>
      <c r="B218" s="238"/>
      <c r="C218" s="238"/>
      <c r="D218" s="238"/>
      <c r="E218" s="238"/>
      <c r="F218" s="238"/>
      <c r="G218" s="238"/>
      <c r="H218" s="238"/>
      <c r="I218" s="238"/>
      <c r="J218" s="238"/>
      <c r="K218" s="238"/>
      <c r="L218" s="238"/>
      <c r="M218" s="238"/>
      <c r="N218" s="238"/>
      <c r="O218" s="238"/>
      <c r="P218" s="238"/>
      <c r="Q218" s="238"/>
      <c r="R218" s="238"/>
      <c r="S218" s="238"/>
      <c r="T218" s="23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</row>
    <row r="219" spans="1:38">
      <c r="A219" s="238"/>
      <c r="B219" s="238"/>
      <c r="C219" s="238"/>
      <c r="D219" s="238"/>
      <c r="E219" s="238"/>
      <c r="F219" s="238"/>
      <c r="G219" s="238"/>
      <c r="H219" s="238"/>
      <c r="I219" s="238"/>
      <c r="J219" s="238"/>
      <c r="K219" s="238"/>
      <c r="L219" s="238"/>
      <c r="M219" s="238"/>
      <c r="N219" s="238"/>
      <c r="O219" s="238"/>
      <c r="P219" s="238"/>
      <c r="Q219" s="238"/>
      <c r="R219" s="238"/>
      <c r="S219" s="238"/>
      <c r="T219" s="238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</row>
    <row r="220" spans="1:38">
      <c r="A220" s="238"/>
      <c r="B220" s="238"/>
      <c r="C220" s="238"/>
      <c r="D220" s="238"/>
      <c r="E220" s="238"/>
      <c r="F220" s="238"/>
      <c r="G220" s="238"/>
      <c r="H220" s="238"/>
      <c r="I220" s="238"/>
      <c r="J220" s="238"/>
      <c r="K220" s="238"/>
      <c r="L220" s="238"/>
      <c r="M220" s="238"/>
      <c r="N220" s="238"/>
      <c r="O220" s="238"/>
      <c r="P220" s="238"/>
      <c r="Q220" s="238"/>
      <c r="R220" s="238"/>
      <c r="S220" s="238"/>
      <c r="T220" s="238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</row>
    <row r="221" spans="1:38">
      <c r="A221" s="238"/>
      <c r="B221" s="238"/>
      <c r="C221" s="238"/>
      <c r="D221" s="238"/>
      <c r="E221" s="238"/>
      <c r="F221" s="238"/>
      <c r="G221" s="238"/>
      <c r="H221" s="238"/>
      <c r="I221" s="238"/>
      <c r="J221" s="238"/>
      <c r="K221" s="238"/>
      <c r="L221" s="238"/>
      <c r="M221" s="238"/>
      <c r="N221" s="238"/>
      <c r="O221" s="238"/>
      <c r="P221" s="238"/>
      <c r="Q221" s="238"/>
      <c r="R221" s="238"/>
      <c r="S221" s="238"/>
      <c r="T221" s="238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</row>
    <row r="222" spans="1:38">
      <c r="A222" s="238"/>
      <c r="B222" s="238"/>
      <c r="C222" s="238"/>
      <c r="D222" s="238"/>
      <c r="E222" s="238"/>
      <c r="F222" s="238"/>
      <c r="G222" s="238"/>
      <c r="H222" s="238"/>
      <c r="I222" s="238"/>
      <c r="J222" s="238"/>
      <c r="K222" s="238"/>
      <c r="L222" s="238"/>
      <c r="M222" s="238"/>
      <c r="N222" s="238"/>
      <c r="O222" s="238"/>
      <c r="P222" s="238"/>
      <c r="Q222" s="238"/>
      <c r="R222" s="238"/>
      <c r="S222" s="238"/>
      <c r="T222" s="238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</row>
    <row r="223" spans="1:38">
      <c r="A223" s="238"/>
      <c r="B223" s="238"/>
      <c r="C223" s="238"/>
      <c r="D223" s="238"/>
      <c r="E223" s="238"/>
      <c r="F223" s="238"/>
      <c r="G223" s="238"/>
      <c r="H223" s="238"/>
      <c r="I223" s="238"/>
      <c r="J223" s="238"/>
      <c r="K223" s="238"/>
      <c r="L223" s="238"/>
      <c r="M223" s="238"/>
      <c r="N223" s="238"/>
      <c r="O223" s="238"/>
      <c r="P223" s="238"/>
      <c r="Q223" s="238"/>
      <c r="R223" s="238"/>
      <c r="S223" s="238"/>
      <c r="T223" s="238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</row>
    <row r="224" spans="1:38">
      <c r="A224" s="238"/>
      <c r="B224" s="238"/>
      <c r="C224" s="238"/>
      <c r="D224" s="238"/>
      <c r="E224" s="238"/>
      <c r="F224" s="238"/>
      <c r="G224" s="238"/>
      <c r="H224" s="238"/>
      <c r="I224" s="238"/>
      <c r="J224" s="238"/>
      <c r="K224" s="238"/>
      <c r="L224" s="238"/>
      <c r="M224" s="238"/>
      <c r="N224" s="238"/>
      <c r="O224" s="238"/>
      <c r="P224" s="238"/>
      <c r="Q224" s="238"/>
      <c r="R224" s="238"/>
      <c r="S224" s="238"/>
      <c r="T224" s="238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</row>
    <row r="225" spans="1:38">
      <c r="A225" s="238"/>
      <c r="B225" s="238"/>
      <c r="C225" s="238"/>
      <c r="D225" s="238"/>
      <c r="E225" s="238"/>
      <c r="F225" s="238"/>
      <c r="G225" s="238"/>
      <c r="H225" s="238"/>
      <c r="I225" s="238"/>
      <c r="J225" s="238"/>
      <c r="K225" s="238"/>
      <c r="L225" s="238"/>
      <c r="M225" s="238"/>
      <c r="N225" s="238"/>
      <c r="O225" s="238"/>
      <c r="P225" s="238"/>
      <c r="Q225" s="238"/>
      <c r="R225" s="238"/>
      <c r="S225" s="238"/>
      <c r="T225" s="238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</row>
    <row r="226" spans="1:38">
      <c r="A226" s="238"/>
      <c r="B226" s="238"/>
      <c r="C226" s="238"/>
      <c r="D226" s="238"/>
      <c r="E226" s="238"/>
      <c r="F226" s="238"/>
      <c r="G226" s="238"/>
      <c r="H226" s="238"/>
      <c r="I226" s="238"/>
      <c r="J226" s="238"/>
      <c r="K226" s="238"/>
      <c r="L226" s="238"/>
      <c r="M226" s="238"/>
      <c r="N226" s="238"/>
      <c r="O226" s="238"/>
      <c r="P226" s="238"/>
      <c r="Q226" s="238"/>
      <c r="R226" s="238"/>
      <c r="S226" s="238"/>
      <c r="T226" s="238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</row>
    <row r="227" spans="1:38"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</row>
    <row r="228" spans="1:38"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</row>
    <row r="229" spans="1:38"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</row>
    <row r="230" spans="1:38"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</row>
    <row r="231" spans="1:38"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</row>
    <row r="232" spans="1:38"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</row>
    <row r="233" spans="1:38"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</row>
    <row r="234" spans="1:38"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</row>
    <row r="235" spans="1:38"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</row>
    <row r="236" spans="1:38"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</row>
    <row r="237" spans="1:38"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</row>
    <row r="238" spans="1:38"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</row>
    <row r="239" spans="1:38"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</row>
    <row r="240" spans="1:38"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</row>
    <row r="241" spans="21:38"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</row>
    <row r="242" spans="21:38"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</row>
    <row r="243" spans="21:38"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</row>
    <row r="244" spans="21:38"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</row>
    <row r="245" spans="21:38"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</row>
    <row r="246" spans="21:38"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</row>
    <row r="247" spans="21:38"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</row>
    <row r="248" spans="21:38"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</row>
    <row r="249" spans="21:38"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</row>
    <row r="250" spans="21:38"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</row>
    <row r="251" spans="21:38"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</row>
    <row r="252" spans="21:38"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</row>
    <row r="253" spans="21:38"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</row>
    <row r="254" spans="21:38"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</row>
    <row r="255" spans="21:38"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</row>
    <row r="256" spans="21:38"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</row>
    <row r="257" spans="21:38"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</row>
    <row r="258" spans="21:38"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</row>
    <row r="259" spans="21:38"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</row>
    <row r="260" spans="21:38"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</row>
    <row r="261" spans="21:38"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</row>
    <row r="262" spans="21:38"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</row>
    <row r="263" spans="21:38"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</row>
    <row r="264" spans="21:38"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</row>
    <row r="265" spans="21:38"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</row>
    <row r="266" spans="21:38"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</row>
    <row r="267" spans="21:38"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</row>
    <row r="268" spans="21:38"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</row>
    <row r="269" spans="21:38"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</row>
    <row r="270" spans="21:38"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</row>
    <row r="271" spans="21:38"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</row>
    <row r="272" spans="21:38"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</row>
    <row r="273" spans="21:38"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</row>
    <row r="274" spans="21:38"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</row>
    <row r="275" spans="21:38"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</row>
    <row r="276" spans="21:38"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</row>
    <row r="277" spans="21:38"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</row>
    <row r="278" spans="21:38"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</row>
    <row r="279" spans="21:38"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</row>
    <row r="280" spans="21:38"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</row>
    <row r="281" spans="21:38"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</row>
    <row r="282" spans="21:38"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</row>
    <row r="283" spans="21:38"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</row>
    <row r="284" spans="21:38"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</row>
    <row r="285" spans="21:38"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</row>
    <row r="286" spans="21:38"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</row>
    <row r="287" spans="21:38"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</row>
    <row r="288" spans="21:38"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</row>
    <row r="289" spans="21:38"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</row>
    <row r="290" spans="21:38"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</row>
    <row r="291" spans="21:38"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</row>
    <row r="292" spans="21:38"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</row>
    <row r="293" spans="21:38"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</row>
    <row r="294" spans="21:38"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</row>
    <row r="295" spans="21:38"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</row>
    <row r="296" spans="21:38">
      <c r="U296"/>
      <c r="V296"/>
      <c r="W296"/>
      <c r="X296"/>
      <c r="Y296"/>
      <c r="Z296"/>
      <c r="AA296"/>
      <c r="AB296"/>
      <c r="AC296"/>
      <c r="AD296"/>
      <c r="AE296"/>
    </row>
    <row r="297" spans="21:38">
      <c r="U297"/>
      <c r="V297"/>
      <c r="W297"/>
      <c r="X297"/>
      <c r="Y297"/>
      <c r="Z297"/>
      <c r="AA297"/>
      <c r="AB297"/>
      <c r="AC297"/>
      <c r="AD297"/>
      <c r="AE297"/>
    </row>
    <row r="298" spans="21:38">
      <c r="U298"/>
      <c r="V298"/>
      <c r="W298"/>
      <c r="X298"/>
      <c r="Y298"/>
      <c r="Z298"/>
      <c r="AA298"/>
      <c r="AB298"/>
      <c r="AC298"/>
      <c r="AD298"/>
      <c r="AE298"/>
    </row>
    <row r="299" spans="21:38">
      <c r="U299"/>
      <c r="V299"/>
      <c r="W299"/>
      <c r="X299"/>
      <c r="Y299"/>
      <c r="Z299"/>
      <c r="AA299"/>
      <c r="AB299"/>
      <c r="AC299"/>
      <c r="AD299"/>
      <c r="AE299"/>
    </row>
    <row r="300" spans="21:38">
      <c r="U300"/>
      <c r="V300"/>
      <c r="W300"/>
      <c r="X300"/>
      <c r="Y300"/>
      <c r="Z300"/>
      <c r="AA300"/>
      <c r="AB300"/>
      <c r="AC300"/>
      <c r="AD300"/>
      <c r="AE300"/>
    </row>
    <row r="301" spans="21:38">
      <c r="U301"/>
      <c r="V301"/>
      <c r="W301"/>
      <c r="X301"/>
      <c r="Y301"/>
      <c r="Z301"/>
      <c r="AA301"/>
      <c r="AB301"/>
      <c r="AC301"/>
      <c r="AD301"/>
      <c r="AE301"/>
    </row>
    <row r="302" spans="21:38">
      <c r="U302"/>
      <c r="V302"/>
      <c r="W302"/>
      <c r="X302"/>
      <c r="Y302"/>
      <c r="Z302"/>
      <c r="AA302"/>
      <c r="AB302"/>
      <c r="AC302"/>
      <c r="AD302"/>
      <c r="AE302"/>
    </row>
    <row r="303" spans="21:38">
      <c r="U303"/>
      <c r="V303"/>
      <c r="W303"/>
      <c r="X303"/>
      <c r="Y303"/>
      <c r="Z303"/>
      <c r="AA303"/>
      <c r="AB303"/>
      <c r="AC303"/>
      <c r="AD303"/>
      <c r="AE303"/>
    </row>
    <row r="304" spans="21:38">
      <c r="U304"/>
      <c r="V304"/>
      <c r="W304"/>
      <c r="X304"/>
      <c r="Y304"/>
      <c r="Z304"/>
      <c r="AA304"/>
      <c r="AB304"/>
      <c r="AC304"/>
      <c r="AD304"/>
      <c r="AE304"/>
    </row>
    <row r="305" spans="21:31">
      <c r="U305"/>
      <c r="V305"/>
      <c r="W305"/>
      <c r="X305"/>
      <c r="Y305"/>
      <c r="Z305"/>
      <c r="AA305"/>
      <c r="AB305"/>
      <c r="AC305"/>
      <c r="AD305"/>
      <c r="AE305"/>
    </row>
    <row r="306" spans="21:31">
      <c r="U306"/>
      <c r="V306"/>
      <c r="W306"/>
      <c r="X306"/>
      <c r="Y306"/>
      <c r="Z306"/>
      <c r="AA306"/>
      <c r="AB306"/>
      <c r="AC306"/>
      <c r="AD306"/>
      <c r="AE306"/>
    </row>
    <row r="307" spans="21:31">
      <c r="U307"/>
      <c r="V307"/>
      <c r="W307"/>
      <c r="X307"/>
      <c r="Y307"/>
      <c r="Z307"/>
      <c r="AA307"/>
      <c r="AB307"/>
      <c r="AC307"/>
      <c r="AD307"/>
      <c r="AE307"/>
    </row>
    <row r="308" spans="21:31">
      <c r="U308"/>
      <c r="V308"/>
      <c r="W308"/>
      <c r="X308"/>
      <c r="Y308"/>
      <c r="Z308"/>
      <c r="AA308"/>
      <c r="AB308"/>
      <c r="AC308"/>
      <c r="AD308"/>
      <c r="AE308"/>
    </row>
    <row r="309" spans="21:31">
      <c r="U309"/>
      <c r="V309"/>
      <c r="W309"/>
      <c r="X309"/>
      <c r="Y309"/>
      <c r="Z309"/>
      <c r="AA309"/>
      <c r="AB309"/>
      <c r="AC309"/>
      <c r="AD309"/>
      <c r="AE309"/>
    </row>
    <row r="310" spans="21:31">
      <c r="U310"/>
      <c r="V310"/>
      <c r="W310"/>
      <c r="X310"/>
      <c r="Y310"/>
      <c r="Z310"/>
      <c r="AA310"/>
      <c r="AB310"/>
      <c r="AC310"/>
      <c r="AD310"/>
      <c r="AE310"/>
    </row>
    <row r="311" spans="21:31">
      <c r="U311"/>
      <c r="V311"/>
      <c r="W311"/>
      <c r="X311"/>
      <c r="Y311"/>
      <c r="Z311"/>
      <c r="AA311"/>
      <c r="AB311"/>
      <c r="AC311"/>
      <c r="AD311"/>
      <c r="AE311"/>
    </row>
    <row r="312" spans="21:31">
      <c r="U312"/>
      <c r="V312"/>
      <c r="W312"/>
      <c r="X312"/>
      <c r="Y312"/>
      <c r="Z312"/>
      <c r="AA312"/>
      <c r="AB312"/>
      <c r="AC312"/>
      <c r="AD312"/>
      <c r="AE312"/>
    </row>
    <row r="313" spans="21:31">
      <c r="U313"/>
      <c r="V313"/>
      <c r="W313"/>
      <c r="X313"/>
      <c r="Y313"/>
      <c r="Z313"/>
      <c r="AA313"/>
      <c r="AB313"/>
      <c r="AC313"/>
      <c r="AD313"/>
      <c r="AE313"/>
    </row>
    <row r="314" spans="21:31">
      <c r="U314"/>
      <c r="V314"/>
      <c r="W314"/>
      <c r="X314"/>
      <c r="Y314"/>
      <c r="Z314"/>
      <c r="AA314"/>
      <c r="AB314"/>
      <c r="AC314"/>
      <c r="AD314"/>
      <c r="AE314"/>
    </row>
    <row r="315" spans="21:31">
      <c r="U315"/>
      <c r="V315"/>
      <c r="W315"/>
      <c r="X315"/>
      <c r="Y315"/>
      <c r="Z315"/>
      <c r="AA315"/>
      <c r="AB315"/>
      <c r="AC315"/>
      <c r="AD315"/>
      <c r="AE315"/>
    </row>
    <row r="316" spans="21:31">
      <c r="U316"/>
      <c r="V316"/>
      <c r="W316"/>
      <c r="X316"/>
      <c r="Y316"/>
      <c r="Z316"/>
      <c r="AA316"/>
      <c r="AB316"/>
      <c r="AC316"/>
      <c r="AD316"/>
      <c r="AE316"/>
    </row>
    <row r="317" spans="21:31">
      <c r="U317"/>
      <c r="V317"/>
      <c r="W317"/>
      <c r="X317"/>
      <c r="Y317"/>
      <c r="Z317"/>
      <c r="AA317"/>
      <c r="AB317"/>
      <c r="AC317"/>
      <c r="AD317"/>
      <c r="AE317"/>
    </row>
    <row r="318" spans="21:31">
      <c r="U318"/>
      <c r="V318"/>
      <c r="W318"/>
      <c r="X318"/>
      <c r="Y318"/>
      <c r="Z318"/>
      <c r="AA318"/>
      <c r="AB318"/>
      <c r="AC318"/>
      <c r="AD318"/>
      <c r="AE318"/>
    </row>
    <row r="319" spans="21:31">
      <c r="U319"/>
      <c r="V319"/>
      <c r="W319"/>
      <c r="X319"/>
      <c r="Y319"/>
      <c r="Z319"/>
      <c r="AA319"/>
      <c r="AB319"/>
      <c r="AC319"/>
      <c r="AD319"/>
      <c r="AE319"/>
    </row>
    <row r="320" spans="21:31">
      <c r="U320"/>
      <c r="V320"/>
      <c r="W320"/>
      <c r="X320"/>
      <c r="Y320"/>
      <c r="Z320"/>
      <c r="AA320"/>
      <c r="AB320"/>
      <c r="AC320"/>
      <c r="AD320"/>
      <c r="AE320"/>
    </row>
    <row r="321" spans="21:31">
      <c r="U321"/>
      <c r="V321"/>
      <c r="W321"/>
      <c r="X321"/>
      <c r="Y321"/>
      <c r="Z321"/>
      <c r="AA321"/>
      <c r="AB321"/>
      <c r="AC321"/>
      <c r="AD321"/>
      <c r="AE321"/>
    </row>
    <row r="322" spans="21:31">
      <c r="U322"/>
      <c r="V322"/>
      <c r="W322"/>
      <c r="X322"/>
      <c r="Y322"/>
      <c r="Z322"/>
      <c r="AA322"/>
      <c r="AB322"/>
      <c r="AC322"/>
      <c r="AD322"/>
      <c r="AE322"/>
    </row>
    <row r="323" spans="21:31">
      <c r="U323"/>
      <c r="V323"/>
      <c r="W323"/>
      <c r="X323"/>
      <c r="Y323"/>
      <c r="Z323"/>
      <c r="AA323"/>
      <c r="AB323"/>
      <c r="AC323"/>
      <c r="AD323"/>
      <c r="AE323"/>
    </row>
    <row r="324" spans="21:31">
      <c r="U324"/>
      <c r="V324"/>
      <c r="W324"/>
      <c r="X324"/>
      <c r="Y324"/>
      <c r="Z324"/>
      <c r="AA324"/>
      <c r="AB324"/>
      <c r="AC324"/>
      <c r="AD324"/>
      <c r="AE324"/>
    </row>
    <row r="325" spans="21:31">
      <c r="U325"/>
      <c r="V325"/>
      <c r="W325"/>
      <c r="X325"/>
      <c r="Y325"/>
      <c r="Z325"/>
      <c r="AA325"/>
      <c r="AB325"/>
      <c r="AC325"/>
      <c r="AD325"/>
      <c r="AE325"/>
    </row>
    <row r="326" spans="21:31">
      <c r="U326"/>
      <c r="V326"/>
      <c r="W326"/>
      <c r="X326"/>
      <c r="Y326"/>
      <c r="Z326"/>
      <c r="AA326"/>
      <c r="AB326"/>
      <c r="AC326"/>
      <c r="AD326"/>
      <c r="AE326"/>
    </row>
    <row r="327" spans="21:31">
      <c r="U327"/>
      <c r="V327"/>
      <c r="W327"/>
      <c r="X327"/>
      <c r="Y327"/>
      <c r="Z327"/>
      <c r="AA327"/>
      <c r="AB327"/>
      <c r="AC327"/>
      <c r="AD327"/>
      <c r="AE327"/>
    </row>
    <row r="328" spans="21:31">
      <c r="U328"/>
      <c r="V328"/>
      <c r="W328"/>
      <c r="X328"/>
      <c r="Y328"/>
      <c r="Z328"/>
      <c r="AA328"/>
      <c r="AB328"/>
      <c r="AC328"/>
      <c r="AD328"/>
      <c r="AE328"/>
    </row>
    <row r="329" spans="21:31">
      <c r="U329"/>
      <c r="V329"/>
      <c r="W329"/>
      <c r="X329"/>
      <c r="Y329"/>
      <c r="Z329"/>
      <c r="AA329"/>
      <c r="AB329"/>
      <c r="AC329"/>
      <c r="AD329"/>
      <c r="AE329"/>
    </row>
    <row r="330" spans="21:31">
      <c r="U330"/>
      <c r="V330"/>
      <c r="W330"/>
      <c r="X330"/>
      <c r="Y330"/>
      <c r="Z330"/>
      <c r="AA330"/>
      <c r="AB330"/>
      <c r="AC330"/>
      <c r="AD330"/>
      <c r="AE330"/>
    </row>
    <row r="331" spans="21:31">
      <c r="U331"/>
      <c r="V331"/>
      <c r="W331"/>
      <c r="X331"/>
      <c r="Y331"/>
      <c r="Z331"/>
      <c r="AA331"/>
      <c r="AB331"/>
      <c r="AC331"/>
      <c r="AD331"/>
      <c r="AE331"/>
    </row>
    <row r="332" spans="21:31">
      <c r="U332"/>
      <c r="V332"/>
      <c r="W332"/>
      <c r="X332"/>
      <c r="Y332"/>
      <c r="Z332"/>
      <c r="AA332"/>
      <c r="AB332"/>
      <c r="AC332"/>
      <c r="AD332"/>
      <c r="AE332"/>
    </row>
    <row r="333" spans="21:31">
      <c r="U333"/>
      <c r="V333"/>
      <c r="W333"/>
      <c r="X333"/>
      <c r="Y333"/>
      <c r="Z333"/>
      <c r="AA333"/>
      <c r="AB333"/>
      <c r="AC333"/>
      <c r="AD333"/>
      <c r="AE333"/>
    </row>
    <row r="334" spans="21:31">
      <c r="U334"/>
      <c r="V334"/>
      <c r="W334"/>
      <c r="X334"/>
      <c r="Y334"/>
      <c r="Z334"/>
      <c r="AA334"/>
      <c r="AB334"/>
      <c r="AC334"/>
      <c r="AD334"/>
      <c r="AE334"/>
    </row>
    <row r="335" spans="21:31">
      <c r="U335"/>
      <c r="V335"/>
      <c r="W335"/>
      <c r="X335"/>
      <c r="Y335"/>
      <c r="Z335"/>
      <c r="AA335"/>
      <c r="AB335"/>
      <c r="AC335"/>
      <c r="AD335"/>
      <c r="AE335"/>
    </row>
    <row r="336" spans="21:31">
      <c r="U336"/>
      <c r="V336"/>
      <c r="W336"/>
      <c r="X336"/>
      <c r="Y336"/>
      <c r="Z336"/>
      <c r="AA336"/>
      <c r="AB336"/>
      <c r="AC336"/>
      <c r="AD336"/>
      <c r="AE336"/>
    </row>
    <row r="337" spans="21:31">
      <c r="U337"/>
      <c r="V337"/>
      <c r="W337"/>
      <c r="X337"/>
      <c r="Y337"/>
      <c r="Z337"/>
      <c r="AA337"/>
      <c r="AB337"/>
      <c r="AC337"/>
      <c r="AD337"/>
      <c r="AE337"/>
    </row>
    <row r="338" spans="21:31">
      <c r="U338"/>
      <c r="V338"/>
      <c r="W338"/>
      <c r="X338"/>
      <c r="Y338"/>
      <c r="Z338"/>
      <c r="AA338"/>
      <c r="AB338"/>
      <c r="AC338"/>
      <c r="AD338"/>
      <c r="AE338"/>
    </row>
    <row r="339" spans="21:31">
      <c r="U339"/>
      <c r="V339"/>
      <c r="W339"/>
      <c r="X339"/>
      <c r="Y339"/>
      <c r="Z339"/>
      <c r="AA339"/>
      <c r="AB339"/>
      <c r="AC339"/>
      <c r="AD339"/>
      <c r="AE339"/>
    </row>
    <row r="340" spans="21:31">
      <c r="U340"/>
      <c r="V340"/>
      <c r="W340"/>
      <c r="X340"/>
      <c r="Y340"/>
      <c r="Z340"/>
      <c r="AA340"/>
      <c r="AB340"/>
      <c r="AC340"/>
      <c r="AD340"/>
      <c r="AE340"/>
    </row>
    <row r="341" spans="21:31">
      <c r="U341"/>
      <c r="V341"/>
      <c r="W341"/>
      <c r="X341"/>
      <c r="Y341"/>
      <c r="Z341"/>
      <c r="AA341"/>
      <c r="AB341"/>
      <c r="AC341"/>
      <c r="AD341"/>
      <c r="AE341"/>
    </row>
    <row r="342" spans="21:31">
      <c r="U342"/>
      <c r="V342"/>
      <c r="W342"/>
      <c r="X342"/>
      <c r="Y342"/>
      <c r="Z342"/>
      <c r="AA342"/>
      <c r="AB342"/>
      <c r="AC342"/>
      <c r="AD342"/>
      <c r="AE342"/>
    </row>
    <row r="343" spans="21:31">
      <c r="U343"/>
      <c r="V343"/>
      <c r="W343"/>
      <c r="X343"/>
      <c r="Y343"/>
      <c r="Z343"/>
      <c r="AA343"/>
      <c r="AB343"/>
      <c r="AC343"/>
      <c r="AD343"/>
      <c r="AE343"/>
    </row>
    <row r="344" spans="21:31">
      <c r="U344"/>
      <c r="V344"/>
      <c r="W344"/>
      <c r="X344"/>
      <c r="Y344"/>
      <c r="Z344"/>
      <c r="AA344"/>
      <c r="AB344"/>
      <c r="AC344"/>
      <c r="AD344"/>
      <c r="AE344"/>
    </row>
    <row r="345" spans="21:31">
      <c r="U345"/>
      <c r="V345"/>
      <c r="W345"/>
      <c r="X345"/>
      <c r="Y345"/>
      <c r="Z345"/>
      <c r="AA345"/>
      <c r="AB345"/>
      <c r="AC345"/>
      <c r="AD345"/>
      <c r="AE345"/>
    </row>
    <row r="346" spans="21:31">
      <c r="U346"/>
      <c r="V346"/>
      <c r="W346"/>
      <c r="X346"/>
      <c r="Y346"/>
      <c r="Z346"/>
      <c r="AA346"/>
      <c r="AB346"/>
      <c r="AC346"/>
      <c r="AD346"/>
      <c r="AE346"/>
    </row>
    <row r="347" spans="21:31">
      <c r="U347"/>
      <c r="V347"/>
      <c r="W347"/>
      <c r="X347"/>
      <c r="Y347"/>
      <c r="Z347"/>
      <c r="AA347"/>
      <c r="AB347"/>
      <c r="AC347"/>
      <c r="AD347"/>
      <c r="AE347"/>
    </row>
    <row r="348" spans="21:31">
      <c r="U348"/>
      <c r="V348"/>
      <c r="W348"/>
      <c r="X348"/>
      <c r="Y348"/>
      <c r="Z348"/>
      <c r="AA348"/>
      <c r="AB348"/>
      <c r="AC348"/>
      <c r="AD348"/>
      <c r="AE348"/>
    </row>
    <row r="349" spans="21:31">
      <c r="U349"/>
      <c r="V349"/>
      <c r="W349"/>
      <c r="X349"/>
      <c r="Y349"/>
      <c r="Z349"/>
      <c r="AA349"/>
      <c r="AB349"/>
      <c r="AC349"/>
      <c r="AD349"/>
      <c r="AE349"/>
    </row>
    <row r="350" spans="21:31">
      <c r="U350"/>
      <c r="V350"/>
      <c r="W350"/>
      <c r="X350"/>
      <c r="Y350"/>
      <c r="Z350"/>
      <c r="AA350"/>
      <c r="AB350"/>
      <c r="AC350"/>
      <c r="AD350"/>
      <c r="AE350"/>
    </row>
    <row r="351" spans="21:31">
      <c r="U351"/>
      <c r="V351"/>
      <c r="W351"/>
      <c r="X351"/>
      <c r="Y351"/>
      <c r="Z351"/>
      <c r="AA351"/>
      <c r="AB351"/>
      <c r="AC351"/>
      <c r="AD351"/>
      <c r="AE351"/>
    </row>
    <row r="352" spans="21:31">
      <c r="U352"/>
      <c r="V352"/>
      <c r="W352"/>
      <c r="X352"/>
      <c r="Y352"/>
      <c r="Z352"/>
      <c r="AA352"/>
      <c r="AB352"/>
      <c r="AC352"/>
      <c r="AD352"/>
      <c r="AE352"/>
    </row>
    <row r="353" spans="21:31">
      <c r="U353"/>
      <c r="V353"/>
      <c r="W353"/>
      <c r="X353"/>
      <c r="Y353"/>
      <c r="Z353"/>
      <c r="AA353"/>
      <c r="AB353"/>
      <c r="AC353"/>
      <c r="AD353"/>
      <c r="AE353"/>
    </row>
    <row r="354" spans="21:31">
      <c r="U354"/>
      <c r="V354"/>
      <c r="W354"/>
      <c r="X354"/>
      <c r="Y354"/>
      <c r="Z354"/>
      <c r="AA354"/>
      <c r="AB354"/>
      <c r="AC354"/>
      <c r="AD354"/>
      <c r="AE354"/>
    </row>
    <row r="355" spans="21:31">
      <c r="U355"/>
      <c r="V355"/>
      <c r="W355"/>
      <c r="X355"/>
      <c r="Y355"/>
      <c r="Z355"/>
      <c r="AA355"/>
      <c r="AB355"/>
      <c r="AC355"/>
      <c r="AD355"/>
      <c r="AE355"/>
    </row>
    <row r="356" spans="21:31">
      <c r="U356"/>
      <c r="V356"/>
      <c r="W356"/>
      <c r="X356"/>
      <c r="Y356"/>
      <c r="Z356"/>
      <c r="AA356"/>
      <c r="AB356"/>
      <c r="AC356"/>
      <c r="AD356"/>
      <c r="AE356"/>
    </row>
    <row r="357" spans="21:31">
      <c r="U357"/>
      <c r="V357"/>
      <c r="W357"/>
      <c r="X357"/>
      <c r="Y357"/>
      <c r="Z357"/>
      <c r="AA357"/>
      <c r="AB357"/>
      <c r="AC357"/>
      <c r="AD357"/>
      <c r="AE357"/>
    </row>
    <row r="358" spans="21:31">
      <c r="U358"/>
      <c r="V358"/>
      <c r="W358"/>
      <c r="X358"/>
      <c r="Y358"/>
      <c r="Z358"/>
      <c r="AA358"/>
      <c r="AB358"/>
      <c r="AC358"/>
      <c r="AD358"/>
      <c r="AE358"/>
    </row>
    <row r="359" spans="21:31">
      <c r="U359"/>
      <c r="V359"/>
      <c r="W359"/>
      <c r="X359"/>
      <c r="Y359"/>
      <c r="Z359"/>
      <c r="AA359"/>
      <c r="AB359"/>
      <c r="AC359"/>
      <c r="AD359"/>
      <c r="AE359"/>
    </row>
    <row r="360" spans="21:31">
      <c r="U360"/>
      <c r="V360"/>
      <c r="W360"/>
      <c r="X360"/>
      <c r="Y360"/>
      <c r="Z360"/>
      <c r="AA360"/>
      <c r="AB360"/>
      <c r="AC360"/>
      <c r="AD360"/>
      <c r="AE360"/>
    </row>
    <row r="361" spans="21:31">
      <c r="U361"/>
      <c r="V361"/>
      <c r="W361"/>
      <c r="X361"/>
      <c r="Y361"/>
      <c r="Z361"/>
      <c r="AA361"/>
      <c r="AB361"/>
      <c r="AC361"/>
      <c r="AD361"/>
      <c r="AE361"/>
    </row>
    <row r="362" spans="21:31">
      <c r="U362"/>
      <c r="V362"/>
      <c r="W362"/>
      <c r="X362"/>
      <c r="Y362"/>
      <c r="Z362"/>
      <c r="AA362"/>
      <c r="AB362"/>
      <c r="AC362"/>
      <c r="AD362"/>
      <c r="AE362"/>
    </row>
    <row r="363" spans="21:31">
      <c r="U363"/>
      <c r="V363"/>
      <c r="W363"/>
      <c r="X363"/>
      <c r="Y363"/>
      <c r="Z363"/>
      <c r="AA363"/>
      <c r="AB363"/>
      <c r="AC363"/>
      <c r="AD363"/>
      <c r="AE363"/>
    </row>
    <row r="364" spans="21:31">
      <c r="U364"/>
      <c r="V364"/>
      <c r="W364"/>
      <c r="X364"/>
      <c r="Y364"/>
      <c r="Z364"/>
      <c r="AA364"/>
      <c r="AB364"/>
      <c r="AC364"/>
      <c r="AD364"/>
      <c r="AE364"/>
    </row>
    <row r="365" spans="21:31">
      <c r="U365"/>
      <c r="V365"/>
      <c r="W365"/>
      <c r="X365"/>
      <c r="Y365"/>
      <c r="Z365"/>
      <c r="AA365"/>
      <c r="AB365"/>
      <c r="AC365"/>
      <c r="AD365"/>
      <c r="AE365"/>
    </row>
    <row r="366" spans="21:31">
      <c r="U366"/>
      <c r="V366"/>
      <c r="W366"/>
      <c r="X366"/>
      <c r="Y366"/>
      <c r="Z366"/>
      <c r="AA366"/>
      <c r="AB366"/>
      <c r="AC366"/>
      <c r="AD366"/>
      <c r="AE366"/>
    </row>
    <row r="367" spans="21:31">
      <c r="U367"/>
      <c r="V367"/>
      <c r="W367"/>
      <c r="X367"/>
      <c r="Y367"/>
      <c r="Z367"/>
      <c r="AA367"/>
      <c r="AB367"/>
      <c r="AC367"/>
      <c r="AD367"/>
      <c r="AE367"/>
    </row>
    <row r="368" spans="21:31">
      <c r="U368"/>
      <c r="V368"/>
      <c r="W368"/>
      <c r="X368"/>
      <c r="Y368"/>
      <c r="Z368"/>
      <c r="AA368"/>
      <c r="AB368"/>
      <c r="AC368"/>
      <c r="AD368"/>
      <c r="AE368"/>
    </row>
    <row r="369" spans="21:31">
      <c r="U369"/>
      <c r="V369"/>
      <c r="W369"/>
      <c r="X369"/>
      <c r="Y369"/>
      <c r="Z369"/>
      <c r="AA369"/>
      <c r="AB369"/>
      <c r="AC369"/>
      <c r="AD369"/>
      <c r="AE369"/>
    </row>
    <row r="370" spans="21:31">
      <c r="U370"/>
      <c r="V370"/>
      <c r="W370"/>
      <c r="X370"/>
      <c r="Y370"/>
      <c r="Z370"/>
      <c r="AA370"/>
      <c r="AB370"/>
      <c r="AC370"/>
      <c r="AD370"/>
      <c r="AE370"/>
    </row>
    <row r="371" spans="21:31">
      <c r="U371"/>
      <c r="V371"/>
      <c r="W371"/>
      <c r="X371"/>
      <c r="Y371"/>
      <c r="Z371"/>
      <c r="AA371"/>
      <c r="AB371"/>
      <c r="AC371"/>
      <c r="AD371"/>
      <c r="AE371"/>
    </row>
    <row r="372" spans="21:31">
      <c r="U372"/>
      <c r="V372"/>
      <c r="W372"/>
      <c r="X372"/>
      <c r="Y372"/>
      <c r="Z372"/>
      <c r="AA372"/>
      <c r="AB372"/>
      <c r="AC372"/>
      <c r="AD372"/>
      <c r="AE372"/>
    </row>
    <row r="373" spans="21:31">
      <c r="U373"/>
      <c r="V373"/>
      <c r="W373"/>
      <c r="X373"/>
      <c r="Y373"/>
      <c r="Z373"/>
      <c r="AA373"/>
      <c r="AB373"/>
      <c r="AC373"/>
      <c r="AD373"/>
      <c r="AE373"/>
    </row>
    <row r="374" spans="21:31">
      <c r="U374"/>
      <c r="V374"/>
      <c r="W374"/>
      <c r="X374"/>
      <c r="Y374"/>
      <c r="Z374"/>
      <c r="AA374"/>
      <c r="AB374"/>
      <c r="AC374"/>
      <c r="AD374"/>
      <c r="AE374"/>
    </row>
    <row r="375" spans="21:31">
      <c r="U375"/>
      <c r="V375"/>
      <c r="W375"/>
      <c r="X375"/>
      <c r="Y375"/>
      <c r="Z375"/>
      <c r="AA375"/>
      <c r="AB375"/>
      <c r="AC375"/>
      <c r="AD375"/>
      <c r="AE375"/>
    </row>
    <row r="376" spans="21:31">
      <c r="U376"/>
      <c r="V376"/>
      <c r="W376"/>
      <c r="X376"/>
      <c r="Y376"/>
      <c r="Z376"/>
      <c r="AA376"/>
      <c r="AB376"/>
      <c r="AC376"/>
      <c r="AD376"/>
      <c r="AE376"/>
    </row>
    <row r="377" spans="21:31">
      <c r="U377"/>
      <c r="V377"/>
      <c r="W377"/>
      <c r="X377"/>
      <c r="Y377"/>
      <c r="Z377"/>
      <c r="AA377"/>
      <c r="AB377"/>
      <c r="AC377"/>
      <c r="AD377"/>
      <c r="AE377"/>
    </row>
    <row r="378" spans="21:31">
      <c r="U378"/>
      <c r="V378"/>
      <c r="W378"/>
      <c r="X378"/>
      <c r="Y378"/>
      <c r="Z378"/>
      <c r="AA378"/>
      <c r="AB378"/>
      <c r="AC378"/>
      <c r="AD378"/>
      <c r="AE378"/>
    </row>
    <row r="379" spans="21:31">
      <c r="U379"/>
      <c r="V379"/>
      <c r="W379"/>
      <c r="X379"/>
      <c r="Y379"/>
      <c r="Z379"/>
      <c r="AA379"/>
      <c r="AB379"/>
      <c r="AC379"/>
      <c r="AD379"/>
      <c r="AE379"/>
    </row>
    <row r="380" spans="21:31">
      <c r="U380"/>
      <c r="V380"/>
      <c r="W380"/>
      <c r="X380"/>
      <c r="Y380"/>
      <c r="Z380"/>
      <c r="AA380"/>
      <c r="AB380"/>
      <c r="AC380"/>
      <c r="AD380"/>
      <c r="AE380"/>
    </row>
    <row r="381" spans="21:31">
      <c r="U381"/>
      <c r="V381"/>
      <c r="W381"/>
      <c r="X381"/>
      <c r="Y381"/>
      <c r="Z381"/>
      <c r="AA381"/>
      <c r="AB381"/>
      <c r="AC381"/>
      <c r="AD381"/>
      <c r="AE381"/>
    </row>
    <row r="382" spans="21:31">
      <c r="U382"/>
      <c r="V382"/>
      <c r="W382"/>
      <c r="X382"/>
      <c r="Y382"/>
      <c r="Z382"/>
      <c r="AA382"/>
      <c r="AB382"/>
      <c r="AC382"/>
      <c r="AD382"/>
      <c r="AE382"/>
    </row>
    <row r="383" spans="21:31">
      <c r="U383"/>
      <c r="V383"/>
      <c r="W383"/>
      <c r="X383"/>
      <c r="Y383"/>
      <c r="Z383"/>
      <c r="AA383"/>
      <c r="AB383"/>
      <c r="AC383"/>
      <c r="AD383"/>
      <c r="AE383"/>
    </row>
    <row r="384" spans="21:31">
      <c r="U384"/>
      <c r="V384"/>
      <c r="W384"/>
      <c r="X384"/>
      <c r="Y384"/>
      <c r="Z384"/>
      <c r="AA384"/>
      <c r="AB384"/>
      <c r="AC384"/>
      <c r="AD384"/>
      <c r="AE384"/>
    </row>
    <row r="385" spans="21:31">
      <c r="U385"/>
      <c r="V385"/>
      <c r="W385"/>
      <c r="X385"/>
      <c r="Y385"/>
      <c r="Z385"/>
      <c r="AA385"/>
      <c r="AB385"/>
      <c r="AC385"/>
      <c r="AD385"/>
      <c r="AE385"/>
    </row>
    <row r="386" spans="21:31">
      <c r="U386"/>
      <c r="V386"/>
      <c r="W386"/>
      <c r="X386"/>
      <c r="Y386"/>
      <c r="Z386"/>
      <c r="AA386"/>
      <c r="AB386"/>
      <c r="AC386"/>
      <c r="AD386"/>
      <c r="AE386"/>
    </row>
    <row r="387" spans="21:31">
      <c r="U387"/>
      <c r="V387"/>
      <c r="W387"/>
      <c r="X387"/>
      <c r="Y387"/>
      <c r="Z387"/>
      <c r="AA387"/>
      <c r="AB387"/>
      <c r="AC387"/>
      <c r="AD387"/>
      <c r="AE387"/>
    </row>
    <row r="388" spans="21:31">
      <c r="U388"/>
      <c r="V388"/>
      <c r="W388"/>
      <c r="X388"/>
      <c r="Y388"/>
      <c r="Z388"/>
      <c r="AA388"/>
      <c r="AB388"/>
      <c r="AC388"/>
      <c r="AD388"/>
      <c r="AE388"/>
    </row>
    <row r="389" spans="21:31">
      <c r="U389"/>
      <c r="V389"/>
      <c r="W389"/>
      <c r="X389"/>
      <c r="Y389"/>
      <c r="Z389"/>
      <c r="AA389"/>
      <c r="AB389"/>
      <c r="AC389"/>
      <c r="AD389"/>
      <c r="AE389"/>
    </row>
    <row r="390" spans="21:31">
      <c r="U390"/>
      <c r="V390"/>
      <c r="W390"/>
      <c r="X390"/>
      <c r="Y390"/>
      <c r="Z390"/>
      <c r="AA390"/>
      <c r="AB390"/>
      <c r="AC390"/>
      <c r="AD390"/>
      <c r="AE390"/>
    </row>
    <row r="391" spans="21:31">
      <c r="U391"/>
      <c r="V391"/>
      <c r="W391"/>
      <c r="X391"/>
      <c r="Y391"/>
      <c r="Z391"/>
      <c r="AA391"/>
      <c r="AB391"/>
      <c r="AC391"/>
      <c r="AD391"/>
      <c r="AE391"/>
    </row>
    <row r="392" spans="21:31">
      <c r="U392"/>
      <c r="V392"/>
      <c r="W392"/>
      <c r="X392"/>
      <c r="Y392"/>
      <c r="Z392"/>
      <c r="AA392"/>
      <c r="AB392"/>
      <c r="AC392"/>
      <c r="AD392"/>
      <c r="AE392"/>
    </row>
    <row r="393" spans="21:31">
      <c r="U393"/>
      <c r="V393"/>
      <c r="W393"/>
      <c r="X393"/>
      <c r="Y393"/>
      <c r="Z393"/>
      <c r="AA393"/>
      <c r="AB393"/>
      <c r="AC393"/>
      <c r="AD393"/>
      <c r="AE393"/>
    </row>
    <row r="394" spans="21:31">
      <c r="U394"/>
      <c r="V394"/>
      <c r="W394"/>
      <c r="X394"/>
      <c r="Y394"/>
      <c r="Z394"/>
      <c r="AA394"/>
      <c r="AB394"/>
      <c r="AC394"/>
      <c r="AD394"/>
      <c r="AE394"/>
    </row>
    <row r="395" spans="21:31">
      <c r="U395"/>
      <c r="V395"/>
      <c r="W395"/>
      <c r="X395"/>
      <c r="Y395"/>
      <c r="Z395"/>
      <c r="AA395"/>
      <c r="AB395"/>
      <c r="AC395"/>
      <c r="AD395"/>
      <c r="AE395"/>
    </row>
    <row r="396" spans="21:31">
      <c r="U396"/>
      <c r="V396"/>
      <c r="W396"/>
      <c r="X396"/>
      <c r="Y396"/>
      <c r="Z396"/>
      <c r="AA396"/>
      <c r="AB396"/>
      <c r="AC396"/>
      <c r="AD396"/>
      <c r="AE396"/>
    </row>
    <row r="397" spans="21:31">
      <c r="U397"/>
      <c r="V397"/>
      <c r="W397"/>
      <c r="X397"/>
      <c r="Y397"/>
      <c r="Z397"/>
      <c r="AA397"/>
      <c r="AB397"/>
      <c r="AC397"/>
      <c r="AD397"/>
      <c r="AE397"/>
    </row>
    <row r="398" spans="21:31">
      <c r="U398"/>
      <c r="V398"/>
      <c r="W398"/>
      <c r="X398"/>
      <c r="Y398"/>
      <c r="Z398"/>
      <c r="AA398"/>
      <c r="AB398"/>
      <c r="AC398"/>
      <c r="AD398"/>
      <c r="AE398"/>
    </row>
    <row r="399" spans="21:31">
      <c r="U399"/>
      <c r="V399"/>
      <c r="W399"/>
      <c r="X399"/>
      <c r="Y399"/>
      <c r="Z399"/>
      <c r="AA399"/>
      <c r="AB399"/>
      <c r="AC399"/>
      <c r="AD399"/>
      <c r="AE399"/>
    </row>
    <row r="400" spans="21:31">
      <c r="U400"/>
      <c r="V400"/>
      <c r="W400"/>
      <c r="X400"/>
      <c r="Y400"/>
      <c r="Z400"/>
      <c r="AA400"/>
      <c r="AB400"/>
      <c r="AC400"/>
      <c r="AD400"/>
      <c r="AE400"/>
    </row>
    <row r="401" spans="21:31">
      <c r="U401"/>
      <c r="V401"/>
      <c r="W401"/>
      <c r="X401"/>
      <c r="Y401"/>
      <c r="Z401"/>
      <c r="AA401"/>
      <c r="AB401"/>
      <c r="AC401"/>
      <c r="AD401"/>
      <c r="AE401"/>
    </row>
    <row r="402" spans="21:31">
      <c r="U402"/>
      <c r="V402"/>
      <c r="W402"/>
      <c r="X402"/>
      <c r="Y402"/>
      <c r="Z402"/>
      <c r="AA402"/>
      <c r="AB402"/>
      <c r="AC402"/>
      <c r="AD402"/>
      <c r="AE402"/>
    </row>
    <row r="403" spans="21:31">
      <c r="U403"/>
      <c r="V403"/>
      <c r="W403"/>
      <c r="X403"/>
      <c r="Y403"/>
      <c r="Z403"/>
      <c r="AA403"/>
      <c r="AB403"/>
      <c r="AC403"/>
      <c r="AD403"/>
      <c r="AE403"/>
    </row>
    <row r="404" spans="21:31">
      <c r="U404"/>
      <c r="V404"/>
      <c r="W404"/>
      <c r="X404"/>
      <c r="Y404"/>
      <c r="Z404"/>
      <c r="AA404"/>
      <c r="AB404"/>
      <c r="AC404"/>
      <c r="AD404"/>
      <c r="AE404"/>
    </row>
    <row r="405" spans="21:31">
      <c r="U405"/>
      <c r="V405"/>
      <c r="W405"/>
      <c r="X405"/>
      <c r="Y405"/>
      <c r="Z405"/>
      <c r="AA405"/>
      <c r="AB405"/>
      <c r="AC405"/>
      <c r="AD405"/>
      <c r="AE405"/>
    </row>
    <row r="406" spans="21:31">
      <c r="U406"/>
      <c r="V406"/>
      <c r="W406"/>
      <c r="X406"/>
      <c r="Y406"/>
      <c r="Z406"/>
      <c r="AA406"/>
      <c r="AB406"/>
      <c r="AC406"/>
      <c r="AD406"/>
      <c r="AE406"/>
    </row>
    <row r="407" spans="21:31">
      <c r="U407"/>
      <c r="V407"/>
      <c r="W407"/>
      <c r="X407"/>
      <c r="Y407"/>
      <c r="Z407"/>
      <c r="AA407"/>
      <c r="AB407"/>
      <c r="AC407"/>
      <c r="AD407"/>
      <c r="AE407"/>
    </row>
    <row r="408" spans="21:31">
      <c r="U408"/>
      <c r="V408"/>
      <c r="W408"/>
      <c r="X408"/>
      <c r="Y408"/>
      <c r="Z408"/>
      <c r="AA408"/>
      <c r="AB408"/>
      <c r="AC408"/>
      <c r="AD408"/>
      <c r="AE408"/>
    </row>
    <row r="409" spans="21:31">
      <c r="U409"/>
      <c r="V409"/>
      <c r="W409"/>
      <c r="X409"/>
      <c r="Y409"/>
      <c r="Z409"/>
      <c r="AA409"/>
      <c r="AB409"/>
      <c r="AC409"/>
      <c r="AD409"/>
      <c r="AE409"/>
    </row>
    <row r="410" spans="21:31">
      <c r="U410"/>
      <c r="V410"/>
      <c r="W410"/>
      <c r="X410"/>
      <c r="Y410"/>
      <c r="Z410"/>
      <c r="AA410"/>
      <c r="AB410"/>
      <c r="AC410"/>
      <c r="AD410"/>
      <c r="AE410"/>
    </row>
    <row r="411" spans="21:31">
      <c r="U411"/>
      <c r="V411"/>
      <c r="W411"/>
      <c r="X411"/>
      <c r="Y411"/>
      <c r="Z411"/>
      <c r="AA411"/>
      <c r="AB411"/>
      <c r="AC411"/>
      <c r="AD411"/>
      <c r="AE411"/>
    </row>
    <row r="412" spans="21:31">
      <c r="U412"/>
      <c r="V412"/>
      <c r="W412"/>
      <c r="X412"/>
      <c r="Y412"/>
      <c r="Z412"/>
      <c r="AA412"/>
      <c r="AB412"/>
      <c r="AC412"/>
      <c r="AD412"/>
      <c r="AE412"/>
    </row>
    <row r="413" spans="21:31">
      <c r="U413"/>
      <c r="V413"/>
      <c r="W413"/>
      <c r="X413"/>
      <c r="Y413"/>
      <c r="Z413"/>
      <c r="AA413"/>
      <c r="AB413"/>
      <c r="AC413"/>
      <c r="AD413"/>
      <c r="AE413"/>
    </row>
    <row r="414" spans="21:31">
      <c r="U414"/>
      <c r="V414"/>
      <c r="W414"/>
      <c r="X414"/>
      <c r="Y414"/>
      <c r="Z414"/>
      <c r="AA414"/>
      <c r="AB414"/>
      <c r="AC414"/>
      <c r="AD414"/>
      <c r="AE414"/>
    </row>
    <row r="415" spans="21:31">
      <c r="U415"/>
      <c r="V415"/>
      <c r="W415"/>
      <c r="X415"/>
      <c r="Y415"/>
      <c r="Z415"/>
      <c r="AA415"/>
      <c r="AB415"/>
      <c r="AC415"/>
      <c r="AD415"/>
      <c r="AE415"/>
    </row>
    <row r="416" spans="21:31">
      <c r="U416"/>
      <c r="V416"/>
      <c r="W416"/>
      <c r="X416"/>
      <c r="Y416"/>
      <c r="Z416"/>
      <c r="AA416"/>
      <c r="AB416"/>
      <c r="AC416"/>
      <c r="AD416"/>
      <c r="AE416"/>
    </row>
    <row r="417" spans="21:31">
      <c r="U417"/>
      <c r="V417"/>
      <c r="W417"/>
      <c r="X417"/>
      <c r="Y417"/>
      <c r="Z417"/>
      <c r="AA417"/>
      <c r="AB417"/>
      <c r="AC417"/>
      <c r="AD417"/>
      <c r="AE417"/>
    </row>
    <row r="418" spans="21:31">
      <c r="U418"/>
      <c r="V418"/>
      <c r="W418"/>
      <c r="X418"/>
      <c r="Y418"/>
      <c r="Z418"/>
      <c r="AA418"/>
      <c r="AB418"/>
      <c r="AC418"/>
      <c r="AD418"/>
      <c r="AE418"/>
    </row>
    <row r="419" spans="21:31">
      <c r="U419"/>
      <c r="V419"/>
      <c r="W419"/>
      <c r="X419"/>
      <c r="Y419"/>
      <c r="Z419"/>
      <c r="AA419"/>
      <c r="AB419"/>
      <c r="AC419"/>
      <c r="AD419"/>
      <c r="AE419"/>
    </row>
    <row r="420" spans="21:31">
      <c r="U420"/>
      <c r="V420"/>
      <c r="W420"/>
      <c r="X420"/>
      <c r="Y420"/>
      <c r="Z420"/>
      <c r="AA420"/>
      <c r="AB420"/>
      <c r="AC420"/>
      <c r="AD420"/>
      <c r="AE420"/>
    </row>
    <row r="421" spans="21:31">
      <c r="U421"/>
      <c r="V421"/>
      <c r="W421"/>
      <c r="X421"/>
      <c r="Y421"/>
      <c r="Z421"/>
      <c r="AA421"/>
      <c r="AB421"/>
      <c r="AC421"/>
      <c r="AD421"/>
      <c r="AE421"/>
    </row>
    <row r="422" spans="21:31">
      <c r="U422"/>
      <c r="V422"/>
      <c r="W422"/>
      <c r="X422"/>
      <c r="Y422"/>
      <c r="Z422"/>
      <c r="AA422"/>
      <c r="AB422"/>
      <c r="AC422"/>
      <c r="AD422"/>
      <c r="AE422"/>
    </row>
    <row r="423" spans="21:31">
      <c r="U423"/>
      <c r="V423"/>
      <c r="W423"/>
      <c r="X423"/>
      <c r="Y423"/>
      <c r="Z423"/>
      <c r="AA423"/>
      <c r="AB423"/>
      <c r="AC423"/>
      <c r="AD423"/>
      <c r="AE423"/>
    </row>
    <row r="424" spans="21:31">
      <c r="U424"/>
      <c r="V424"/>
      <c r="W424"/>
      <c r="X424"/>
      <c r="Y424"/>
      <c r="Z424"/>
      <c r="AA424"/>
      <c r="AB424"/>
      <c r="AC424"/>
      <c r="AD424"/>
      <c r="AE424"/>
    </row>
    <row r="425" spans="21:31">
      <c r="U425"/>
      <c r="V425"/>
      <c r="W425"/>
      <c r="X425"/>
      <c r="Y425"/>
      <c r="Z425"/>
      <c r="AA425"/>
      <c r="AB425"/>
      <c r="AC425"/>
      <c r="AD425"/>
      <c r="AE425"/>
    </row>
    <row r="426" spans="21:31">
      <c r="U426"/>
      <c r="V426"/>
      <c r="W426"/>
      <c r="X426"/>
      <c r="Y426"/>
      <c r="Z426"/>
      <c r="AA426"/>
      <c r="AB426"/>
      <c r="AC426"/>
      <c r="AD426"/>
      <c r="AE426"/>
    </row>
    <row r="427" spans="21:31">
      <c r="U427"/>
      <c r="V427"/>
      <c r="W427"/>
      <c r="X427"/>
      <c r="Y427"/>
      <c r="Z427"/>
      <c r="AA427"/>
      <c r="AB427"/>
      <c r="AC427"/>
      <c r="AD427"/>
      <c r="AE427"/>
    </row>
    <row r="428" spans="21:31">
      <c r="U428"/>
      <c r="V428"/>
      <c r="W428"/>
      <c r="X428"/>
      <c r="Y428"/>
      <c r="Z428"/>
      <c r="AA428"/>
      <c r="AB428"/>
      <c r="AC428"/>
      <c r="AD428"/>
      <c r="AE428"/>
    </row>
    <row r="429" spans="21:31">
      <c r="U429"/>
      <c r="V429"/>
      <c r="W429"/>
      <c r="X429"/>
      <c r="Y429"/>
      <c r="Z429"/>
      <c r="AA429"/>
      <c r="AB429"/>
      <c r="AC429"/>
      <c r="AD429"/>
      <c r="AE429"/>
    </row>
    <row r="430" spans="21:31">
      <c r="U430"/>
      <c r="V430"/>
      <c r="W430"/>
      <c r="X430"/>
      <c r="Y430"/>
      <c r="Z430"/>
      <c r="AA430"/>
      <c r="AB430"/>
      <c r="AC430"/>
      <c r="AD430"/>
      <c r="AE430"/>
    </row>
    <row r="431" spans="21:31">
      <c r="U431"/>
      <c r="V431"/>
      <c r="W431"/>
      <c r="X431"/>
      <c r="Y431"/>
      <c r="Z431"/>
      <c r="AA431"/>
      <c r="AB431"/>
      <c r="AC431"/>
      <c r="AD431"/>
      <c r="AE431"/>
    </row>
    <row r="432" spans="21:31">
      <c r="U432"/>
      <c r="V432"/>
      <c r="W432"/>
      <c r="X432"/>
      <c r="Y432"/>
      <c r="Z432"/>
      <c r="AA432"/>
      <c r="AB432"/>
      <c r="AC432"/>
      <c r="AD432"/>
      <c r="AE432"/>
    </row>
    <row r="433" spans="21:31">
      <c r="U433"/>
      <c r="V433"/>
      <c r="W433"/>
      <c r="X433"/>
      <c r="Y433"/>
      <c r="Z433"/>
      <c r="AA433"/>
      <c r="AB433"/>
      <c r="AC433"/>
      <c r="AD433"/>
      <c r="AE433"/>
    </row>
    <row r="434" spans="21:31">
      <c r="U434"/>
      <c r="V434"/>
      <c r="W434"/>
      <c r="X434"/>
      <c r="Y434"/>
      <c r="Z434"/>
      <c r="AA434"/>
      <c r="AB434"/>
      <c r="AC434"/>
      <c r="AD434"/>
      <c r="AE434"/>
    </row>
    <row r="435" spans="21:31">
      <c r="U435"/>
      <c r="V435"/>
      <c r="W435"/>
      <c r="X435"/>
      <c r="Y435"/>
      <c r="Z435"/>
      <c r="AA435"/>
      <c r="AB435"/>
      <c r="AC435"/>
      <c r="AD435"/>
      <c r="AE435"/>
    </row>
    <row r="436" spans="21:31">
      <c r="U436"/>
      <c r="V436"/>
      <c r="W436"/>
      <c r="X436"/>
      <c r="Y436"/>
      <c r="Z436"/>
      <c r="AA436"/>
      <c r="AB436"/>
      <c r="AC436"/>
      <c r="AD436"/>
      <c r="AE436"/>
    </row>
    <row r="437" spans="21:31">
      <c r="U437"/>
      <c r="V437"/>
      <c r="W437"/>
      <c r="X437"/>
      <c r="Y437"/>
      <c r="Z437"/>
      <c r="AA437"/>
      <c r="AB437"/>
      <c r="AC437"/>
      <c r="AD437"/>
      <c r="AE437"/>
    </row>
    <row r="438" spans="21:31">
      <c r="U438"/>
      <c r="V438"/>
      <c r="W438"/>
      <c r="X438"/>
      <c r="Y438"/>
      <c r="Z438"/>
      <c r="AA438"/>
      <c r="AB438"/>
      <c r="AC438"/>
      <c r="AD438"/>
      <c r="AE438"/>
    </row>
    <row r="439" spans="21:31">
      <c r="U439"/>
      <c r="V439"/>
      <c r="W439"/>
      <c r="X439"/>
      <c r="Y439"/>
      <c r="Z439"/>
      <c r="AA439"/>
      <c r="AB439"/>
      <c r="AC439"/>
      <c r="AD439"/>
      <c r="AE439"/>
    </row>
    <row r="440" spans="21:31">
      <c r="U440"/>
      <c r="V440"/>
      <c r="W440"/>
      <c r="X440"/>
      <c r="Y440"/>
      <c r="Z440"/>
      <c r="AA440"/>
      <c r="AB440"/>
      <c r="AC440"/>
      <c r="AD440"/>
      <c r="AE440"/>
    </row>
    <row r="441" spans="21:31">
      <c r="U441"/>
      <c r="V441"/>
      <c r="W441"/>
      <c r="X441"/>
      <c r="Y441"/>
      <c r="Z441"/>
      <c r="AA441"/>
      <c r="AB441"/>
      <c r="AC441"/>
      <c r="AD441"/>
      <c r="AE441"/>
    </row>
    <row r="442" spans="21:31">
      <c r="U442"/>
      <c r="V442"/>
      <c r="W442"/>
      <c r="X442"/>
      <c r="Y442"/>
      <c r="Z442"/>
      <c r="AA442"/>
      <c r="AB442"/>
      <c r="AC442"/>
      <c r="AD442"/>
      <c r="AE442"/>
    </row>
    <row r="443" spans="21:31">
      <c r="U443"/>
      <c r="V443"/>
      <c r="W443"/>
      <c r="X443"/>
      <c r="Y443"/>
      <c r="Z443"/>
      <c r="AA443"/>
      <c r="AB443"/>
      <c r="AC443"/>
      <c r="AD443"/>
      <c r="AE443"/>
    </row>
    <row r="444" spans="21:31">
      <c r="U444"/>
      <c r="V444"/>
      <c r="W444"/>
      <c r="X444"/>
      <c r="Y444"/>
      <c r="Z444"/>
      <c r="AA444"/>
      <c r="AB444"/>
      <c r="AC444"/>
      <c r="AD444"/>
      <c r="AE444"/>
    </row>
    <row r="445" spans="21:31">
      <c r="U445"/>
      <c r="V445"/>
      <c r="W445"/>
      <c r="X445"/>
      <c r="Y445"/>
      <c r="Z445"/>
      <c r="AA445"/>
      <c r="AB445"/>
      <c r="AC445"/>
      <c r="AD445"/>
      <c r="AE445"/>
    </row>
    <row r="446" spans="21:31">
      <c r="U446"/>
      <c r="V446"/>
      <c r="W446"/>
      <c r="X446"/>
      <c r="Y446"/>
      <c r="Z446"/>
      <c r="AA446"/>
      <c r="AB446"/>
      <c r="AC446"/>
      <c r="AD446"/>
      <c r="AE446"/>
    </row>
    <row r="447" spans="21:31">
      <c r="U447"/>
      <c r="V447"/>
      <c r="W447"/>
      <c r="X447"/>
      <c r="Y447"/>
      <c r="Z447"/>
      <c r="AA447"/>
      <c r="AB447"/>
      <c r="AC447"/>
      <c r="AD447"/>
      <c r="AE447"/>
    </row>
    <row r="448" spans="21:31">
      <c r="U448"/>
      <c r="V448"/>
      <c r="W448"/>
      <c r="X448"/>
      <c r="Y448"/>
      <c r="Z448"/>
      <c r="AA448"/>
      <c r="AB448"/>
      <c r="AC448"/>
      <c r="AD448"/>
      <c r="AE448"/>
    </row>
    <row r="449" spans="21:31">
      <c r="U449"/>
      <c r="V449"/>
      <c r="W449"/>
      <c r="X449"/>
      <c r="Y449"/>
      <c r="Z449"/>
      <c r="AA449"/>
      <c r="AB449"/>
      <c r="AC449"/>
      <c r="AD449"/>
      <c r="AE449"/>
    </row>
    <row r="450" spans="21:31">
      <c r="U450"/>
      <c r="V450"/>
      <c r="W450"/>
      <c r="X450"/>
      <c r="Y450"/>
      <c r="Z450"/>
      <c r="AA450"/>
      <c r="AB450"/>
      <c r="AC450"/>
      <c r="AD450"/>
      <c r="AE450"/>
    </row>
    <row r="451" spans="21:31">
      <c r="U451"/>
      <c r="V451"/>
      <c r="W451"/>
      <c r="X451"/>
      <c r="Y451"/>
      <c r="Z451"/>
      <c r="AA451"/>
      <c r="AB451"/>
      <c r="AC451"/>
      <c r="AD451"/>
      <c r="AE451"/>
    </row>
    <row r="452" spans="21:31">
      <c r="U452"/>
      <c r="V452"/>
      <c r="W452"/>
      <c r="X452"/>
      <c r="Y452"/>
      <c r="Z452"/>
      <c r="AA452"/>
      <c r="AB452"/>
      <c r="AC452"/>
      <c r="AD452"/>
      <c r="AE452"/>
    </row>
    <row r="453" spans="21:31">
      <c r="U453"/>
      <c r="V453"/>
      <c r="W453"/>
      <c r="X453"/>
      <c r="Y453"/>
      <c r="Z453"/>
      <c r="AA453"/>
      <c r="AB453"/>
      <c r="AC453"/>
      <c r="AD453"/>
      <c r="AE453"/>
    </row>
    <row r="454" spans="21:31">
      <c r="U454"/>
      <c r="V454"/>
      <c r="W454"/>
      <c r="X454"/>
      <c r="Y454"/>
      <c r="Z454"/>
      <c r="AA454"/>
      <c r="AB454"/>
      <c r="AC454"/>
      <c r="AD454"/>
      <c r="AE454"/>
    </row>
    <row r="455" spans="21:31">
      <c r="U455"/>
      <c r="V455"/>
      <c r="W455"/>
      <c r="X455"/>
      <c r="Y455"/>
      <c r="Z455"/>
      <c r="AA455"/>
      <c r="AB455"/>
      <c r="AC455"/>
      <c r="AD455"/>
      <c r="AE455"/>
    </row>
    <row r="456" spans="21:31">
      <c r="U456"/>
      <c r="V456"/>
      <c r="W456"/>
      <c r="X456"/>
      <c r="Y456"/>
      <c r="Z456"/>
      <c r="AA456"/>
      <c r="AB456"/>
      <c r="AC456"/>
      <c r="AD456"/>
      <c r="AE456"/>
    </row>
    <row r="457" spans="21:31">
      <c r="U457"/>
      <c r="V457"/>
      <c r="W457"/>
      <c r="X457"/>
      <c r="Y457"/>
      <c r="Z457"/>
      <c r="AA457"/>
      <c r="AB457"/>
      <c r="AC457"/>
      <c r="AD457"/>
      <c r="AE457"/>
    </row>
    <row r="458" spans="21:31">
      <c r="U458"/>
      <c r="V458"/>
      <c r="W458"/>
      <c r="X458"/>
      <c r="Y458"/>
      <c r="Z458"/>
      <c r="AA458"/>
      <c r="AB458"/>
      <c r="AC458"/>
      <c r="AD458"/>
      <c r="AE458"/>
    </row>
    <row r="459" spans="21:31">
      <c r="U459"/>
      <c r="V459"/>
      <c r="W459"/>
      <c r="X459"/>
      <c r="Y459"/>
      <c r="Z459"/>
      <c r="AA459"/>
      <c r="AB459"/>
      <c r="AC459"/>
      <c r="AD459"/>
      <c r="AE459"/>
    </row>
    <row r="460" spans="21:31">
      <c r="U460"/>
      <c r="V460"/>
      <c r="W460"/>
      <c r="X460"/>
      <c r="Y460"/>
      <c r="Z460"/>
      <c r="AA460"/>
      <c r="AB460"/>
      <c r="AC460"/>
      <c r="AD460"/>
      <c r="AE460"/>
    </row>
    <row r="461" spans="21:31">
      <c r="U461"/>
      <c r="V461"/>
      <c r="W461"/>
      <c r="X461"/>
      <c r="Y461"/>
      <c r="Z461"/>
      <c r="AA461"/>
      <c r="AB461"/>
      <c r="AC461"/>
      <c r="AD461"/>
      <c r="AE461"/>
    </row>
    <row r="462" spans="21:31">
      <c r="U462"/>
      <c r="V462"/>
      <c r="W462"/>
      <c r="X462"/>
      <c r="Y462"/>
      <c r="Z462"/>
      <c r="AA462"/>
      <c r="AB462"/>
      <c r="AC462"/>
      <c r="AD462"/>
      <c r="AE462"/>
    </row>
    <row r="463" spans="21:31">
      <c r="U463"/>
      <c r="V463"/>
      <c r="W463"/>
      <c r="X463"/>
      <c r="Y463"/>
      <c r="Z463"/>
      <c r="AA463"/>
      <c r="AB463"/>
      <c r="AC463"/>
      <c r="AD463"/>
      <c r="AE463"/>
    </row>
    <row r="464" spans="21:31">
      <c r="U464"/>
      <c r="V464"/>
      <c r="W464"/>
      <c r="X464"/>
      <c r="Y464"/>
      <c r="Z464"/>
      <c r="AA464"/>
      <c r="AB464"/>
      <c r="AC464"/>
      <c r="AD464"/>
      <c r="AE464"/>
    </row>
    <row r="465" spans="21:31">
      <c r="U465"/>
      <c r="V465"/>
      <c r="W465"/>
      <c r="X465"/>
      <c r="Y465"/>
      <c r="Z465"/>
      <c r="AA465"/>
      <c r="AB465"/>
      <c r="AC465"/>
      <c r="AD465"/>
      <c r="AE465"/>
    </row>
    <row r="466" spans="21:31">
      <c r="U466"/>
      <c r="V466"/>
      <c r="W466"/>
      <c r="X466"/>
      <c r="Y466"/>
      <c r="Z466"/>
      <c r="AA466"/>
      <c r="AB466"/>
      <c r="AC466"/>
      <c r="AD466"/>
      <c r="AE466"/>
    </row>
    <row r="467" spans="21:31">
      <c r="U467"/>
      <c r="V467"/>
      <c r="W467"/>
      <c r="X467"/>
      <c r="Y467"/>
      <c r="Z467"/>
      <c r="AA467"/>
      <c r="AB467"/>
      <c r="AC467"/>
      <c r="AD467"/>
      <c r="AE467"/>
    </row>
    <row r="468" spans="21:31">
      <c r="U468"/>
      <c r="V468"/>
      <c r="W468"/>
      <c r="X468"/>
      <c r="Y468"/>
      <c r="Z468"/>
      <c r="AA468"/>
      <c r="AB468"/>
      <c r="AC468"/>
      <c r="AD468"/>
      <c r="AE468"/>
    </row>
    <row r="469" spans="21:31">
      <c r="U469"/>
      <c r="V469"/>
      <c r="W469"/>
      <c r="X469"/>
      <c r="Y469"/>
      <c r="Z469"/>
      <c r="AA469"/>
      <c r="AB469"/>
      <c r="AC469"/>
      <c r="AD469"/>
      <c r="AE469"/>
    </row>
    <row r="470" spans="21:31">
      <c r="U470"/>
      <c r="V470"/>
      <c r="W470"/>
      <c r="X470"/>
      <c r="Y470"/>
      <c r="Z470"/>
      <c r="AA470"/>
      <c r="AB470"/>
      <c r="AC470"/>
      <c r="AD470"/>
      <c r="AE470"/>
    </row>
    <row r="471" spans="21:31">
      <c r="U471"/>
      <c r="V471"/>
      <c r="W471"/>
      <c r="X471"/>
      <c r="Y471"/>
      <c r="Z471"/>
      <c r="AA471"/>
      <c r="AB471"/>
      <c r="AC471"/>
      <c r="AD471"/>
      <c r="AE471"/>
    </row>
    <row r="472" spans="21:31">
      <c r="U472"/>
      <c r="V472"/>
      <c r="W472"/>
      <c r="X472"/>
      <c r="Y472"/>
      <c r="Z472"/>
      <c r="AA472"/>
      <c r="AB472"/>
      <c r="AC472"/>
      <c r="AD472"/>
      <c r="AE472"/>
    </row>
    <row r="473" spans="21:31">
      <c r="U473"/>
      <c r="V473"/>
      <c r="W473"/>
      <c r="X473"/>
      <c r="Y473"/>
      <c r="Z473"/>
      <c r="AA473"/>
      <c r="AB473"/>
      <c r="AC473"/>
      <c r="AD473"/>
      <c r="AE473"/>
    </row>
    <row r="474" spans="21:31">
      <c r="U474"/>
      <c r="V474"/>
      <c r="W474"/>
      <c r="X474"/>
      <c r="Y474"/>
      <c r="Z474"/>
      <c r="AA474"/>
      <c r="AB474"/>
      <c r="AC474"/>
      <c r="AD474"/>
      <c r="AE474"/>
    </row>
    <row r="475" spans="21:31">
      <c r="U475"/>
      <c r="V475"/>
      <c r="W475"/>
      <c r="X475"/>
      <c r="Y475"/>
      <c r="Z475"/>
      <c r="AA475"/>
      <c r="AB475"/>
      <c r="AC475"/>
      <c r="AD475"/>
      <c r="AE475"/>
    </row>
    <row r="476" spans="21:31">
      <c r="U476"/>
      <c r="V476"/>
      <c r="W476"/>
      <c r="X476"/>
      <c r="Y476"/>
      <c r="Z476"/>
      <c r="AA476"/>
      <c r="AB476"/>
      <c r="AC476"/>
      <c r="AD476"/>
      <c r="AE476"/>
    </row>
    <row r="477" spans="21:31">
      <c r="U477"/>
      <c r="V477"/>
      <c r="W477"/>
      <c r="X477"/>
      <c r="Y477"/>
      <c r="Z477"/>
      <c r="AA477"/>
      <c r="AB477"/>
      <c r="AC477"/>
      <c r="AD477"/>
      <c r="AE477"/>
    </row>
    <row r="478" spans="21:31">
      <c r="U478"/>
      <c r="V478"/>
      <c r="W478"/>
      <c r="X478"/>
      <c r="Y478"/>
      <c r="Z478"/>
      <c r="AA478"/>
      <c r="AB478"/>
      <c r="AC478"/>
      <c r="AD478"/>
      <c r="AE478"/>
    </row>
    <row r="479" spans="21:31">
      <c r="U479"/>
      <c r="V479"/>
      <c r="W479"/>
      <c r="X479"/>
      <c r="Y479"/>
      <c r="Z479"/>
      <c r="AA479"/>
      <c r="AB479"/>
      <c r="AC479"/>
      <c r="AD479"/>
      <c r="AE479"/>
    </row>
    <row r="480" spans="21:31">
      <c r="U480"/>
      <c r="V480"/>
      <c r="W480"/>
      <c r="X480"/>
      <c r="Y480"/>
      <c r="Z480"/>
      <c r="AA480"/>
      <c r="AB480"/>
      <c r="AC480"/>
      <c r="AD480"/>
      <c r="AE480"/>
    </row>
    <row r="481" spans="21:31">
      <c r="U481"/>
      <c r="V481"/>
      <c r="W481"/>
      <c r="X481"/>
      <c r="Y481"/>
      <c r="Z481"/>
      <c r="AA481"/>
      <c r="AB481"/>
      <c r="AC481"/>
      <c r="AD481"/>
      <c r="AE481"/>
    </row>
    <row r="482" spans="21:31">
      <c r="U482"/>
      <c r="V482"/>
      <c r="W482"/>
      <c r="X482"/>
      <c r="Y482"/>
      <c r="Z482"/>
      <c r="AA482"/>
      <c r="AB482"/>
      <c r="AC482"/>
      <c r="AD482"/>
      <c r="AE482"/>
    </row>
    <row r="483" spans="21:31">
      <c r="U483"/>
      <c r="V483"/>
      <c r="W483"/>
      <c r="X483"/>
      <c r="Y483"/>
      <c r="Z483"/>
      <c r="AA483"/>
      <c r="AB483"/>
      <c r="AC483"/>
      <c r="AD483"/>
      <c r="AE483"/>
    </row>
    <row r="484" spans="21:31">
      <c r="U484"/>
      <c r="V484"/>
      <c r="W484"/>
      <c r="X484"/>
      <c r="Y484"/>
      <c r="Z484"/>
      <c r="AA484"/>
      <c r="AB484"/>
      <c r="AC484"/>
      <c r="AD484"/>
      <c r="AE484"/>
    </row>
    <row r="485" spans="21:31">
      <c r="U485"/>
      <c r="V485"/>
      <c r="W485"/>
      <c r="X485"/>
      <c r="Y485"/>
      <c r="Z485"/>
      <c r="AA485"/>
      <c r="AB485"/>
      <c r="AC485"/>
      <c r="AD485"/>
      <c r="AE485"/>
    </row>
    <row r="486" spans="21:31">
      <c r="U486"/>
      <c r="V486"/>
      <c r="W486"/>
      <c r="X486"/>
      <c r="Y486"/>
      <c r="Z486"/>
      <c r="AA486"/>
      <c r="AB486"/>
      <c r="AC486"/>
      <c r="AD486"/>
      <c r="AE486"/>
    </row>
    <row r="487" spans="21:31">
      <c r="U487"/>
      <c r="V487"/>
      <c r="W487"/>
      <c r="X487"/>
      <c r="Y487"/>
      <c r="Z487"/>
      <c r="AA487"/>
      <c r="AB487"/>
      <c r="AC487"/>
      <c r="AD487"/>
      <c r="AE487"/>
    </row>
    <row r="488" spans="21:31">
      <c r="U488"/>
      <c r="V488"/>
      <c r="W488"/>
      <c r="X488"/>
      <c r="Y488"/>
      <c r="Z488"/>
      <c r="AA488"/>
      <c r="AB488"/>
      <c r="AC488"/>
      <c r="AD488"/>
      <c r="AE488"/>
    </row>
    <row r="489" spans="21:31">
      <c r="U489"/>
      <c r="V489"/>
      <c r="W489"/>
      <c r="X489"/>
      <c r="Y489"/>
      <c r="Z489"/>
      <c r="AA489"/>
      <c r="AB489"/>
      <c r="AC489"/>
      <c r="AD489"/>
      <c r="AE489"/>
    </row>
    <row r="490" spans="21:31">
      <c r="U490"/>
      <c r="V490"/>
      <c r="W490"/>
      <c r="X490"/>
      <c r="Y490"/>
      <c r="Z490"/>
      <c r="AA490"/>
      <c r="AB490"/>
      <c r="AC490"/>
      <c r="AD490"/>
      <c r="AE490"/>
    </row>
    <row r="491" spans="21:31">
      <c r="U491"/>
      <c r="V491"/>
      <c r="W491"/>
      <c r="X491"/>
      <c r="Y491"/>
      <c r="Z491"/>
      <c r="AA491"/>
      <c r="AB491"/>
      <c r="AC491"/>
      <c r="AD491"/>
      <c r="AE491"/>
    </row>
    <row r="492" spans="21:31">
      <c r="U492"/>
      <c r="V492"/>
      <c r="W492"/>
      <c r="X492"/>
      <c r="Y492"/>
      <c r="Z492"/>
      <c r="AA492"/>
      <c r="AB492"/>
      <c r="AC492"/>
      <c r="AD492"/>
      <c r="AE492"/>
    </row>
    <row r="493" spans="21:31">
      <c r="U493"/>
      <c r="V493"/>
      <c r="W493"/>
      <c r="X493"/>
      <c r="Y493"/>
      <c r="Z493"/>
      <c r="AA493"/>
      <c r="AB493"/>
      <c r="AC493"/>
      <c r="AD493"/>
      <c r="AE493"/>
    </row>
    <row r="494" spans="21:31">
      <c r="U494"/>
      <c r="V494"/>
      <c r="W494"/>
      <c r="X494"/>
      <c r="Y494"/>
      <c r="Z494"/>
      <c r="AA494"/>
      <c r="AB494"/>
      <c r="AC494"/>
      <c r="AD494"/>
      <c r="AE494"/>
    </row>
    <row r="495" spans="21:31">
      <c r="U495"/>
      <c r="V495"/>
      <c r="W495"/>
      <c r="X495"/>
      <c r="Y495"/>
      <c r="Z495"/>
      <c r="AA495"/>
      <c r="AB495"/>
      <c r="AC495"/>
      <c r="AD495"/>
      <c r="AE495"/>
    </row>
    <row r="496" spans="21:31">
      <c r="U496"/>
      <c r="V496"/>
      <c r="W496"/>
      <c r="X496"/>
      <c r="Y496"/>
      <c r="Z496"/>
      <c r="AA496"/>
      <c r="AB496"/>
      <c r="AC496"/>
      <c r="AD496"/>
      <c r="AE496"/>
    </row>
    <row r="497" spans="21:31">
      <c r="U497"/>
      <c r="V497"/>
      <c r="W497"/>
      <c r="X497"/>
      <c r="Y497"/>
      <c r="Z497"/>
      <c r="AA497"/>
      <c r="AB497"/>
      <c r="AC497"/>
      <c r="AD497"/>
      <c r="AE497"/>
    </row>
    <row r="498" spans="21:31">
      <c r="U498"/>
      <c r="V498"/>
      <c r="W498"/>
      <c r="X498"/>
      <c r="Y498"/>
      <c r="Z498"/>
      <c r="AA498"/>
      <c r="AB498"/>
      <c r="AC498"/>
      <c r="AD498"/>
      <c r="AE498"/>
    </row>
    <row r="499" spans="21:31">
      <c r="U499"/>
      <c r="V499"/>
      <c r="W499"/>
      <c r="X499"/>
      <c r="Y499"/>
      <c r="Z499"/>
      <c r="AA499"/>
      <c r="AB499"/>
      <c r="AC499"/>
      <c r="AD499"/>
      <c r="AE499"/>
    </row>
    <row r="500" spans="21:31">
      <c r="U500"/>
      <c r="V500"/>
      <c r="W500"/>
      <c r="X500"/>
      <c r="Y500"/>
      <c r="Z500"/>
      <c r="AA500"/>
      <c r="AB500"/>
      <c r="AC500"/>
      <c r="AD500"/>
      <c r="AE500"/>
    </row>
    <row r="501" spans="21:31">
      <c r="U501"/>
      <c r="V501"/>
      <c r="W501"/>
      <c r="X501"/>
      <c r="Y501"/>
      <c r="Z501"/>
      <c r="AA501"/>
      <c r="AB501"/>
      <c r="AC501"/>
      <c r="AD501"/>
      <c r="AE501"/>
    </row>
    <row r="502" spans="21:31">
      <c r="U502"/>
      <c r="V502"/>
      <c r="W502"/>
      <c r="X502"/>
      <c r="Y502"/>
      <c r="Z502"/>
      <c r="AA502"/>
      <c r="AB502"/>
      <c r="AC502"/>
      <c r="AD502"/>
      <c r="AE502"/>
    </row>
    <row r="503" spans="21:31">
      <c r="U503"/>
      <c r="V503"/>
      <c r="W503"/>
      <c r="X503"/>
      <c r="Y503"/>
      <c r="Z503"/>
      <c r="AA503"/>
      <c r="AB503"/>
      <c r="AC503"/>
      <c r="AD503"/>
      <c r="AE503"/>
    </row>
    <row r="504" spans="21:31">
      <c r="U504"/>
      <c r="V504"/>
      <c r="W504"/>
      <c r="X504"/>
      <c r="Y504"/>
      <c r="Z504"/>
      <c r="AA504"/>
      <c r="AB504"/>
      <c r="AC504"/>
      <c r="AD504"/>
      <c r="AE504"/>
    </row>
    <row r="505" spans="21:31">
      <c r="U505"/>
      <c r="V505"/>
      <c r="W505"/>
      <c r="X505"/>
      <c r="Y505"/>
      <c r="Z505"/>
      <c r="AA505"/>
      <c r="AB505"/>
      <c r="AC505"/>
      <c r="AD505"/>
      <c r="AE505"/>
    </row>
    <row r="506" spans="21:31">
      <c r="U506"/>
      <c r="V506"/>
      <c r="W506"/>
      <c r="X506"/>
      <c r="Y506"/>
      <c r="Z506"/>
      <c r="AA506"/>
      <c r="AB506"/>
      <c r="AC506"/>
      <c r="AD506"/>
      <c r="AE506"/>
    </row>
    <row r="507" spans="21:31">
      <c r="U507"/>
      <c r="V507"/>
      <c r="W507"/>
      <c r="X507"/>
      <c r="Y507"/>
      <c r="Z507"/>
      <c r="AA507"/>
      <c r="AB507"/>
      <c r="AC507"/>
      <c r="AD507"/>
      <c r="AE507"/>
    </row>
    <row r="508" spans="21:31">
      <c r="U508"/>
      <c r="V508"/>
      <c r="W508"/>
      <c r="X508"/>
      <c r="Y508"/>
      <c r="Z508"/>
      <c r="AA508"/>
      <c r="AB508"/>
      <c r="AC508"/>
      <c r="AD508"/>
      <c r="AE508"/>
    </row>
    <row r="509" spans="21:31">
      <c r="U509"/>
      <c r="V509"/>
      <c r="W509"/>
      <c r="X509"/>
      <c r="Y509"/>
      <c r="Z509"/>
      <c r="AA509"/>
      <c r="AB509"/>
      <c r="AC509"/>
      <c r="AD509"/>
      <c r="AE509"/>
    </row>
    <row r="510" spans="21:31">
      <c r="U510"/>
      <c r="V510"/>
      <c r="W510"/>
      <c r="X510"/>
      <c r="Y510"/>
      <c r="Z510"/>
      <c r="AA510"/>
      <c r="AB510"/>
      <c r="AC510"/>
      <c r="AD510"/>
      <c r="AE510"/>
    </row>
    <row r="511" spans="21:31">
      <c r="U511"/>
      <c r="V511"/>
      <c r="W511"/>
      <c r="X511"/>
      <c r="Y511"/>
      <c r="Z511"/>
      <c r="AA511"/>
      <c r="AB511"/>
      <c r="AC511"/>
      <c r="AD511"/>
      <c r="AE511"/>
    </row>
    <row r="512" spans="21:31">
      <c r="U512"/>
      <c r="V512"/>
      <c r="W512"/>
      <c r="X512"/>
      <c r="Y512"/>
      <c r="Z512"/>
      <c r="AA512"/>
      <c r="AB512"/>
      <c r="AC512"/>
      <c r="AD512"/>
      <c r="AE512"/>
    </row>
    <row r="513" spans="21:31">
      <c r="U513"/>
      <c r="V513"/>
      <c r="W513"/>
      <c r="X513"/>
      <c r="Y513"/>
      <c r="Z513"/>
      <c r="AA513"/>
      <c r="AB513"/>
      <c r="AC513"/>
      <c r="AD513"/>
      <c r="AE513"/>
    </row>
    <row r="514" spans="21:31">
      <c r="U514"/>
      <c r="V514"/>
      <c r="W514"/>
      <c r="X514"/>
      <c r="Y514"/>
      <c r="Z514"/>
      <c r="AA514"/>
      <c r="AB514"/>
      <c r="AC514"/>
      <c r="AD514"/>
      <c r="AE514"/>
    </row>
    <row r="515" spans="21:31">
      <c r="U515"/>
      <c r="V515"/>
      <c r="W515"/>
      <c r="X515"/>
      <c r="Y515"/>
      <c r="Z515"/>
      <c r="AA515"/>
      <c r="AB515"/>
      <c r="AC515"/>
      <c r="AD515"/>
      <c r="AE515"/>
    </row>
    <row r="516" spans="21:31">
      <c r="U516"/>
      <c r="V516"/>
      <c r="W516"/>
      <c r="X516"/>
      <c r="Y516"/>
      <c r="Z516"/>
      <c r="AA516"/>
      <c r="AB516"/>
      <c r="AC516"/>
      <c r="AD516"/>
      <c r="AE516"/>
    </row>
    <row r="517" spans="21:31">
      <c r="U517"/>
      <c r="V517"/>
      <c r="W517"/>
      <c r="X517"/>
      <c r="Y517"/>
      <c r="Z517"/>
      <c r="AA517"/>
      <c r="AB517"/>
      <c r="AC517"/>
      <c r="AD517"/>
      <c r="AE517"/>
    </row>
    <row r="518" spans="21:31">
      <c r="U518"/>
      <c r="V518"/>
      <c r="W518"/>
      <c r="X518"/>
      <c r="Y518"/>
      <c r="Z518"/>
      <c r="AA518"/>
      <c r="AB518"/>
      <c r="AC518"/>
      <c r="AD518"/>
      <c r="AE518"/>
    </row>
    <row r="519" spans="21:31">
      <c r="U519"/>
      <c r="V519"/>
      <c r="W519"/>
      <c r="X519"/>
      <c r="Y519"/>
      <c r="Z519"/>
      <c r="AA519"/>
      <c r="AB519"/>
      <c r="AC519"/>
      <c r="AD519"/>
      <c r="AE519"/>
    </row>
    <row r="520" spans="21:31">
      <c r="U520"/>
      <c r="V520"/>
      <c r="W520"/>
      <c r="X520"/>
      <c r="Y520"/>
      <c r="Z520"/>
      <c r="AA520"/>
      <c r="AB520"/>
      <c r="AC520"/>
      <c r="AD520"/>
      <c r="AE520"/>
    </row>
    <row r="521" spans="21:31">
      <c r="U521"/>
      <c r="V521"/>
      <c r="W521"/>
      <c r="X521"/>
      <c r="Y521"/>
      <c r="Z521"/>
      <c r="AA521"/>
      <c r="AB521"/>
      <c r="AC521"/>
      <c r="AD521"/>
      <c r="AE521"/>
    </row>
    <row r="522" spans="21:31">
      <c r="U522"/>
      <c r="V522"/>
      <c r="W522"/>
      <c r="X522"/>
      <c r="Y522"/>
      <c r="Z522"/>
      <c r="AA522"/>
      <c r="AB522"/>
      <c r="AC522"/>
      <c r="AD522"/>
      <c r="AE522"/>
    </row>
    <row r="523" spans="21:31">
      <c r="U523"/>
      <c r="V523"/>
      <c r="W523"/>
      <c r="X523"/>
      <c r="Y523"/>
      <c r="Z523"/>
      <c r="AA523"/>
      <c r="AB523"/>
      <c r="AC523"/>
      <c r="AD523"/>
      <c r="AE523"/>
    </row>
    <row r="524" spans="21:31">
      <c r="U524"/>
      <c r="V524"/>
      <c r="W524"/>
      <c r="X524"/>
      <c r="Y524"/>
      <c r="Z524"/>
      <c r="AA524"/>
      <c r="AB524"/>
      <c r="AC524"/>
      <c r="AD524"/>
      <c r="AE524"/>
    </row>
    <row r="525" spans="21:31">
      <c r="U525"/>
      <c r="V525"/>
      <c r="W525"/>
      <c r="X525"/>
      <c r="Y525"/>
      <c r="Z525"/>
      <c r="AA525"/>
      <c r="AB525"/>
      <c r="AC525"/>
      <c r="AD525"/>
      <c r="AE525"/>
    </row>
    <row r="526" spans="21:31">
      <c r="U526"/>
      <c r="V526"/>
      <c r="W526"/>
      <c r="X526"/>
      <c r="Y526"/>
      <c r="Z526"/>
      <c r="AA526"/>
      <c r="AB526"/>
      <c r="AC526"/>
      <c r="AD526"/>
      <c r="AE526"/>
    </row>
    <row r="527" spans="21:31">
      <c r="U527"/>
      <c r="V527"/>
      <c r="W527"/>
      <c r="X527"/>
      <c r="Y527"/>
      <c r="Z527"/>
      <c r="AA527"/>
      <c r="AB527"/>
      <c r="AC527"/>
      <c r="AD527"/>
      <c r="AE527"/>
    </row>
    <row r="528" spans="21:31">
      <c r="U528"/>
      <c r="V528"/>
      <c r="W528"/>
      <c r="X528"/>
      <c r="Y528"/>
      <c r="Z528"/>
      <c r="AA528"/>
      <c r="AB528"/>
      <c r="AC528"/>
      <c r="AD528"/>
      <c r="AE528"/>
    </row>
    <row r="529" spans="21:31">
      <c r="U529"/>
      <c r="V529"/>
      <c r="W529"/>
      <c r="X529"/>
      <c r="Y529"/>
      <c r="Z529"/>
      <c r="AA529"/>
      <c r="AB529"/>
      <c r="AC529"/>
      <c r="AD529"/>
      <c r="AE529"/>
    </row>
    <row r="530" spans="21:31">
      <c r="U530"/>
      <c r="V530"/>
      <c r="W530"/>
      <c r="X530"/>
      <c r="Y530"/>
      <c r="Z530"/>
      <c r="AA530"/>
      <c r="AB530"/>
      <c r="AC530"/>
      <c r="AD530"/>
      <c r="AE530"/>
    </row>
    <row r="531" spans="21:31">
      <c r="U531"/>
      <c r="V531"/>
      <c r="W531"/>
      <c r="X531"/>
      <c r="Y531"/>
      <c r="Z531"/>
      <c r="AA531"/>
      <c r="AB531"/>
      <c r="AC531"/>
      <c r="AD531"/>
      <c r="AE531"/>
    </row>
    <row r="532" spans="21:31">
      <c r="U532"/>
      <c r="V532"/>
      <c r="W532"/>
      <c r="X532"/>
      <c r="Y532"/>
      <c r="Z532"/>
      <c r="AA532"/>
      <c r="AB532"/>
      <c r="AC532"/>
      <c r="AD532"/>
      <c r="AE532"/>
    </row>
    <row r="533" spans="21:31">
      <c r="U533"/>
      <c r="V533"/>
      <c r="W533"/>
      <c r="X533"/>
      <c r="Y533"/>
      <c r="Z533"/>
      <c r="AA533"/>
      <c r="AB533"/>
      <c r="AC533"/>
      <c r="AD533"/>
      <c r="AE533"/>
    </row>
    <row r="534" spans="21:31">
      <c r="U534"/>
      <c r="V534"/>
      <c r="W534"/>
      <c r="X534"/>
      <c r="Y534"/>
      <c r="Z534"/>
      <c r="AA534"/>
      <c r="AB534"/>
      <c r="AC534"/>
      <c r="AD534"/>
      <c r="AE534"/>
    </row>
    <row r="535" spans="21:31">
      <c r="U535"/>
      <c r="V535"/>
      <c r="W535"/>
      <c r="X535"/>
      <c r="Y535"/>
      <c r="Z535"/>
      <c r="AA535"/>
      <c r="AB535"/>
      <c r="AC535"/>
      <c r="AD535"/>
      <c r="AE535"/>
    </row>
    <row r="536" spans="21:31">
      <c r="U536"/>
      <c r="V536"/>
      <c r="W536"/>
      <c r="X536"/>
      <c r="Y536"/>
      <c r="Z536"/>
      <c r="AA536"/>
      <c r="AB536"/>
      <c r="AC536"/>
      <c r="AD536"/>
      <c r="AE536"/>
    </row>
    <row r="537" spans="21:31">
      <c r="U537"/>
      <c r="V537"/>
      <c r="W537"/>
      <c r="X537"/>
      <c r="Y537"/>
      <c r="Z537"/>
      <c r="AA537"/>
      <c r="AB537"/>
      <c r="AC537"/>
      <c r="AD537"/>
      <c r="AE537"/>
    </row>
    <row r="538" spans="21:31">
      <c r="U538"/>
      <c r="V538"/>
      <c r="W538"/>
      <c r="X538"/>
      <c r="Y538"/>
      <c r="Z538"/>
      <c r="AA538"/>
      <c r="AB538"/>
      <c r="AC538"/>
      <c r="AD538"/>
      <c r="AE538"/>
    </row>
    <row r="539" spans="21:31">
      <c r="U539"/>
      <c r="V539"/>
      <c r="W539"/>
      <c r="X539"/>
      <c r="Y539"/>
      <c r="Z539"/>
      <c r="AA539"/>
      <c r="AB539"/>
      <c r="AC539"/>
      <c r="AD539"/>
      <c r="AE539"/>
    </row>
    <row r="540" spans="21:31">
      <c r="U540"/>
      <c r="V540"/>
      <c r="W540"/>
      <c r="X540"/>
      <c r="Y540"/>
      <c r="Z540"/>
      <c r="AA540"/>
      <c r="AB540"/>
      <c r="AC540"/>
      <c r="AD540"/>
      <c r="AE540"/>
    </row>
    <row r="541" spans="21:31">
      <c r="U541"/>
      <c r="V541"/>
      <c r="W541"/>
      <c r="X541"/>
      <c r="Y541"/>
      <c r="Z541"/>
      <c r="AA541"/>
      <c r="AB541"/>
      <c r="AC541"/>
      <c r="AD541"/>
      <c r="AE541"/>
    </row>
    <row r="542" spans="21:31">
      <c r="U542"/>
      <c r="V542"/>
      <c r="W542"/>
      <c r="X542"/>
      <c r="Y542"/>
      <c r="Z542"/>
      <c r="AA542"/>
      <c r="AB542"/>
      <c r="AC542"/>
      <c r="AD542"/>
      <c r="AE542"/>
    </row>
    <row r="543" spans="21:31">
      <c r="U543"/>
      <c r="V543"/>
      <c r="W543"/>
      <c r="X543"/>
      <c r="Y543"/>
      <c r="Z543"/>
      <c r="AA543"/>
      <c r="AB543"/>
      <c r="AC543"/>
      <c r="AD543"/>
      <c r="AE543"/>
    </row>
    <row r="544" spans="21:31">
      <c r="U544"/>
      <c r="V544"/>
      <c r="W544"/>
      <c r="X544"/>
      <c r="Y544"/>
      <c r="Z544"/>
      <c r="AA544"/>
      <c r="AB544"/>
      <c r="AC544"/>
      <c r="AD544"/>
      <c r="AE544"/>
    </row>
    <row r="545" spans="21:31">
      <c r="U545"/>
      <c r="V545"/>
      <c r="W545"/>
      <c r="X545"/>
      <c r="Y545"/>
      <c r="Z545"/>
      <c r="AA545"/>
      <c r="AB545"/>
      <c r="AC545"/>
      <c r="AD545"/>
      <c r="AE545"/>
    </row>
    <row r="546" spans="21:31">
      <c r="U546"/>
      <c r="V546"/>
      <c r="W546"/>
      <c r="X546"/>
      <c r="Y546"/>
      <c r="Z546"/>
      <c r="AA546"/>
      <c r="AB546"/>
      <c r="AC546"/>
      <c r="AD546"/>
      <c r="AE546"/>
    </row>
    <row r="547" spans="21:31">
      <c r="U547"/>
      <c r="V547"/>
      <c r="W547"/>
      <c r="X547"/>
      <c r="Y547"/>
      <c r="Z547"/>
      <c r="AA547"/>
      <c r="AB547"/>
      <c r="AC547"/>
      <c r="AD547"/>
      <c r="AE547"/>
    </row>
    <row r="548" spans="21:31">
      <c r="U548"/>
      <c r="V548"/>
      <c r="W548"/>
      <c r="X548"/>
      <c r="Y548"/>
      <c r="Z548"/>
      <c r="AA548"/>
      <c r="AB548"/>
      <c r="AC548"/>
      <c r="AD548"/>
      <c r="AE548"/>
    </row>
    <row r="549" spans="21:31">
      <c r="U549"/>
      <c r="V549"/>
      <c r="W549"/>
      <c r="X549"/>
      <c r="Y549"/>
      <c r="Z549"/>
      <c r="AA549"/>
      <c r="AB549"/>
      <c r="AC549"/>
      <c r="AD549"/>
      <c r="AE549"/>
    </row>
    <row r="550" spans="21:31">
      <c r="U550"/>
      <c r="V550"/>
      <c r="W550"/>
      <c r="X550"/>
      <c r="Y550"/>
      <c r="Z550"/>
      <c r="AA550"/>
      <c r="AB550"/>
      <c r="AC550"/>
      <c r="AD550"/>
      <c r="AE550"/>
    </row>
    <row r="551" spans="21:31">
      <c r="U551"/>
      <c r="V551"/>
      <c r="W551"/>
      <c r="X551"/>
      <c r="Y551"/>
      <c r="Z551"/>
      <c r="AA551"/>
      <c r="AB551"/>
      <c r="AC551"/>
      <c r="AD551"/>
      <c r="AE551"/>
    </row>
    <row r="552" spans="21:31">
      <c r="U552"/>
      <c r="V552"/>
      <c r="W552"/>
      <c r="X552"/>
      <c r="Y552"/>
      <c r="Z552"/>
      <c r="AA552"/>
      <c r="AB552"/>
      <c r="AC552"/>
      <c r="AD552"/>
      <c r="AE552"/>
    </row>
    <row r="553" spans="21:31">
      <c r="U553"/>
      <c r="V553"/>
      <c r="W553"/>
      <c r="X553"/>
      <c r="Y553"/>
      <c r="Z553"/>
      <c r="AA553"/>
      <c r="AB553"/>
      <c r="AC553"/>
      <c r="AD553"/>
      <c r="AE553"/>
    </row>
    <row r="554" spans="21:31">
      <c r="U554"/>
      <c r="V554"/>
      <c r="W554"/>
      <c r="X554"/>
      <c r="Y554"/>
      <c r="Z554"/>
      <c r="AA554"/>
      <c r="AB554"/>
      <c r="AC554"/>
      <c r="AD554"/>
      <c r="AE554"/>
    </row>
    <row r="555" spans="21:31">
      <c r="U555"/>
      <c r="V555"/>
      <c r="W555"/>
      <c r="X555"/>
      <c r="Y555"/>
      <c r="Z555"/>
      <c r="AA555"/>
      <c r="AB555"/>
      <c r="AC555"/>
      <c r="AD555"/>
      <c r="AE555"/>
    </row>
    <row r="556" spans="21:31">
      <c r="U556"/>
      <c r="V556"/>
      <c r="W556"/>
      <c r="X556"/>
      <c r="Y556"/>
      <c r="Z556"/>
      <c r="AA556"/>
      <c r="AB556"/>
      <c r="AC556"/>
      <c r="AD556"/>
      <c r="AE556"/>
    </row>
    <row r="557" spans="21:31">
      <c r="U557"/>
      <c r="V557"/>
      <c r="W557"/>
      <c r="X557"/>
      <c r="Y557"/>
      <c r="Z557"/>
      <c r="AA557"/>
      <c r="AB557"/>
      <c r="AC557"/>
      <c r="AD557"/>
      <c r="AE557"/>
    </row>
    <row r="558" spans="21:31">
      <c r="U558"/>
      <c r="V558"/>
      <c r="W558"/>
      <c r="X558"/>
      <c r="Y558"/>
      <c r="Z558"/>
      <c r="AA558"/>
      <c r="AB558"/>
      <c r="AC558"/>
      <c r="AD558"/>
      <c r="AE558"/>
    </row>
    <row r="559" spans="21:31">
      <c r="U559"/>
      <c r="V559"/>
      <c r="W559"/>
      <c r="X559"/>
      <c r="Y559"/>
      <c r="Z559"/>
      <c r="AA559"/>
      <c r="AB559"/>
      <c r="AC559"/>
      <c r="AD559"/>
      <c r="AE559"/>
    </row>
    <row r="560" spans="21:31">
      <c r="U560"/>
      <c r="V560"/>
      <c r="W560"/>
      <c r="X560"/>
      <c r="Y560"/>
      <c r="Z560"/>
      <c r="AA560"/>
      <c r="AB560"/>
      <c r="AC560"/>
      <c r="AD560"/>
      <c r="AE560"/>
    </row>
    <row r="561" spans="21:31">
      <c r="U561"/>
      <c r="V561"/>
      <c r="W561"/>
      <c r="X561"/>
      <c r="Y561"/>
      <c r="Z561"/>
      <c r="AA561"/>
      <c r="AB561"/>
      <c r="AC561"/>
      <c r="AD561"/>
      <c r="AE561"/>
    </row>
    <row r="562" spans="21:31">
      <c r="U562"/>
      <c r="V562"/>
      <c r="W562"/>
      <c r="X562"/>
      <c r="Y562"/>
      <c r="Z562"/>
      <c r="AA562"/>
      <c r="AB562"/>
      <c r="AC562"/>
      <c r="AD562"/>
      <c r="AE562"/>
    </row>
    <row r="563" spans="21:31">
      <c r="U563"/>
      <c r="V563"/>
      <c r="W563"/>
      <c r="X563"/>
      <c r="Y563"/>
      <c r="Z563"/>
      <c r="AA563"/>
      <c r="AB563"/>
      <c r="AC563"/>
      <c r="AD563"/>
      <c r="AE563"/>
    </row>
    <row r="564" spans="21:31">
      <c r="U564"/>
      <c r="V564"/>
      <c r="W564"/>
      <c r="X564"/>
      <c r="Y564"/>
      <c r="Z564"/>
      <c r="AA564"/>
      <c r="AB564"/>
      <c r="AC564"/>
      <c r="AD564"/>
      <c r="AE564"/>
    </row>
    <row r="565" spans="21:31">
      <c r="U565"/>
      <c r="V565"/>
      <c r="W565"/>
      <c r="X565"/>
      <c r="Y565"/>
      <c r="Z565"/>
      <c r="AA565"/>
      <c r="AB565"/>
      <c r="AC565"/>
      <c r="AD565"/>
      <c r="AE565"/>
    </row>
    <row r="566" spans="21:31">
      <c r="U566"/>
      <c r="V566"/>
      <c r="W566"/>
      <c r="X566"/>
      <c r="Y566"/>
      <c r="Z566"/>
      <c r="AA566"/>
      <c r="AB566"/>
      <c r="AC566"/>
      <c r="AD566"/>
      <c r="AE566"/>
    </row>
    <row r="567" spans="21:31">
      <c r="U567"/>
      <c r="V567"/>
      <c r="W567"/>
      <c r="X567"/>
      <c r="Y567"/>
      <c r="Z567"/>
      <c r="AA567"/>
      <c r="AB567"/>
      <c r="AC567"/>
      <c r="AD567"/>
      <c r="AE567"/>
    </row>
    <row r="568" spans="21:31">
      <c r="U568"/>
      <c r="V568"/>
      <c r="W568"/>
      <c r="X568"/>
      <c r="Y568"/>
      <c r="Z568"/>
      <c r="AA568"/>
      <c r="AB568"/>
      <c r="AC568"/>
      <c r="AD568"/>
      <c r="AE568"/>
    </row>
    <row r="569" spans="21:31">
      <c r="U569"/>
      <c r="V569"/>
      <c r="W569"/>
      <c r="X569"/>
      <c r="Y569"/>
      <c r="Z569"/>
      <c r="AA569"/>
      <c r="AB569"/>
      <c r="AC569"/>
      <c r="AD569"/>
      <c r="AE569"/>
    </row>
    <row r="570" spans="21:31">
      <c r="U570"/>
      <c r="V570"/>
      <c r="W570"/>
      <c r="X570"/>
      <c r="Y570"/>
      <c r="Z570"/>
      <c r="AA570"/>
      <c r="AB570"/>
      <c r="AC570"/>
      <c r="AD570"/>
      <c r="AE570"/>
    </row>
    <row r="571" spans="21:31">
      <c r="U571"/>
      <c r="V571"/>
      <c r="W571"/>
      <c r="X571"/>
      <c r="Y571"/>
      <c r="Z571"/>
      <c r="AA571"/>
      <c r="AB571"/>
      <c r="AC571"/>
      <c r="AD571"/>
      <c r="AE571"/>
    </row>
    <row r="572" spans="21:31">
      <c r="U572"/>
      <c r="V572"/>
      <c r="W572"/>
      <c r="X572"/>
      <c r="Y572"/>
      <c r="Z572"/>
      <c r="AA572"/>
      <c r="AB572"/>
      <c r="AC572"/>
      <c r="AD572"/>
      <c r="AE572"/>
    </row>
    <row r="573" spans="21:31">
      <c r="U573"/>
      <c r="V573"/>
      <c r="W573"/>
      <c r="X573"/>
      <c r="Y573"/>
      <c r="Z573"/>
      <c r="AA573"/>
      <c r="AB573"/>
      <c r="AC573"/>
      <c r="AD573"/>
      <c r="AE573"/>
    </row>
    <row r="574" spans="21:31">
      <c r="U574"/>
      <c r="V574"/>
      <c r="W574"/>
      <c r="X574"/>
      <c r="Y574"/>
      <c r="Z574"/>
      <c r="AA574"/>
      <c r="AB574"/>
      <c r="AC574"/>
      <c r="AD574"/>
      <c r="AE574"/>
    </row>
    <row r="575" spans="21:31">
      <c r="U575"/>
      <c r="V575"/>
      <c r="W575"/>
      <c r="X575"/>
      <c r="Y575"/>
      <c r="Z575"/>
      <c r="AA575"/>
      <c r="AB575"/>
      <c r="AC575"/>
      <c r="AD575"/>
      <c r="AE575"/>
    </row>
    <row r="576" spans="21:31">
      <c r="U576"/>
      <c r="V576"/>
      <c r="W576"/>
      <c r="X576"/>
      <c r="Y576"/>
      <c r="Z576"/>
      <c r="AA576"/>
      <c r="AB576"/>
      <c r="AC576"/>
      <c r="AD576"/>
      <c r="AE576"/>
    </row>
    <row r="577" spans="21:31">
      <c r="U577"/>
      <c r="V577"/>
      <c r="W577"/>
      <c r="X577"/>
      <c r="Y577"/>
      <c r="Z577"/>
      <c r="AA577"/>
      <c r="AB577"/>
      <c r="AC577"/>
      <c r="AD577"/>
      <c r="AE577"/>
    </row>
    <row r="578" spans="21:31">
      <c r="U578"/>
      <c r="V578"/>
      <c r="W578"/>
      <c r="X578"/>
      <c r="Y578"/>
      <c r="Z578"/>
      <c r="AA578"/>
      <c r="AB578"/>
      <c r="AC578"/>
      <c r="AD578"/>
      <c r="AE578"/>
    </row>
    <row r="579" spans="21:31">
      <c r="U579"/>
      <c r="V579"/>
      <c r="W579"/>
      <c r="X579"/>
      <c r="Y579"/>
      <c r="Z579"/>
      <c r="AA579"/>
      <c r="AB579"/>
      <c r="AC579"/>
      <c r="AD579"/>
      <c r="AE579"/>
    </row>
    <row r="580" spans="21:31">
      <c r="U580"/>
      <c r="V580"/>
      <c r="W580"/>
      <c r="X580"/>
      <c r="Y580"/>
      <c r="Z580"/>
      <c r="AA580"/>
      <c r="AB580"/>
      <c r="AC580"/>
      <c r="AD580"/>
      <c r="AE580"/>
    </row>
    <row r="581" spans="21:31">
      <c r="U581"/>
      <c r="V581"/>
      <c r="W581"/>
      <c r="X581"/>
      <c r="Y581"/>
      <c r="Z581"/>
      <c r="AA581"/>
      <c r="AB581"/>
      <c r="AC581"/>
      <c r="AD581"/>
      <c r="AE581"/>
    </row>
    <row r="582" spans="21:31">
      <c r="U582"/>
      <c r="V582"/>
      <c r="W582"/>
      <c r="X582"/>
      <c r="Y582"/>
      <c r="Z582"/>
      <c r="AA582"/>
      <c r="AB582"/>
      <c r="AC582"/>
      <c r="AD582"/>
      <c r="AE582"/>
    </row>
    <row r="583" spans="21:31">
      <c r="U583"/>
      <c r="V583"/>
      <c r="W583"/>
      <c r="X583"/>
      <c r="Y583"/>
      <c r="Z583"/>
      <c r="AA583"/>
      <c r="AB583"/>
      <c r="AC583"/>
      <c r="AD583"/>
      <c r="AE583"/>
    </row>
    <row r="584" spans="21:31">
      <c r="U584"/>
      <c r="V584"/>
      <c r="W584"/>
      <c r="X584"/>
      <c r="Y584"/>
      <c r="Z584"/>
      <c r="AA584"/>
      <c r="AB584"/>
      <c r="AC584"/>
      <c r="AD584"/>
      <c r="AE584"/>
    </row>
    <row r="585" spans="21:31">
      <c r="U585"/>
      <c r="V585"/>
      <c r="W585"/>
      <c r="X585"/>
      <c r="Y585"/>
      <c r="Z585"/>
      <c r="AA585"/>
      <c r="AB585"/>
      <c r="AC585"/>
      <c r="AD585"/>
      <c r="AE585"/>
    </row>
    <row r="586" spans="21:31">
      <c r="U586"/>
      <c r="V586"/>
      <c r="W586"/>
      <c r="X586"/>
      <c r="Y586"/>
      <c r="Z586"/>
      <c r="AA586"/>
      <c r="AB586"/>
      <c r="AC586"/>
      <c r="AD586"/>
      <c r="AE586"/>
    </row>
    <row r="587" spans="21:31">
      <c r="U587"/>
      <c r="V587"/>
      <c r="W587"/>
      <c r="X587"/>
      <c r="Y587"/>
      <c r="Z587"/>
      <c r="AA587"/>
      <c r="AB587"/>
      <c r="AC587"/>
      <c r="AD587"/>
      <c r="AE587"/>
    </row>
    <row r="588" spans="21:31">
      <c r="U588"/>
      <c r="V588"/>
      <c r="W588"/>
      <c r="X588"/>
      <c r="Y588"/>
      <c r="Z588"/>
      <c r="AA588"/>
      <c r="AB588"/>
      <c r="AC588"/>
      <c r="AD588"/>
      <c r="AE588"/>
    </row>
    <row r="589" spans="21:31">
      <c r="U589"/>
      <c r="V589"/>
      <c r="W589"/>
      <c r="X589"/>
      <c r="Y589"/>
      <c r="Z589"/>
      <c r="AA589"/>
      <c r="AB589"/>
      <c r="AC589"/>
      <c r="AD589"/>
      <c r="AE589"/>
    </row>
    <row r="590" spans="21:31">
      <c r="U590"/>
      <c r="V590"/>
      <c r="W590"/>
      <c r="X590"/>
      <c r="Y590"/>
      <c r="Z590"/>
      <c r="AA590"/>
      <c r="AB590"/>
      <c r="AC590"/>
      <c r="AD590"/>
      <c r="AE590"/>
    </row>
    <row r="591" spans="21:31">
      <c r="U591"/>
      <c r="V591"/>
      <c r="W591"/>
      <c r="X591"/>
      <c r="Y591"/>
      <c r="Z591"/>
      <c r="AA591"/>
      <c r="AB591"/>
      <c r="AC591"/>
      <c r="AD591"/>
      <c r="AE591"/>
    </row>
    <row r="592" spans="21:31">
      <c r="U592"/>
      <c r="V592"/>
      <c r="W592"/>
      <c r="X592"/>
      <c r="Y592"/>
      <c r="Z592"/>
      <c r="AA592"/>
      <c r="AB592"/>
      <c r="AC592"/>
      <c r="AD592"/>
      <c r="AE592"/>
    </row>
    <row r="593" spans="21:31">
      <c r="U593"/>
      <c r="V593"/>
      <c r="W593"/>
      <c r="X593"/>
      <c r="Y593"/>
      <c r="Z593"/>
      <c r="AA593"/>
      <c r="AB593"/>
      <c r="AC593"/>
      <c r="AD593"/>
      <c r="AE593"/>
    </row>
    <row r="594" spans="21:31">
      <c r="U594"/>
      <c r="V594"/>
      <c r="W594"/>
      <c r="X594"/>
      <c r="Y594"/>
      <c r="Z594"/>
      <c r="AA594"/>
      <c r="AB594"/>
      <c r="AC594"/>
      <c r="AD594"/>
      <c r="AE594"/>
    </row>
    <row r="595" spans="21:31">
      <c r="U595"/>
      <c r="V595"/>
      <c r="W595"/>
      <c r="X595"/>
      <c r="Y595"/>
      <c r="Z595"/>
      <c r="AA595"/>
      <c r="AB595"/>
      <c r="AC595"/>
      <c r="AD595"/>
      <c r="AE595"/>
    </row>
    <row r="596" spans="21:31">
      <c r="U596"/>
      <c r="V596"/>
      <c r="W596"/>
      <c r="X596"/>
      <c r="Y596"/>
      <c r="Z596"/>
      <c r="AA596"/>
      <c r="AB596"/>
      <c r="AC596"/>
      <c r="AD596"/>
      <c r="AE596"/>
    </row>
    <row r="597" spans="21:31">
      <c r="U597"/>
      <c r="V597"/>
      <c r="W597"/>
      <c r="X597"/>
      <c r="Y597"/>
      <c r="Z597"/>
      <c r="AA597"/>
      <c r="AB597"/>
      <c r="AC597"/>
      <c r="AD597"/>
      <c r="AE597"/>
    </row>
    <row r="598" spans="21:31">
      <c r="U598"/>
      <c r="V598"/>
      <c r="W598"/>
      <c r="X598"/>
      <c r="Y598"/>
      <c r="Z598"/>
      <c r="AA598"/>
      <c r="AB598"/>
      <c r="AC598"/>
      <c r="AD598"/>
      <c r="AE598"/>
    </row>
    <row r="599" spans="21:31">
      <c r="U599"/>
      <c r="V599"/>
      <c r="W599"/>
      <c r="X599"/>
      <c r="Y599"/>
      <c r="Z599"/>
      <c r="AA599"/>
      <c r="AB599"/>
      <c r="AC599"/>
      <c r="AD599"/>
      <c r="AE599"/>
    </row>
    <row r="600" spans="21:31">
      <c r="U600"/>
      <c r="V600"/>
      <c r="W600"/>
      <c r="X600"/>
      <c r="Y600"/>
      <c r="Z600"/>
      <c r="AA600"/>
      <c r="AB600"/>
      <c r="AC600"/>
      <c r="AD600"/>
      <c r="AE600"/>
    </row>
    <row r="601" spans="21:31">
      <c r="U601"/>
      <c r="V601"/>
      <c r="W601"/>
      <c r="X601"/>
      <c r="Y601"/>
      <c r="Z601"/>
      <c r="AA601"/>
      <c r="AB601"/>
      <c r="AC601"/>
      <c r="AD601"/>
      <c r="AE601"/>
    </row>
    <row r="602" spans="21:31">
      <c r="U602"/>
      <c r="V602"/>
      <c r="W602"/>
      <c r="X602"/>
      <c r="Y602"/>
      <c r="Z602"/>
      <c r="AA602"/>
      <c r="AB602"/>
      <c r="AC602"/>
      <c r="AD602"/>
      <c r="AE602"/>
    </row>
    <row r="603" spans="21:31">
      <c r="U603"/>
      <c r="V603"/>
      <c r="W603"/>
      <c r="X603"/>
      <c r="Y603"/>
      <c r="Z603"/>
      <c r="AA603"/>
      <c r="AB603"/>
      <c r="AC603"/>
      <c r="AD603"/>
      <c r="AE603"/>
    </row>
    <row r="604" spans="21:31">
      <c r="U604"/>
      <c r="V604"/>
      <c r="W604"/>
      <c r="X604"/>
      <c r="Y604"/>
      <c r="Z604"/>
      <c r="AA604"/>
      <c r="AB604"/>
      <c r="AC604"/>
      <c r="AD604"/>
      <c r="AE604"/>
    </row>
    <row r="605" spans="21:31">
      <c r="U605"/>
      <c r="V605"/>
      <c r="W605"/>
      <c r="X605"/>
      <c r="Y605"/>
      <c r="Z605"/>
      <c r="AA605"/>
      <c r="AB605"/>
      <c r="AC605"/>
      <c r="AD605"/>
      <c r="AE605"/>
    </row>
    <row r="606" spans="21:31">
      <c r="U606"/>
      <c r="V606"/>
      <c r="W606"/>
      <c r="X606"/>
      <c r="Y606"/>
      <c r="Z606"/>
      <c r="AA606"/>
      <c r="AB606"/>
      <c r="AC606"/>
      <c r="AD606"/>
      <c r="AE606"/>
    </row>
    <row r="607" spans="21:31">
      <c r="U607"/>
      <c r="V607"/>
      <c r="W607"/>
      <c r="X607"/>
      <c r="Y607"/>
      <c r="Z607"/>
      <c r="AA607"/>
      <c r="AB607"/>
      <c r="AC607"/>
      <c r="AD607"/>
      <c r="AE607"/>
    </row>
    <row r="608" spans="21:31">
      <c r="U608"/>
      <c r="V608"/>
      <c r="W608"/>
      <c r="X608"/>
      <c r="Y608"/>
      <c r="Z608"/>
      <c r="AA608"/>
      <c r="AB608"/>
      <c r="AC608"/>
      <c r="AD608"/>
      <c r="AE608"/>
    </row>
    <row r="609" spans="21:31">
      <c r="U609"/>
      <c r="V609"/>
      <c r="W609"/>
      <c r="X609"/>
      <c r="Y609"/>
      <c r="Z609"/>
      <c r="AA609"/>
      <c r="AB609"/>
      <c r="AC609"/>
      <c r="AD609"/>
      <c r="AE609"/>
    </row>
    <row r="610" spans="21:31">
      <c r="U610"/>
      <c r="V610"/>
      <c r="W610"/>
      <c r="X610"/>
      <c r="Y610"/>
      <c r="Z610"/>
      <c r="AA610"/>
      <c r="AB610"/>
      <c r="AC610"/>
      <c r="AD610"/>
      <c r="AE610"/>
    </row>
    <row r="611" spans="21:31">
      <c r="U611"/>
      <c r="V611"/>
      <c r="W611"/>
      <c r="X611"/>
      <c r="Y611"/>
      <c r="Z611"/>
      <c r="AA611"/>
      <c r="AB611"/>
      <c r="AC611"/>
      <c r="AD611"/>
      <c r="AE611"/>
    </row>
    <row r="612" spans="21:31">
      <c r="U612"/>
      <c r="V612"/>
      <c r="W612"/>
      <c r="X612"/>
      <c r="Y612"/>
      <c r="Z612"/>
      <c r="AA612"/>
      <c r="AB612"/>
      <c r="AC612"/>
      <c r="AD612"/>
      <c r="AE612"/>
    </row>
    <row r="613" spans="21:31">
      <c r="U613"/>
      <c r="V613"/>
      <c r="W613"/>
      <c r="X613"/>
      <c r="Y613"/>
      <c r="Z613"/>
      <c r="AA613"/>
      <c r="AB613"/>
      <c r="AC613"/>
      <c r="AD613"/>
      <c r="AE613"/>
    </row>
    <row r="614" spans="21:31">
      <c r="U614"/>
      <c r="V614"/>
      <c r="W614"/>
      <c r="X614"/>
      <c r="Y614"/>
      <c r="Z614"/>
      <c r="AA614"/>
      <c r="AB614"/>
      <c r="AC614"/>
      <c r="AD614"/>
      <c r="AE614"/>
    </row>
    <row r="615" spans="21:31">
      <c r="U615"/>
      <c r="V615"/>
      <c r="W615"/>
      <c r="X615"/>
      <c r="Y615"/>
      <c r="Z615"/>
      <c r="AA615"/>
      <c r="AB615"/>
      <c r="AC615"/>
      <c r="AD615"/>
      <c r="AE615"/>
    </row>
    <row r="616" spans="21:31">
      <c r="U616"/>
      <c r="V616"/>
      <c r="W616"/>
      <c r="X616"/>
      <c r="Y616"/>
      <c r="Z616"/>
      <c r="AA616"/>
      <c r="AB616"/>
      <c r="AC616"/>
      <c r="AD616"/>
      <c r="AE616"/>
    </row>
    <row r="617" spans="21:31">
      <c r="U617"/>
      <c r="V617"/>
      <c r="W617"/>
      <c r="X617"/>
      <c r="Y617"/>
      <c r="Z617"/>
      <c r="AA617"/>
      <c r="AB617"/>
      <c r="AC617"/>
      <c r="AD617"/>
      <c r="AE617"/>
    </row>
    <row r="618" spans="21:31">
      <c r="U618"/>
      <c r="V618"/>
      <c r="W618"/>
      <c r="X618"/>
      <c r="Y618"/>
      <c r="Z618"/>
      <c r="AA618"/>
      <c r="AB618"/>
      <c r="AC618"/>
      <c r="AD618"/>
      <c r="AE618"/>
    </row>
    <row r="619" spans="21:31">
      <c r="U619"/>
      <c r="V619"/>
      <c r="W619"/>
      <c r="X619"/>
      <c r="Y619"/>
      <c r="Z619"/>
      <c r="AA619"/>
      <c r="AB619"/>
      <c r="AC619"/>
      <c r="AD619"/>
      <c r="AE619"/>
    </row>
    <row r="620" spans="21:31">
      <c r="U620"/>
      <c r="V620"/>
      <c r="W620"/>
      <c r="X620"/>
      <c r="Y620"/>
      <c r="Z620"/>
      <c r="AA620"/>
      <c r="AB620"/>
      <c r="AC620"/>
      <c r="AD620"/>
      <c r="AE620"/>
    </row>
    <row r="621" spans="21:31">
      <c r="U621"/>
      <c r="V621"/>
      <c r="W621"/>
      <c r="X621"/>
      <c r="Y621"/>
      <c r="Z621"/>
      <c r="AA621"/>
      <c r="AB621"/>
      <c r="AC621"/>
      <c r="AD621"/>
      <c r="AE621"/>
    </row>
    <row r="622" spans="21:31">
      <c r="U622"/>
      <c r="V622"/>
      <c r="W622"/>
      <c r="X622"/>
      <c r="Y622"/>
      <c r="Z622"/>
      <c r="AA622"/>
      <c r="AB622"/>
      <c r="AC622"/>
      <c r="AD622"/>
      <c r="AE622"/>
    </row>
    <row r="623" spans="21:31">
      <c r="U623"/>
      <c r="V623"/>
      <c r="W623"/>
      <c r="X623"/>
      <c r="Y623"/>
      <c r="Z623"/>
      <c r="AA623"/>
      <c r="AB623"/>
      <c r="AC623"/>
      <c r="AD623"/>
      <c r="AE623"/>
    </row>
    <row r="624" spans="21:31">
      <c r="U624"/>
      <c r="V624"/>
      <c r="W624"/>
      <c r="X624"/>
      <c r="Y624"/>
      <c r="Z624"/>
      <c r="AA624"/>
      <c r="AB624"/>
      <c r="AC624"/>
      <c r="AD624"/>
      <c r="AE624"/>
    </row>
    <row r="625" spans="21:31">
      <c r="U625"/>
      <c r="V625"/>
      <c r="W625"/>
      <c r="X625"/>
      <c r="Y625"/>
      <c r="Z625"/>
      <c r="AA625"/>
      <c r="AB625"/>
      <c r="AC625"/>
      <c r="AD625"/>
      <c r="AE625"/>
    </row>
    <row r="626" spans="21:31">
      <c r="U626"/>
      <c r="V626"/>
      <c r="W626"/>
      <c r="X626"/>
      <c r="Y626"/>
      <c r="Z626"/>
      <c r="AA626"/>
      <c r="AB626"/>
      <c r="AC626"/>
      <c r="AD626"/>
      <c r="AE626"/>
    </row>
    <row r="627" spans="21:31">
      <c r="U627"/>
      <c r="V627"/>
      <c r="W627"/>
      <c r="X627"/>
      <c r="Y627"/>
      <c r="Z627"/>
      <c r="AA627"/>
      <c r="AB627"/>
      <c r="AC627"/>
      <c r="AD627"/>
      <c r="AE627"/>
    </row>
    <row r="628" spans="21:31">
      <c r="U628"/>
      <c r="V628"/>
      <c r="W628"/>
      <c r="X628"/>
      <c r="Y628"/>
      <c r="Z628"/>
      <c r="AA628"/>
      <c r="AB628"/>
      <c r="AC628"/>
      <c r="AD628"/>
      <c r="AE628"/>
    </row>
    <row r="629" spans="21:31">
      <c r="U629"/>
      <c r="V629"/>
      <c r="W629"/>
      <c r="X629"/>
      <c r="Y629"/>
      <c r="Z629"/>
      <c r="AA629"/>
      <c r="AB629"/>
      <c r="AC629"/>
      <c r="AD629"/>
      <c r="AE629"/>
    </row>
    <row r="630" spans="21:31">
      <c r="U630"/>
      <c r="V630"/>
      <c r="W630"/>
      <c r="X630"/>
      <c r="Y630"/>
      <c r="Z630"/>
      <c r="AA630"/>
      <c r="AB630"/>
      <c r="AC630"/>
      <c r="AD630"/>
      <c r="AE630"/>
    </row>
    <row r="631" spans="21:31">
      <c r="U631"/>
      <c r="V631"/>
      <c r="W631"/>
      <c r="X631"/>
      <c r="Y631"/>
      <c r="Z631"/>
      <c r="AA631"/>
      <c r="AB631"/>
      <c r="AC631"/>
      <c r="AD631"/>
      <c r="AE631"/>
    </row>
    <row r="632" spans="21:31">
      <c r="U632"/>
      <c r="V632"/>
      <c r="W632"/>
      <c r="X632"/>
      <c r="Y632"/>
      <c r="Z632"/>
      <c r="AA632"/>
      <c r="AB632"/>
      <c r="AC632"/>
      <c r="AD632"/>
      <c r="AE632"/>
    </row>
    <row r="633" spans="21:31">
      <c r="U633"/>
      <c r="V633"/>
      <c r="W633"/>
      <c r="X633"/>
      <c r="Y633"/>
      <c r="Z633"/>
      <c r="AA633"/>
      <c r="AB633"/>
      <c r="AC633"/>
      <c r="AD633"/>
      <c r="AE633"/>
    </row>
    <row r="634" spans="21:31">
      <c r="U634"/>
      <c r="V634"/>
      <c r="W634"/>
      <c r="X634"/>
      <c r="Y634"/>
      <c r="Z634"/>
      <c r="AA634"/>
      <c r="AB634"/>
      <c r="AC634"/>
      <c r="AD634"/>
      <c r="AE634"/>
    </row>
    <row r="635" spans="21:31">
      <c r="U635"/>
      <c r="V635"/>
      <c r="W635"/>
      <c r="X635"/>
      <c r="Y635"/>
      <c r="Z635"/>
      <c r="AA635"/>
      <c r="AB635"/>
      <c r="AC635"/>
      <c r="AD635"/>
      <c r="AE635"/>
    </row>
    <row r="636" spans="21:31">
      <c r="U636"/>
      <c r="V636"/>
      <c r="W636"/>
      <c r="X636"/>
      <c r="Y636"/>
      <c r="Z636"/>
      <c r="AA636"/>
      <c r="AB636"/>
      <c r="AC636"/>
      <c r="AD636"/>
      <c r="AE636"/>
    </row>
    <row r="637" spans="21:31">
      <c r="U637"/>
      <c r="V637"/>
      <c r="W637"/>
      <c r="X637"/>
      <c r="Y637"/>
      <c r="Z637"/>
      <c r="AA637"/>
      <c r="AB637"/>
      <c r="AC637"/>
      <c r="AD637"/>
      <c r="AE637"/>
    </row>
    <row r="638" spans="21:31">
      <c r="U638"/>
      <c r="V638"/>
      <c r="W638"/>
      <c r="X638"/>
      <c r="Y638"/>
      <c r="Z638"/>
      <c r="AA638"/>
      <c r="AB638"/>
      <c r="AC638"/>
      <c r="AD638"/>
      <c r="AE638"/>
    </row>
    <row r="639" spans="21:31">
      <c r="U639"/>
      <c r="V639"/>
      <c r="W639"/>
      <c r="X639"/>
      <c r="Y639"/>
      <c r="Z639"/>
      <c r="AA639"/>
      <c r="AB639"/>
      <c r="AC639"/>
      <c r="AD639"/>
      <c r="AE639"/>
    </row>
    <row r="640" spans="21:31">
      <c r="U640"/>
      <c r="V640"/>
      <c r="W640"/>
      <c r="X640"/>
      <c r="Y640"/>
      <c r="Z640"/>
      <c r="AA640"/>
      <c r="AB640"/>
      <c r="AC640"/>
      <c r="AD640"/>
      <c r="AE640"/>
    </row>
    <row r="641" spans="21:31">
      <c r="U641"/>
      <c r="V641"/>
      <c r="W641"/>
      <c r="X641"/>
      <c r="Y641"/>
      <c r="Z641"/>
      <c r="AA641"/>
      <c r="AB641"/>
      <c r="AC641"/>
      <c r="AD641"/>
      <c r="AE641"/>
    </row>
    <row r="642" spans="21:31">
      <c r="U642"/>
      <c r="V642"/>
      <c r="W642"/>
      <c r="X642"/>
      <c r="Y642"/>
      <c r="Z642"/>
      <c r="AA642"/>
      <c r="AB642"/>
      <c r="AC642"/>
      <c r="AD642"/>
      <c r="AE642"/>
    </row>
    <row r="643" spans="21:31">
      <c r="U643"/>
      <c r="V643"/>
      <c r="W643"/>
      <c r="X643"/>
      <c r="Y643"/>
      <c r="Z643"/>
      <c r="AA643"/>
      <c r="AB643"/>
      <c r="AC643"/>
      <c r="AD643"/>
      <c r="AE643"/>
    </row>
    <row r="644" spans="21:31">
      <c r="U644"/>
      <c r="V644"/>
      <c r="W644"/>
      <c r="X644"/>
      <c r="Y644"/>
      <c r="Z644"/>
      <c r="AA644"/>
      <c r="AB644"/>
      <c r="AC644"/>
      <c r="AD644"/>
      <c r="AE644"/>
    </row>
    <row r="645" spans="21:31">
      <c r="U645"/>
      <c r="V645"/>
      <c r="W645"/>
      <c r="X645"/>
      <c r="Y645"/>
      <c r="Z645"/>
      <c r="AA645"/>
      <c r="AB645"/>
      <c r="AC645"/>
      <c r="AD645"/>
      <c r="AE645"/>
    </row>
    <row r="646" spans="21:31">
      <c r="U646"/>
      <c r="V646"/>
      <c r="W646"/>
      <c r="X646"/>
      <c r="Y646"/>
      <c r="Z646"/>
      <c r="AA646"/>
      <c r="AB646"/>
      <c r="AC646"/>
      <c r="AD646"/>
      <c r="AE646"/>
    </row>
    <row r="647" spans="21:31">
      <c r="U647"/>
      <c r="V647"/>
      <c r="W647"/>
      <c r="X647"/>
      <c r="Y647"/>
      <c r="Z647"/>
      <c r="AA647"/>
      <c r="AB647"/>
      <c r="AC647"/>
      <c r="AD647"/>
      <c r="AE647"/>
    </row>
    <row r="648" spans="21:31">
      <c r="U648"/>
      <c r="V648"/>
      <c r="W648"/>
      <c r="X648"/>
      <c r="Y648"/>
      <c r="Z648"/>
      <c r="AA648"/>
      <c r="AB648"/>
      <c r="AC648"/>
      <c r="AD648"/>
      <c r="AE648"/>
    </row>
    <row r="649" spans="21:31">
      <c r="U649"/>
      <c r="V649"/>
      <c r="W649"/>
      <c r="X649"/>
      <c r="Y649"/>
      <c r="Z649"/>
      <c r="AA649"/>
      <c r="AB649"/>
      <c r="AC649"/>
      <c r="AD649"/>
      <c r="AE649"/>
    </row>
    <row r="650" spans="21:31">
      <c r="U650"/>
      <c r="V650"/>
      <c r="W650"/>
      <c r="X650"/>
      <c r="Y650"/>
      <c r="Z650"/>
      <c r="AA650"/>
      <c r="AB650"/>
      <c r="AC650"/>
      <c r="AD650"/>
      <c r="AE650"/>
    </row>
    <row r="651" spans="21:31">
      <c r="U651"/>
      <c r="V651"/>
      <c r="W651"/>
      <c r="X651"/>
      <c r="Y651"/>
      <c r="Z651"/>
      <c r="AA651"/>
      <c r="AB651"/>
      <c r="AC651"/>
      <c r="AD651"/>
      <c r="AE651"/>
    </row>
    <row r="652" spans="21:31">
      <c r="U652"/>
      <c r="V652"/>
      <c r="W652"/>
      <c r="X652"/>
      <c r="Y652"/>
      <c r="Z652"/>
      <c r="AA652"/>
      <c r="AB652"/>
      <c r="AC652"/>
      <c r="AD652"/>
      <c r="AE652"/>
    </row>
    <row r="653" spans="21:31">
      <c r="U653"/>
      <c r="V653"/>
      <c r="W653"/>
      <c r="X653"/>
      <c r="Y653"/>
      <c r="Z653"/>
      <c r="AA653"/>
      <c r="AB653"/>
      <c r="AC653"/>
      <c r="AD653"/>
      <c r="AE653"/>
    </row>
    <row r="654" spans="21:31">
      <c r="U654"/>
      <c r="V654"/>
      <c r="W654"/>
      <c r="X654"/>
      <c r="Y654"/>
      <c r="Z654"/>
      <c r="AA654"/>
      <c r="AB654"/>
      <c r="AC654"/>
      <c r="AD654"/>
      <c r="AE654"/>
    </row>
    <row r="655" spans="21:31">
      <c r="U655"/>
      <c r="V655"/>
      <c r="W655"/>
      <c r="X655"/>
      <c r="Y655"/>
      <c r="Z655"/>
      <c r="AA655"/>
      <c r="AB655"/>
      <c r="AC655"/>
      <c r="AD655"/>
      <c r="AE655"/>
    </row>
    <row r="656" spans="21:31">
      <c r="U656"/>
      <c r="V656"/>
      <c r="W656"/>
      <c r="X656"/>
      <c r="Y656"/>
      <c r="Z656"/>
      <c r="AA656"/>
      <c r="AB656"/>
      <c r="AC656"/>
      <c r="AD656"/>
      <c r="AE656"/>
    </row>
    <row r="657" spans="21:31">
      <c r="U657"/>
      <c r="V657"/>
      <c r="W657"/>
      <c r="X657"/>
      <c r="Y657"/>
      <c r="Z657"/>
      <c r="AA657"/>
      <c r="AB657"/>
      <c r="AC657"/>
      <c r="AD657"/>
      <c r="AE657"/>
    </row>
    <row r="658" spans="21:31">
      <c r="U658"/>
      <c r="V658"/>
      <c r="W658"/>
      <c r="X658"/>
      <c r="Y658"/>
      <c r="Z658"/>
      <c r="AA658"/>
      <c r="AB658"/>
      <c r="AC658"/>
      <c r="AD658"/>
      <c r="AE658"/>
    </row>
    <row r="659" spans="21:31">
      <c r="U659"/>
      <c r="V659"/>
      <c r="W659"/>
      <c r="X659"/>
      <c r="Y659"/>
      <c r="Z659"/>
      <c r="AA659"/>
      <c r="AB659"/>
      <c r="AC659"/>
      <c r="AD659"/>
      <c r="AE659"/>
    </row>
    <row r="660" spans="21:31">
      <c r="U660"/>
      <c r="V660"/>
      <c r="W660"/>
      <c r="X660"/>
      <c r="Y660"/>
      <c r="Z660"/>
      <c r="AA660"/>
      <c r="AB660"/>
      <c r="AC660"/>
      <c r="AD660"/>
      <c r="AE660"/>
    </row>
    <row r="661" spans="21:31">
      <c r="U661"/>
      <c r="V661"/>
      <c r="W661"/>
      <c r="X661"/>
      <c r="Y661"/>
      <c r="Z661"/>
      <c r="AA661"/>
      <c r="AB661"/>
      <c r="AC661"/>
      <c r="AD661"/>
      <c r="AE661"/>
    </row>
    <row r="662" spans="21:31">
      <c r="U662"/>
      <c r="V662"/>
      <c r="W662"/>
      <c r="X662"/>
      <c r="Y662"/>
      <c r="Z662"/>
      <c r="AA662"/>
      <c r="AB662"/>
      <c r="AC662"/>
      <c r="AD662"/>
      <c r="AE662"/>
    </row>
    <row r="663" spans="21:31">
      <c r="U663"/>
      <c r="V663"/>
      <c r="W663"/>
      <c r="X663"/>
      <c r="Y663"/>
      <c r="Z663"/>
      <c r="AA663"/>
      <c r="AB663"/>
      <c r="AC663"/>
      <c r="AD663"/>
      <c r="AE663"/>
    </row>
    <row r="664" spans="21:31">
      <c r="U664"/>
      <c r="V664"/>
      <c r="W664"/>
      <c r="X664"/>
      <c r="Y664"/>
      <c r="Z664"/>
      <c r="AA664"/>
      <c r="AB664"/>
      <c r="AC664"/>
      <c r="AD664"/>
      <c r="AE664"/>
    </row>
    <row r="665" spans="21:31">
      <c r="U665"/>
      <c r="V665"/>
      <c r="W665"/>
      <c r="X665"/>
      <c r="Y665"/>
      <c r="Z665"/>
      <c r="AA665"/>
      <c r="AB665"/>
      <c r="AC665"/>
      <c r="AD665"/>
      <c r="AE665"/>
    </row>
    <row r="666" spans="21:31">
      <c r="U666"/>
      <c r="V666"/>
      <c r="W666"/>
      <c r="X666"/>
      <c r="Y666"/>
      <c r="Z666"/>
      <c r="AA666"/>
      <c r="AB666"/>
      <c r="AC666"/>
      <c r="AD666"/>
      <c r="AE666"/>
    </row>
    <row r="667" spans="21:31">
      <c r="U667"/>
      <c r="V667"/>
      <c r="W667"/>
      <c r="X667"/>
      <c r="Y667"/>
      <c r="Z667"/>
      <c r="AA667"/>
      <c r="AB667"/>
      <c r="AC667"/>
      <c r="AD667"/>
      <c r="AE667"/>
    </row>
    <row r="668" spans="21:31">
      <c r="U668"/>
      <c r="V668"/>
      <c r="W668"/>
      <c r="X668"/>
      <c r="Y668"/>
      <c r="Z668"/>
      <c r="AA668"/>
      <c r="AB668"/>
      <c r="AC668"/>
      <c r="AD668"/>
      <c r="AE668"/>
    </row>
    <row r="669" spans="21:31">
      <c r="U669"/>
      <c r="V669"/>
      <c r="W669"/>
      <c r="X669"/>
      <c r="Y669"/>
      <c r="Z669"/>
      <c r="AA669"/>
      <c r="AB669"/>
      <c r="AC669"/>
      <c r="AD669"/>
      <c r="AE669"/>
    </row>
    <row r="670" spans="21:31">
      <c r="U670"/>
      <c r="V670"/>
      <c r="W670"/>
      <c r="X670"/>
      <c r="Y670"/>
      <c r="Z670"/>
      <c r="AA670"/>
      <c r="AB670"/>
      <c r="AC670"/>
      <c r="AD670"/>
      <c r="AE670"/>
    </row>
    <row r="671" spans="21:31">
      <c r="U671"/>
      <c r="V671"/>
      <c r="W671"/>
      <c r="X671"/>
      <c r="Y671"/>
      <c r="Z671"/>
      <c r="AA671"/>
      <c r="AB671"/>
      <c r="AC671"/>
      <c r="AD671"/>
      <c r="AE671"/>
    </row>
    <row r="672" spans="21:31">
      <c r="U672"/>
      <c r="V672"/>
      <c r="W672"/>
      <c r="X672"/>
      <c r="Y672"/>
      <c r="Z672"/>
      <c r="AA672"/>
      <c r="AB672"/>
      <c r="AC672"/>
      <c r="AD672"/>
      <c r="AE672"/>
    </row>
    <row r="673" spans="21:31">
      <c r="U673"/>
      <c r="V673"/>
      <c r="W673"/>
      <c r="X673"/>
      <c r="Y673"/>
      <c r="Z673"/>
      <c r="AA673"/>
      <c r="AB673"/>
      <c r="AC673"/>
      <c r="AD673"/>
      <c r="AE673"/>
    </row>
    <row r="674" spans="21:31">
      <c r="U674"/>
      <c r="V674"/>
      <c r="W674"/>
      <c r="X674"/>
      <c r="Y674"/>
      <c r="Z674"/>
      <c r="AA674"/>
      <c r="AB674"/>
      <c r="AC674"/>
      <c r="AD674"/>
      <c r="AE674"/>
    </row>
    <row r="675" spans="21:31">
      <c r="U675"/>
      <c r="V675"/>
      <c r="W675"/>
      <c r="X675"/>
      <c r="Y675"/>
      <c r="Z675"/>
      <c r="AA675"/>
      <c r="AB675"/>
      <c r="AC675"/>
      <c r="AD675"/>
      <c r="AE675"/>
    </row>
    <row r="676" spans="21:31">
      <c r="U676"/>
      <c r="V676"/>
      <c r="W676"/>
      <c r="X676"/>
      <c r="Y676"/>
      <c r="Z676"/>
      <c r="AA676"/>
      <c r="AB676"/>
      <c r="AC676"/>
      <c r="AD676"/>
      <c r="AE676"/>
    </row>
    <row r="677" spans="21:31">
      <c r="U677"/>
      <c r="V677"/>
      <c r="W677"/>
      <c r="X677"/>
      <c r="Y677"/>
      <c r="Z677"/>
      <c r="AA677"/>
      <c r="AB677"/>
      <c r="AC677"/>
      <c r="AD677"/>
      <c r="AE677"/>
    </row>
    <row r="678" spans="21:31">
      <c r="U678"/>
      <c r="V678"/>
      <c r="W678"/>
      <c r="X678"/>
      <c r="Y678"/>
      <c r="Z678"/>
      <c r="AA678"/>
      <c r="AB678"/>
      <c r="AC678"/>
      <c r="AD678"/>
      <c r="AE678"/>
    </row>
    <row r="679" spans="21:31">
      <c r="U679"/>
      <c r="V679"/>
      <c r="W679"/>
      <c r="X679"/>
      <c r="Y679"/>
      <c r="Z679"/>
      <c r="AA679"/>
      <c r="AB679"/>
      <c r="AC679"/>
      <c r="AD679"/>
      <c r="AE679"/>
    </row>
    <row r="680" spans="21:31">
      <c r="U680"/>
      <c r="V680"/>
      <c r="W680"/>
      <c r="X680"/>
      <c r="Y680"/>
      <c r="Z680"/>
      <c r="AA680"/>
      <c r="AB680"/>
      <c r="AC680"/>
      <c r="AD680"/>
      <c r="AE680"/>
    </row>
    <row r="681" spans="21:31">
      <c r="U681"/>
      <c r="V681"/>
      <c r="W681"/>
      <c r="X681"/>
      <c r="Y681"/>
      <c r="Z681"/>
      <c r="AA681"/>
      <c r="AB681"/>
      <c r="AC681"/>
      <c r="AD681"/>
      <c r="AE681"/>
    </row>
    <row r="682" spans="21:31">
      <c r="U682"/>
      <c r="V682"/>
      <c r="W682"/>
      <c r="X682"/>
      <c r="Y682"/>
      <c r="Z682"/>
      <c r="AA682"/>
      <c r="AB682"/>
      <c r="AC682"/>
      <c r="AD682"/>
      <c r="AE682"/>
    </row>
    <row r="683" spans="21:31">
      <c r="U683"/>
      <c r="V683"/>
      <c r="W683"/>
      <c r="X683"/>
      <c r="Y683"/>
      <c r="Z683"/>
      <c r="AA683"/>
      <c r="AB683"/>
      <c r="AC683"/>
      <c r="AD683"/>
      <c r="AE683"/>
    </row>
    <row r="684" spans="21:31">
      <c r="U684"/>
      <c r="V684"/>
      <c r="W684"/>
      <c r="X684"/>
      <c r="Y684"/>
      <c r="Z684"/>
      <c r="AA684"/>
      <c r="AB684"/>
      <c r="AC684"/>
      <c r="AD684"/>
      <c r="AE684"/>
    </row>
    <row r="685" spans="21:31">
      <c r="U685"/>
      <c r="V685"/>
      <c r="W685"/>
      <c r="X685"/>
      <c r="Y685"/>
      <c r="Z685"/>
      <c r="AA685"/>
      <c r="AB685"/>
      <c r="AC685"/>
      <c r="AD685"/>
      <c r="AE685"/>
    </row>
    <row r="686" spans="21:31">
      <c r="U686"/>
      <c r="V686"/>
      <c r="W686"/>
      <c r="X686"/>
      <c r="Y686"/>
      <c r="Z686"/>
      <c r="AA686"/>
      <c r="AB686"/>
      <c r="AC686"/>
      <c r="AD686"/>
      <c r="AE686"/>
    </row>
  </sheetData>
  <mergeCells count="8">
    <mergeCell ref="A25:Q25"/>
    <mergeCell ref="A2:Q2"/>
    <mergeCell ref="B3:D3"/>
    <mergeCell ref="E3:G3"/>
    <mergeCell ref="H3:J3"/>
    <mergeCell ref="K3:M3"/>
    <mergeCell ref="N3:P3"/>
    <mergeCell ref="A23:J23"/>
  </mergeCells>
  <conditionalFormatting sqref="A27">
    <cfRule type="expression" dxfId="9" priority="12" stopIfTrue="1">
      <formula>(MID(#REF!,1,5)="Total")</formula>
    </cfRule>
  </conditionalFormatting>
  <conditionalFormatting sqref="A17:A19">
    <cfRule type="expression" dxfId="8" priority="8" stopIfTrue="1">
      <formula>(MID(#REF!,1,5)="Total")</formula>
    </cfRule>
  </conditionalFormatting>
  <conditionalFormatting sqref="B15 B10:B13 H7">
    <cfRule type="expression" dxfId="7" priority="9" stopIfTrue="1">
      <formula>(MID(#REF!,1,5)="Total")</formula>
    </cfRule>
  </conditionalFormatting>
  <conditionalFormatting sqref="A22">
    <cfRule type="expression" dxfId="6" priority="7" stopIfTrue="1">
      <formula>(MID(#REF!,1,5)="Total")</formula>
    </cfRule>
  </conditionalFormatting>
  <conditionalFormatting sqref="A20">
    <cfRule type="expression" dxfId="5" priority="6" stopIfTrue="1">
      <formula>(MID(#REF!,1,5)="Total")</formula>
    </cfRule>
  </conditionalFormatting>
  <conditionalFormatting sqref="A21">
    <cfRule type="expression" dxfId="4" priority="5" stopIfTrue="1">
      <formula>(MID(#REF!,1,5)="Total")</formula>
    </cfRule>
  </conditionalFormatting>
  <conditionalFormatting sqref="A28:T226">
    <cfRule type="expression" dxfId="3" priority="4" stopIfTrue="1">
      <formula>(MID(#REF!,1,5)="Total")</formula>
    </cfRule>
  </conditionalFormatting>
  <conditionalFormatting sqref="E15">
    <cfRule type="expression" dxfId="2" priority="3" stopIfTrue="1">
      <formula>(MID(#REF!,1,5)="Total")</formula>
    </cfRule>
  </conditionalFormatting>
  <conditionalFormatting sqref="H15">
    <cfRule type="expression" dxfId="1" priority="2" stopIfTrue="1">
      <formula>(MID(#REF!,1,5)="Total")</formula>
    </cfRule>
  </conditionalFormatting>
  <conditionalFormatting sqref="K15">
    <cfRule type="expression" dxfId="0" priority="1" stopIfTrue="1">
      <formula>(MID(#REF!,1,5)="Total")</formula>
    </cfRule>
  </conditionalFormatting>
  <pageMargins left="0.70866141732283472" right="0.70866141732283472" top="0" bottom="0.74803149606299213" header="0" footer="0.31496062992125984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tabColor theme="5" tint="0.39997558519241921"/>
  </sheetPr>
  <dimension ref="A1:T33"/>
  <sheetViews>
    <sheetView showGridLines="0" topLeftCell="A10" zoomScaleNormal="100" workbookViewId="0">
      <selection activeCell="B15" sqref="B15"/>
    </sheetView>
  </sheetViews>
  <sheetFormatPr baseColWidth="10" defaultColWidth="11.42578125" defaultRowHeight="12.75"/>
  <cols>
    <col min="1" max="1" width="50" customWidth="1"/>
    <col min="2" max="2" width="11.140625" customWidth="1"/>
    <col min="3" max="17" width="6.42578125" customWidth="1"/>
    <col min="18" max="18" width="8.85546875" customWidth="1"/>
    <col min="19" max="19" width="11.42578125" customWidth="1"/>
  </cols>
  <sheetData>
    <row r="1" spans="1:20" ht="26.25" customHeight="1" thickBot="1">
      <c r="A1" s="409" t="s">
        <v>148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15"/>
    </row>
    <row r="2" spans="1:20" ht="33.75">
      <c r="A2" s="212" t="s">
        <v>112</v>
      </c>
      <c r="B2" s="212" t="s">
        <v>147</v>
      </c>
      <c r="C2" s="212" t="s">
        <v>34</v>
      </c>
      <c r="D2" s="410" t="s">
        <v>74</v>
      </c>
      <c r="E2" s="411"/>
      <c r="F2" s="412"/>
      <c r="G2" s="411" t="s">
        <v>35</v>
      </c>
      <c r="H2" s="411"/>
      <c r="I2" s="411"/>
      <c r="J2" s="413" t="s">
        <v>38</v>
      </c>
      <c r="K2" s="414"/>
      <c r="L2" s="415"/>
      <c r="M2" s="411" t="s">
        <v>67</v>
      </c>
      <c r="N2" s="411"/>
      <c r="O2" s="411"/>
      <c r="P2" s="410" t="s">
        <v>8</v>
      </c>
      <c r="Q2" s="411"/>
      <c r="R2" s="411"/>
      <c r="S2" s="249" t="s">
        <v>49</v>
      </c>
    </row>
    <row r="3" spans="1:20">
      <c r="A3" s="48"/>
      <c r="B3" s="33"/>
      <c r="C3" s="366"/>
      <c r="D3" s="35" t="s">
        <v>41</v>
      </c>
      <c r="E3" s="36" t="s">
        <v>40</v>
      </c>
      <c r="F3" s="37" t="s">
        <v>15</v>
      </c>
      <c r="G3" s="36" t="s">
        <v>41</v>
      </c>
      <c r="H3" s="36" t="s">
        <v>40</v>
      </c>
      <c r="I3" s="37" t="s">
        <v>15</v>
      </c>
      <c r="J3" s="35" t="s">
        <v>41</v>
      </c>
      <c r="K3" s="36" t="s">
        <v>40</v>
      </c>
      <c r="L3" s="37" t="s">
        <v>15</v>
      </c>
      <c r="M3" s="36" t="s">
        <v>41</v>
      </c>
      <c r="N3" s="36" t="s">
        <v>40</v>
      </c>
      <c r="O3" s="37" t="s">
        <v>15</v>
      </c>
      <c r="P3" s="35" t="s">
        <v>41</v>
      </c>
      <c r="Q3" s="36" t="s">
        <v>40</v>
      </c>
      <c r="R3" s="37" t="s">
        <v>15</v>
      </c>
      <c r="S3" s="60"/>
    </row>
    <row r="4" spans="1:20">
      <c r="A4" s="49" t="s">
        <v>20</v>
      </c>
      <c r="B4" s="70"/>
      <c r="C4" s="367"/>
      <c r="D4" s="70"/>
      <c r="E4" s="10"/>
      <c r="F4" s="71"/>
      <c r="G4" s="10"/>
      <c r="H4" s="10"/>
      <c r="I4" s="10"/>
      <c r="J4" s="70"/>
      <c r="K4" s="10"/>
      <c r="L4" s="71"/>
      <c r="M4" s="10"/>
      <c r="N4" s="10"/>
      <c r="O4" s="10"/>
      <c r="P4" s="70"/>
      <c r="Q4" s="10"/>
      <c r="R4" s="71"/>
      <c r="S4" s="50"/>
    </row>
    <row r="5" spans="1:20">
      <c r="A5" s="51" t="s">
        <v>163</v>
      </c>
      <c r="B5" s="30" t="s">
        <v>108</v>
      </c>
      <c r="C5" s="30">
        <v>10176</v>
      </c>
      <c r="D5" s="30">
        <v>66673</v>
      </c>
      <c r="E5" s="25">
        <v>13322</v>
      </c>
      <c r="F5" s="26">
        <v>79995</v>
      </c>
      <c r="G5" s="25">
        <v>26943</v>
      </c>
      <c r="H5" s="25">
        <v>5054</v>
      </c>
      <c r="I5" s="25">
        <v>31997</v>
      </c>
      <c r="J5" s="30">
        <v>14946</v>
      </c>
      <c r="K5" s="25">
        <v>2903</v>
      </c>
      <c r="L5" s="26">
        <v>17849</v>
      </c>
      <c r="M5" s="25">
        <v>7930</v>
      </c>
      <c r="N5" s="25">
        <v>1447</v>
      </c>
      <c r="O5" s="25">
        <v>9377</v>
      </c>
      <c r="P5" s="30">
        <v>8016</v>
      </c>
      <c r="Q5" s="25">
        <v>1460</v>
      </c>
      <c r="R5" s="26">
        <v>9476</v>
      </c>
      <c r="S5" s="47">
        <v>3.4122853791191212</v>
      </c>
    </row>
    <row r="6" spans="1:20">
      <c r="A6" s="51" t="s">
        <v>164</v>
      </c>
      <c r="B6" s="30" t="s">
        <v>108</v>
      </c>
      <c r="C6" s="30">
        <v>6060</v>
      </c>
      <c r="D6" s="30">
        <v>23823</v>
      </c>
      <c r="E6" s="25">
        <v>16871</v>
      </c>
      <c r="F6" s="26">
        <v>40694</v>
      </c>
      <c r="G6" s="25">
        <v>12093</v>
      </c>
      <c r="H6" s="25">
        <v>8382</v>
      </c>
      <c r="I6" s="25">
        <v>20475</v>
      </c>
      <c r="J6" s="30">
        <v>6017</v>
      </c>
      <c r="K6" s="25">
        <v>4287</v>
      </c>
      <c r="L6" s="26">
        <v>10304</v>
      </c>
      <c r="M6" s="25">
        <v>3270</v>
      </c>
      <c r="N6" s="25">
        <v>2160</v>
      </c>
      <c r="O6" s="25">
        <v>5430</v>
      </c>
      <c r="P6" s="30">
        <v>3241</v>
      </c>
      <c r="Q6" s="25">
        <v>2116</v>
      </c>
      <c r="R6" s="26">
        <v>5357</v>
      </c>
      <c r="S6" s="47">
        <v>3.770718232044199</v>
      </c>
    </row>
    <row r="7" spans="1:20">
      <c r="A7" s="51" t="s">
        <v>165</v>
      </c>
      <c r="B7" s="30" t="s">
        <v>108</v>
      </c>
      <c r="C7" s="30">
        <v>1555</v>
      </c>
      <c r="D7" s="30">
        <v>10698</v>
      </c>
      <c r="E7" s="25">
        <v>10901</v>
      </c>
      <c r="F7" s="26">
        <v>21599</v>
      </c>
      <c r="G7" s="25">
        <v>4384</v>
      </c>
      <c r="H7" s="25">
        <v>4517</v>
      </c>
      <c r="I7" s="25">
        <v>8901</v>
      </c>
      <c r="J7" s="30">
        <v>1567</v>
      </c>
      <c r="K7" s="25">
        <v>1729</v>
      </c>
      <c r="L7" s="26">
        <v>3296</v>
      </c>
      <c r="M7" s="25">
        <v>674</v>
      </c>
      <c r="N7" s="25">
        <v>765</v>
      </c>
      <c r="O7" s="25">
        <v>1439</v>
      </c>
      <c r="P7" s="30">
        <v>684</v>
      </c>
      <c r="Q7" s="25">
        <v>773</v>
      </c>
      <c r="R7" s="26">
        <v>1457</v>
      </c>
      <c r="S7" s="47">
        <v>6.1855455177206391</v>
      </c>
    </row>
    <row r="8" spans="1:20">
      <c r="A8" s="51" t="s">
        <v>166</v>
      </c>
      <c r="B8" s="30" t="s">
        <v>108</v>
      </c>
      <c r="C8" s="30">
        <v>1435</v>
      </c>
      <c r="D8" s="30">
        <v>7740</v>
      </c>
      <c r="E8" s="25">
        <v>5610</v>
      </c>
      <c r="F8" s="26">
        <v>13350</v>
      </c>
      <c r="G8" s="25">
        <v>2814</v>
      </c>
      <c r="H8" s="25">
        <v>2193</v>
      </c>
      <c r="I8" s="25">
        <v>5007</v>
      </c>
      <c r="J8" s="30">
        <v>1367</v>
      </c>
      <c r="K8" s="25">
        <v>1259</v>
      </c>
      <c r="L8" s="26">
        <v>2626</v>
      </c>
      <c r="M8" s="25">
        <v>669</v>
      </c>
      <c r="N8" s="25">
        <v>581</v>
      </c>
      <c r="O8" s="25">
        <v>1250</v>
      </c>
      <c r="P8" s="30">
        <v>617</v>
      </c>
      <c r="Q8" s="25">
        <v>542</v>
      </c>
      <c r="R8" s="26">
        <v>1159</v>
      </c>
      <c r="S8" s="47">
        <v>4.0056000000000003</v>
      </c>
    </row>
    <row r="9" spans="1:20">
      <c r="A9" s="51" t="s">
        <v>134</v>
      </c>
      <c r="B9" s="30" t="s">
        <v>109</v>
      </c>
      <c r="C9" s="30">
        <v>1070</v>
      </c>
      <c r="D9" s="30">
        <v>3769</v>
      </c>
      <c r="E9" s="25">
        <v>4189</v>
      </c>
      <c r="F9" s="26">
        <v>7958</v>
      </c>
      <c r="G9" s="25">
        <v>3769</v>
      </c>
      <c r="H9" s="25">
        <v>4189</v>
      </c>
      <c r="I9" s="25">
        <v>7958</v>
      </c>
      <c r="J9" s="30">
        <v>3769</v>
      </c>
      <c r="K9" s="25">
        <v>4189</v>
      </c>
      <c r="L9" s="26">
        <v>7958</v>
      </c>
      <c r="M9" s="25">
        <v>495</v>
      </c>
      <c r="N9" s="25">
        <v>522</v>
      </c>
      <c r="O9" s="25">
        <v>1017</v>
      </c>
      <c r="P9" s="30">
        <v>495</v>
      </c>
      <c r="Q9" s="25">
        <v>522</v>
      </c>
      <c r="R9" s="26">
        <v>1017</v>
      </c>
      <c r="S9" s="47">
        <v>7.8249754178957716</v>
      </c>
    </row>
    <row r="10" spans="1:20" s="1" customFormat="1">
      <c r="A10" s="51" t="s">
        <v>146</v>
      </c>
      <c r="B10" s="30" t="s">
        <v>109</v>
      </c>
      <c r="C10" s="30">
        <v>790</v>
      </c>
      <c r="D10" s="30">
        <v>909</v>
      </c>
      <c r="E10" s="25">
        <v>1668</v>
      </c>
      <c r="F10" s="26">
        <v>2577</v>
      </c>
      <c r="G10" s="25">
        <v>909</v>
      </c>
      <c r="H10" s="25">
        <v>1668</v>
      </c>
      <c r="I10" s="25">
        <v>2577</v>
      </c>
      <c r="J10" s="30">
        <v>909</v>
      </c>
      <c r="K10" s="25">
        <v>1668</v>
      </c>
      <c r="L10" s="26">
        <v>2577</v>
      </c>
      <c r="M10" s="25">
        <v>280</v>
      </c>
      <c r="N10" s="25">
        <v>433</v>
      </c>
      <c r="O10" s="25">
        <v>713</v>
      </c>
      <c r="P10" s="30">
        <v>280</v>
      </c>
      <c r="Q10" s="25">
        <v>433</v>
      </c>
      <c r="R10" s="26">
        <v>713</v>
      </c>
      <c r="S10" s="47">
        <v>3.6143057503506313</v>
      </c>
      <c r="T10"/>
    </row>
    <row r="11" spans="1:20" s="1" customFormat="1">
      <c r="A11" s="51" t="s">
        <v>163</v>
      </c>
      <c r="B11" s="30" t="s">
        <v>172</v>
      </c>
      <c r="C11" s="30">
        <v>695</v>
      </c>
      <c r="D11" s="30">
        <v>11226</v>
      </c>
      <c r="E11" s="25">
        <v>2397</v>
      </c>
      <c r="F11" s="26">
        <v>13623</v>
      </c>
      <c r="G11" s="25">
        <v>2864</v>
      </c>
      <c r="H11" s="25">
        <v>573</v>
      </c>
      <c r="I11" s="25">
        <v>3437</v>
      </c>
      <c r="J11" s="30">
        <v>1027</v>
      </c>
      <c r="K11" s="25">
        <v>198</v>
      </c>
      <c r="L11" s="26">
        <v>1225</v>
      </c>
      <c r="M11" s="25">
        <v>552</v>
      </c>
      <c r="N11" s="25">
        <v>103</v>
      </c>
      <c r="O11" s="25">
        <v>655</v>
      </c>
      <c r="P11" s="30">
        <v>522</v>
      </c>
      <c r="Q11" s="25">
        <v>102</v>
      </c>
      <c r="R11" s="26">
        <v>624</v>
      </c>
      <c r="S11" s="47">
        <v>5.2473282442748088</v>
      </c>
      <c r="T11"/>
    </row>
    <row r="12" spans="1:20" s="1" customFormat="1">
      <c r="A12" s="51" t="s">
        <v>167</v>
      </c>
      <c r="B12" s="30" t="s">
        <v>108</v>
      </c>
      <c r="C12" s="30">
        <v>650</v>
      </c>
      <c r="D12" s="30">
        <v>1428</v>
      </c>
      <c r="E12" s="25">
        <v>3818</v>
      </c>
      <c r="F12" s="26">
        <v>5246</v>
      </c>
      <c r="G12" s="25">
        <v>1190</v>
      </c>
      <c r="H12" s="25">
        <v>3030</v>
      </c>
      <c r="I12" s="25">
        <v>4220</v>
      </c>
      <c r="J12" s="30">
        <v>523</v>
      </c>
      <c r="K12" s="25">
        <v>1075</v>
      </c>
      <c r="L12" s="26">
        <v>1598</v>
      </c>
      <c r="M12" s="25">
        <v>236</v>
      </c>
      <c r="N12" s="25">
        <v>414</v>
      </c>
      <c r="O12" s="25">
        <v>650</v>
      </c>
      <c r="P12" s="30">
        <v>236</v>
      </c>
      <c r="Q12" s="25">
        <v>414</v>
      </c>
      <c r="R12" s="26">
        <v>650</v>
      </c>
      <c r="S12" s="47">
        <v>6.4923076923076923</v>
      </c>
      <c r="T12"/>
    </row>
    <row r="13" spans="1:20" s="1" customFormat="1">
      <c r="A13" s="51" t="s">
        <v>168</v>
      </c>
      <c r="B13" s="30" t="s">
        <v>109</v>
      </c>
      <c r="C13" s="30">
        <v>559</v>
      </c>
      <c r="D13" s="30">
        <v>652</v>
      </c>
      <c r="E13" s="25">
        <v>1245</v>
      </c>
      <c r="F13" s="26">
        <v>1897</v>
      </c>
      <c r="G13" s="25">
        <v>652</v>
      </c>
      <c r="H13" s="25">
        <v>1245</v>
      </c>
      <c r="I13" s="25">
        <v>1897</v>
      </c>
      <c r="J13" s="30">
        <v>652</v>
      </c>
      <c r="K13" s="25">
        <v>1245</v>
      </c>
      <c r="L13" s="26">
        <v>1897</v>
      </c>
      <c r="M13" s="25">
        <v>182</v>
      </c>
      <c r="N13" s="25">
        <v>336</v>
      </c>
      <c r="O13" s="25">
        <v>518</v>
      </c>
      <c r="P13" s="30">
        <v>182</v>
      </c>
      <c r="Q13" s="25">
        <v>336</v>
      </c>
      <c r="R13" s="26">
        <v>518</v>
      </c>
      <c r="S13" s="47">
        <v>3.6621621621621623</v>
      </c>
      <c r="T13"/>
    </row>
    <row r="14" spans="1:20" s="1" customFormat="1">
      <c r="A14" s="52" t="s">
        <v>164</v>
      </c>
      <c r="B14" s="30" t="s">
        <v>172</v>
      </c>
      <c r="C14" s="30">
        <v>360</v>
      </c>
      <c r="D14" s="30">
        <v>1818</v>
      </c>
      <c r="E14" s="25">
        <v>1148</v>
      </c>
      <c r="F14" s="26">
        <v>2966</v>
      </c>
      <c r="G14" s="25">
        <v>647</v>
      </c>
      <c r="H14" s="25">
        <v>437</v>
      </c>
      <c r="I14" s="25">
        <v>1084</v>
      </c>
      <c r="J14" s="30">
        <v>354</v>
      </c>
      <c r="K14" s="25">
        <v>224</v>
      </c>
      <c r="L14" s="26">
        <v>578</v>
      </c>
      <c r="M14" s="25">
        <v>192</v>
      </c>
      <c r="N14" s="25">
        <v>127</v>
      </c>
      <c r="O14" s="25">
        <v>319</v>
      </c>
      <c r="P14" s="30">
        <v>198</v>
      </c>
      <c r="Q14" s="25">
        <v>127</v>
      </c>
      <c r="R14" s="26">
        <v>325</v>
      </c>
      <c r="S14" s="47">
        <v>3.3981191222570533</v>
      </c>
      <c r="T14"/>
    </row>
    <row r="15" spans="1:20" s="1" customFormat="1" ht="14.25" customHeight="1">
      <c r="A15" s="51" t="s">
        <v>135</v>
      </c>
      <c r="B15" s="30" t="s">
        <v>108</v>
      </c>
      <c r="C15" s="30">
        <v>288</v>
      </c>
      <c r="D15" s="30">
        <v>0</v>
      </c>
      <c r="E15" s="25">
        <v>3090.26</v>
      </c>
      <c r="F15" s="26">
        <v>3090.26</v>
      </c>
      <c r="G15" s="25">
        <v>1367.835</v>
      </c>
      <c r="H15" s="25">
        <v>5411.165</v>
      </c>
      <c r="I15" s="25">
        <v>6779</v>
      </c>
      <c r="J15" s="30">
        <v>171.610229508196</v>
      </c>
      <c r="K15" s="25">
        <v>12.520918032786994</v>
      </c>
      <c r="L15" s="26">
        <v>184.13114754098299</v>
      </c>
      <c r="M15" s="25">
        <v>0</v>
      </c>
      <c r="N15" s="25">
        <v>245</v>
      </c>
      <c r="O15" s="25">
        <v>245</v>
      </c>
      <c r="P15" s="30">
        <v>184.96519079999999</v>
      </c>
      <c r="Q15" s="25">
        <v>60.034809200000012</v>
      </c>
      <c r="R15" s="26">
        <v>245</v>
      </c>
      <c r="S15" s="47">
        <v>27.66938775510204</v>
      </c>
      <c r="T15"/>
    </row>
    <row r="16" spans="1:20">
      <c r="A16" s="51" t="s">
        <v>145</v>
      </c>
      <c r="B16" s="41" t="s">
        <v>108</v>
      </c>
      <c r="C16" s="30">
        <v>287</v>
      </c>
      <c r="D16" s="30">
        <v>3397.2</v>
      </c>
      <c r="E16" s="25">
        <v>178.80000000000018</v>
      </c>
      <c r="F16" s="26">
        <v>3576</v>
      </c>
      <c r="G16" s="25">
        <v>2198.3000000000002</v>
      </c>
      <c r="H16" s="25">
        <v>115.69999999999982</v>
      </c>
      <c r="I16" s="25">
        <v>2314</v>
      </c>
      <c r="J16" s="30">
        <v>171.01436065573699</v>
      </c>
      <c r="K16" s="25">
        <v>12.477442622951003</v>
      </c>
      <c r="L16" s="26">
        <v>183.491803278688</v>
      </c>
      <c r="M16" s="25">
        <v>246.126</v>
      </c>
      <c r="N16" s="25">
        <v>7.8739999999999952</v>
      </c>
      <c r="O16" s="25">
        <v>254</v>
      </c>
      <c r="P16" s="30">
        <v>246.126</v>
      </c>
      <c r="Q16" s="25">
        <v>7.8739999999999952</v>
      </c>
      <c r="R16" s="26">
        <v>254</v>
      </c>
      <c r="S16" s="47">
        <v>9.1102362204724407</v>
      </c>
    </row>
    <row r="17" spans="1:20">
      <c r="A17" s="51" t="s">
        <v>136</v>
      </c>
      <c r="B17" s="30" t="s">
        <v>108</v>
      </c>
      <c r="C17" s="30">
        <v>260</v>
      </c>
      <c r="D17" s="30">
        <v>4552</v>
      </c>
      <c r="E17" s="25">
        <v>1527</v>
      </c>
      <c r="F17" s="26">
        <v>6079</v>
      </c>
      <c r="G17" s="25">
        <v>2135</v>
      </c>
      <c r="H17" s="25">
        <v>680</v>
      </c>
      <c r="I17" s="25">
        <v>2815</v>
      </c>
      <c r="J17" s="30">
        <v>436</v>
      </c>
      <c r="K17" s="25">
        <v>108</v>
      </c>
      <c r="L17" s="26">
        <v>544</v>
      </c>
      <c r="M17" s="25">
        <v>207</v>
      </c>
      <c r="N17" s="25">
        <v>53</v>
      </c>
      <c r="O17" s="25">
        <v>260</v>
      </c>
      <c r="P17" s="30">
        <v>207</v>
      </c>
      <c r="Q17" s="25">
        <v>53</v>
      </c>
      <c r="R17" s="26">
        <v>260</v>
      </c>
      <c r="S17" s="47">
        <v>10.826923076923077</v>
      </c>
    </row>
    <row r="18" spans="1:20">
      <c r="A18" s="51" t="s">
        <v>137</v>
      </c>
      <c r="B18" s="30" t="s">
        <v>109</v>
      </c>
      <c r="C18" s="30">
        <v>255</v>
      </c>
      <c r="D18" s="30">
        <v>462</v>
      </c>
      <c r="E18" s="25">
        <v>1101</v>
      </c>
      <c r="F18" s="26">
        <v>1563</v>
      </c>
      <c r="G18" s="25">
        <v>449</v>
      </c>
      <c r="H18" s="25">
        <v>1083</v>
      </c>
      <c r="I18" s="25">
        <v>1532</v>
      </c>
      <c r="J18" s="30">
        <v>129</v>
      </c>
      <c r="K18" s="25">
        <v>221</v>
      </c>
      <c r="L18" s="26">
        <v>350</v>
      </c>
      <c r="M18" s="25">
        <v>99</v>
      </c>
      <c r="N18" s="25">
        <v>154</v>
      </c>
      <c r="O18" s="25">
        <v>253</v>
      </c>
      <c r="P18" s="30">
        <v>100</v>
      </c>
      <c r="Q18" s="25">
        <v>154</v>
      </c>
      <c r="R18" s="26">
        <v>254</v>
      </c>
      <c r="S18" s="47">
        <v>6.0553359683794463</v>
      </c>
    </row>
    <row r="19" spans="1:20">
      <c r="A19" s="51" t="s">
        <v>138</v>
      </c>
      <c r="B19" s="41" t="s">
        <v>109</v>
      </c>
      <c r="C19" s="30">
        <v>244</v>
      </c>
      <c r="D19" s="30">
        <v>1950</v>
      </c>
      <c r="E19" s="25">
        <v>3568</v>
      </c>
      <c r="F19" s="26">
        <v>5518</v>
      </c>
      <c r="G19" s="25">
        <v>1948</v>
      </c>
      <c r="H19" s="25">
        <v>3561</v>
      </c>
      <c r="I19" s="25">
        <v>5509</v>
      </c>
      <c r="J19" s="30">
        <v>162</v>
      </c>
      <c r="K19" s="25">
        <v>276</v>
      </c>
      <c r="L19" s="26">
        <v>438</v>
      </c>
      <c r="M19" s="25">
        <v>93</v>
      </c>
      <c r="N19" s="25">
        <v>151</v>
      </c>
      <c r="O19" s="25">
        <v>244</v>
      </c>
      <c r="P19" s="30">
        <v>90</v>
      </c>
      <c r="Q19" s="25">
        <v>154</v>
      </c>
      <c r="R19" s="26">
        <v>244</v>
      </c>
      <c r="S19" s="47">
        <v>22.577868852459016</v>
      </c>
    </row>
    <row r="20" spans="1:20" s="1" customFormat="1">
      <c r="A20" s="52" t="s">
        <v>162</v>
      </c>
      <c r="B20" s="41" t="s">
        <v>108</v>
      </c>
      <c r="C20" s="41">
        <v>205</v>
      </c>
      <c r="D20" s="30">
        <v>3274</v>
      </c>
      <c r="E20" s="25">
        <v>2065</v>
      </c>
      <c r="F20" s="26">
        <v>5339</v>
      </c>
      <c r="G20" s="25">
        <v>591</v>
      </c>
      <c r="H20" s="25">
        <v>513</v>
      </c>
      <c r="I20" s="26">
        <v>1104</v>
      </c>
      <c r="J20" s="25">
        <v>239</v>
      </c>
      <c r="K20" s="25">
        <v>262</v>
      </c>
      <c r="L20" s="26">
        <v>501</v>
      </c>
      <c r="M20" s="25">
        <v>94</v>
      </c>
      <c r="N20" s="25">
        <v>111</v>
      </c>
      <c r="O20" s="26">
        <v>205</v>
      </c>
      <c r="P20" s="25">
        <v>94</v>
      </c>
      <c r="Q20" s="25">
        <v>111</v>
      </c>
      <c r="R20" s="26">
        <v>205</v>
      </c>
      <c r="S20" s="53">
        <v>5.3853658536585369</v>
      </c>
      <c r="T20"/>
    </row>
    <row r="21" spans="1:20" s="1" customFormat="1">
      <c r="A21" s="52" t="s">
        <v>139</v>
      </c>
      <c r="B21" s="41" t="s">
        <v>108</v>
      </c>
      <c r="C21" s="41">
        <v>205</v>
      </c>
      <c r="D21" s="30">
        <v>3274</v>
      </c>
      <c r="E21" s="25">
        <v>2065</v>
      </c>
      <c r="F21" s="26">
        <v>5339</v>
      </c>
      <c r="G21" s="25">
        <v>591</v>
      </c>
      <c r="H21" s="25">
        <v>513</v>
      </c>
      <c r="I21" s="26">
        <v>1104</v>
      </c>
      <c r="J21" s="25">
        <v>239</v>
      </c>
      <c r="K21" s="25">
        <v>262</v>
      </c>
      <c r="L21" s="26">
        <v>501</v>
      </c>
      <c r="M21" s="25">
        <v>94</v>
      </c>
      <c r="N21" s="25">
        <v>111</v>
      </c>
      <c r="O21" s="26">
        <v>205</v>
      </c>
      <c r="P21" s="25">
        <v>94</v>
      </c>
      <c r="Q21" s="25">
        <v>111</v>
      </c>
      <c r="R21" s="26">
        <v>205</v>
      </c>
      <c r="S21" s="53">
        <v>5.3853658536585369</v>
      </c>
      <c r="T21"/>
    </row>
    <row r="22" spans="1:20" s="248" customFormat="1">
      <c r="A22" s="243" t="s">
        <v>171</v>
      </c>
      <c r="B22" s="244" t="s">
        <v>108</v>
      </c>
      <c r="C22" s="244">
        <v>192</v>
      </c>
      <c r="D22" s="245">
        <v>1885</v>
      </c>
      <c r="E22" s="240">
        <v>548</v>
      </c>
      <c r="F22" s="246">
        <v>2433</v>
      </c>
      <c r="G22" s="240">
        <v>1457</v>
      </c>
      <c r="H22" s="240">
        <v>375</v>
      </c>
      <c r="I22" s="240">
        <v>1832</v>
      </c>
      <c r="J22" s="245">
        <v>292</v>
      </c>
      <c r="K22" s="240">
        <v>88</v>
      </c>
      <c r="L22" s="246">
        <v>380</v>
      </c>
      <c r="M22" s="240">
        <v>162</v>
      </c>
      <c r="N22" s="240">
        <v>60</v>
      </c>
      <c r="O22" s="240">
        <v>222</v>
      </c>
      <c r="P22" s="245">
        <v>162</v>
      </c>
      <c r="Q22" s="240">
        <v>60</v>
      </c>
      <c r="R22" s="246">
        <v>222</v>
      </c>
      <c r="S22" s="247">
        <v>8.2522522522522515</v>
      </c>
    </row>
    <row r="23" spans="1:20">
      <c r="A23" s="241" t="s">
        <v>21</v>
      </c>
      <c r="B23" s="242"/>
      <c r="C23" s="41"/>
      <c r="D23" s="30"/>
      <c r="E23" s="25"/>
      <c r="F23" s="26"/>
      <c r="G23" s="25"/>
      <c r="H23" s="25"/>
      <c r="I23" s="26"/>
      <c r="J23" s="25"/>
      <c r="K23" s="25"/>
      <c r="L23" s="26"/>
      <c r="M23" s="25"/>
      <c r="N23" s="25"/>
      <c r="O23" s="26"/>
      <c r="P23" s="25"/>
      <c r="Q23" s="25"/>
      <c r="R23" s="26"/>
      <c r="S23" s="53"/>
    </row>
    <row r="24" spans="1:20">
      <c r="A24" s="52" t="s">
        <v>169</v>
      </c>
      <c r="B24" s="54" t="s">
        <v>108</v>
      </c>
      <c r="C24" s="54">
        <v>2443</v>
      </c>
      <c r="D24" s="55">
        <v>4820</v>
      </c>
      <c r="E24" s="56">
        <v>9653</v>
      </c>
      <c r="F24" s="57">
        <v>14473</v>
      </c>
      <c r="G24" s="56">
        <v>2993</v>
      </c>
      <c r="H24" s="56">
        <v>6361</v>
      </c>
      <c r="I24" s="56">
        <v>9354</v>
      </c>
      <c r="J24" s="55">
        <v>2297</v>
      </c>
      <c r="K24" s="56">
        <v>4327</v>
      </c>
      <c r="L24" s="57">
        <v>6624</v>
      </c>
      <c r="M24" s="56">
        <v>622</v>
      </c>
      <c r="N24" s="56">
        <v>1466</v>
      </c>
      <c r="O24" s="56">
        <v>2088</v>
      </c>
      <c r="P24" s="55">
        <v>622</v>
      </c>
      <c r="Q24" s="56">
        <v>1466</v>
      </c>
      <c r="R24" s="57">
        <v>2088</v>
      </c>
      <c r="S24" s="59">
        <v>4.4798850574712645</v>
      </c>
    </row>
    <row r="25" spans="1:20">
      <c r="A25" s="51" t="s">
        <v>140</v>
      </c>
      <c r="B25" s="41" t="s">
        <v>108</v>
      </c>
      <c r="C25" s="30">
        <v>928</v>
      </c>
      <c r="D25" s="30">
        <v>0</v>
      </c>
      <c r="E25" s="25">
        <v>10896</v>
      </c>
      <c r="F25" s="26">
        <v>10896</v>
      </c>
      <c r="G25" s="25">
        <v>2958.0479999999998</v>
      </c>
      <c r="H25" s="25">
        <v>3727.9520000000002</v>
      </c>
      <c r="I25" s="25">
        <v>6686</v>
      </c>
      <c r="J25" s="30">
        <v>947.53399999999999</v>
      </c>
      <c r="K25" s="25">
        <v>907.46600000000001</v>
      </c>
      <c r="L25" s="26">
        <v>1855</v>
      </c>
      <c r="M25" s="25">
        <v>474</v>
      </c>
      <c r="N25" s="25">
        <v>454</v>
      </c>
      <c r="O25" s="25">
        <v>928</v>
      </c>
      <c r="P25" s="30">
        <v>474</v>
      </c>
      <c r="Q25" s="25">
        <v>454</v>
      </c>
      <c r="R25" s="26">
        <v>928</v>
      </c>
      <c r="S25" s="47">
        <v>7.2047413793103452</v>
      </c>
    </row>
    <row r="26" spans="1:20" s="1" customFormat="1">
      <c r="A26" s="51" t="s">
        <v>132</v>
      </c>
      <c r="B26" s="30" t="s">
        <v>108</v>
      </c>
      <c r="C26" s="30">
        <v>666</v>
      </c>
      <c r="D26" s="30">
        <v>13256.394</v>
      </c>
      <c r="E26" s="25">
        <v>2870.6059999999998</v>
      </c>
      <c r="F26" s="26">
        <v>16127</v>
      </c>
      <c r="G26" s="25">
        <v>6013.7520000000004</v>
      </c>
      <c r="H26" s="25">
        <v>1302.2479999999996</v>
      </c>
      <c r="I26" s="25">
        <v>7316</v>
      </c>
      <c r="J26" s="30">
        <v>0</v>
      </c>
      <c r="K26" s="25">
        <v>0</v>
      </c>
      <c r="L26" s="26">
        <v>0</v>
      </c>
      <c r="M26" s="25">
        <v>512.27499999999998</v>
      </c>
      <c r="N26" s="25">
        <v>148.72500000000002</v>
      </c>
      <c r="O26" s="25">
        <v>661</v>
      </c>
      <c r="P26" s="30">
        <v>512.27499999999998</v>
      </c>
      <c r="Q26" s="25">
        <v>148.72500000000002</v>
      </c>
      <c r="R26" s="26">
        <v>661</v>
      </c>
      <c r="S26" s="47">
        <v>11.068078668683812</v>
      </c>
      <c r="T26"/>
    </row>
    <row r="27" spans="1:20">
      <c r="A27" s="7" t="s">
        <v>141</v>
      </c>
      <c r="B27" s="41" t="s">
        <v>108</v>
      </c>
      <c r="C27" s="41">
        <v>527</v>
      </c>
      <c r="D27" s="30">
        <v>3519</v>
      </c>
      <c r="E27" s="25">
        <v>887</v>
      </c>
      <c r="F27" s="26">
        <v>4406</v>
      </c>
      <c r="G27" s="25">
        <v>1155</v>
      </c>
      <c r="H27" s="25">
        <v>297</v>
      </c>
      <c r="I27" s="25">
        <v>1452</v>
      </c>
      <c r="J27" s="30">
        <v>853</v>
      </c>
      <c r="K27" s="25">
        <v>192</v>
      </c>
      <c r="L27" s="26">
        <v>1045</v>
      </c>
      <c r="M27" s="25">
        <v>445</v>
      </c>
      <c r="N27" s="25">
        <v>82</v>
      </c>
      <c r="O27" s="25">
        <v>527</v>
      </c>
      <c r="P27" s="30">
        <v>562</v>
      </c>
      <c r="Q27" s="25">
        <v>118</v>
      </c>
      <c r="R27" s="26">
        <v>680</v>
      </c>
      <c r="S27" s="60">
        <v>2.7552182163187857</v>
      </c>
    </row>
    <row r="28" spans="1:20" s="248" customFormat="1">
      <c r="A28" s="243" t="s">
        <v>142</v>
      </c>
      <c r="B28" s="244" t="s">
        <v>108</v>
      </c>
      <c r="C28" s="244">
        <v>412</v>
      </c>
      <c r="D28" s="245">
        <v>0</v>
      </c>
      <c r="E28" s="240">
        <v>19657.349999999999</v>
      </c>
      <c r="F28" s="246">
        <v>19657.349999999999</v>
      </c>
      <c r="G28" s="240">
        <v>31336.1</v>
      </c>
      <c r="H28" s="240">
        <v>-28468.1</v>
      </c>
      <c r="I28" s="240">
        <v>2868</v>
      </c>
      <c r="J28" s="245">
        <v>0</v>
      </c>
      <c r="K28" s="240">
        <v>0</v>
      </c>
      <c r="L28" s="246">
        <v>0</v>
      </c>
      <c r="M28" s="240">
        <v>0</v>
      </c>
      <c r="N28" s="240">
        <v>346</v>
      </c>
      <c r="O28" s="240">
        <v>346</v>
      </c>
      <c r="P28" s="245">
        <v>326.13542639999997</v>
      </c>
      <c r="Q28" s="240">
        <v>19.864573600000028</v>
      </c>
      <c r="R28" s="246">
        <v>346</v>
      </c>
      <c r="S28" s="247">
        <v>8.2890173410404628</v>
      </c>
    </row>
    <row r="29" spans="1:20">
      <c r="A29" s="241" t="s">
        <v>22</v>
      </c>
      <c r="B29" s="242"/>
      <c r="C29" s="58"/>
      <c r="D29" s="29"/>
      <c r="E29" s="31"/>
      <c r="F29" s="42"/>
      <c r="G29" s="31"/>
      <c r="H29" s="31"/>
      <c r="I29" s="31"/>
      <c r="J29" s="29"/>
      <c r="K29" s="31"/>
      <c r="L29" s="42"/>
      <c r="M29" s="31"/>
      <c r="N29" s="31"/>
      <c r="O29" s="31"/>
      <c r="P29" s="29"/>
      <c r="Q29" s="31"/>
      <c r="R29" s="42"/>
      <c r="S29" s="60"/>
    </row>
    <row r="30" spans="1:20">
      <c r="A30" s="52" t="s">
        <v>150</v>
      </c>
      <c r="B30" s="54" t="s">
        <v>108</v>
      </c>
      <c r="C30" s="54">
        <v>1329</v>
      </c>
      <c r="D30" s="55">
        <v>13229</v>
      </c>
      <c r="E30" s="56">
        <v>11853</v>
      </c>
      <c r="F30" s="57">
        <v>25082</v>
      </c>
      <c r="G30" s="56">
        <v>2390</v>
      </c>
      <c r="H30" s="56">
        <v>4118</v>
      </c>
      <c r="I30" s="56">
        <v>6508</v>
      </c>
      <c r="J30" s="55">
        <v>1205</v>
      </c>
      <c r="K30" s="56">
        <v>1879</v>
      </c>
      <c r="L30" s="57">
        <v>3084</v>
      </c>
      <c r="M30" s="56">
        <v>199</v>
      </c>
      <c r="N30" s="56">
        <v>1068</v>
      </c>
      <c r="O30" s="56">
        <v>1267</v>
      </c>
      <c r="P30" s="55">
        <v>463</v>
      </c>
      <c r="Q30" s="56">
        <v>986</v>
      </c>
      <c r="R30" s="57">
        <v>1449</v>
      </c>
      <c r="S30" s="59">
        <v>5.1365430149960538</v>
      </c>
    </row>
    <row r="31" spans="1:20">
      <c r="A31" s="52" t="s">
        <v>143</v>
      </c>
      <c r="B31" s="54" t="s">
        <v>108</v>
      </c>
      <c r="C31" s="54">
        <v>1275</v>
      </c>
      <c r="D31" s="55">
        <v>11492</v>
      </c>
      <c r="E31" s="56">
        <v>5281</v>
      </c>
      <c r="F31" s="57">
        <v>16773</v>
      </c>
      <c r="G31" s="56">
        <v>3784</v>
      </c>
      <c r="H31" s="56">
        <v>2226</v>
      </c>
      <c r="I31" s="56">
        <v>6010</v>
      </c>
      <c r="J31" s="55">
        <v>2877</v>
      </c>
      <c r="K31" s="56">
        <v>1721</v>
      </c>
      <c r="L31" s="57">
        <v>4598</v>
      </c>
      <c r="M31" s="56">
        <v>801</v>
      </c>
      <c r="N31" s="56">
        <v>474</v>
      </c>
      <c r="O31" s="56">
        <v>1275</v>
      </c>
      <c r="P31" s="55">
        <v>801</v>
      </c>
      <c r="Q31" s="56">
        <v>474</v>
      </c>
      <c r="R31" s="57">
        <v>1275</v>
      </c>
      <c r="S31" s="59">
        <v>4.7137254901960786</v>
      </c>
    </row>
    <row r="32" spans="1:20" s="1" customFormat="1">
      <c r="A32" s="51" t="s">
        <v>170</v>
      </c>
      <c r="B32" s="30" t="s">
        <v>108</v>
      </c>
      <c r="C32" s="30">
        <v>608</v>
      </c>
      <c r="D32" s="30">
        <v>0</v>
      </c>
      <c r="E32" s="25">
        <v>70764.44</v>
      </c>
      <c r="F32" s="26">
        <v>70764.44</v>
      </c>
      <c r="G32" s="25">
        <v>5202.1450000000004</v>
      </c>
      <c r="H32" s="25">
        <v>1180.8549999999996</v>
      </c>
      <c r="I32" s="25">
        <v>6383</v>
      </c>
      <c r="J32" s="30">
        <v>1216</v>
      </c>
      <c r="K32" s="25">
        <v>709.33333333333007</v>
      </c>
      <c r="L32" s="26">
        <v>1925.3333333333301</v>
      </c>
      <c r="M32" s="25">
        <v>463.904</v>
      </c>
      <c r="N32" s="25">
        <v>144.096</v>
      </c>
      <c r="O32" s="25">
        <v>608</v>
      </c>
      <c r="P32" s="30">
        <v>463.904</v>
      </c>
      <c r="Q32" s="25">
        <v>144.096</v>
      </c>
      <c r="R32" s="26">
        <v>608</v>
      </c>
      <c r="S32" s="47">
        <v>10.498355263157896</v>
      </c>
      <c r="T32"/>
    </row>
    <row r="33" spans="1:19" ht="13.5" thickBot="1">
      <c r="A33" s="124" t="s">
        <v>144</v>
      </c>
      <c r="B33" s="368" t="s">
        <v>108</v>
      </c>
      <c r="C33" s="368">
        <v>350</v>
      </c>
      <c r="D33" s="61">
        <v>0</v>
      </c>
      <c r="E33" s="62">
        <v>40736.11</v>
      </c>
      <c r="F33" s="63">
        <v>40736.11</v>
      </c>
      <c r="G33" s="62">
        <v>5250.1059999999998</v>
      </c>
      <c r="H33" s="62">
        <v>-3726.1059999999998</v>
      </c>
      <c r="I33" s="62">
        <v>1524</v>
      </c>
      <c r="J33" s="61">
        <v>700</v>
      </c>
      <c r="K33" s="62">
        <v>408.33333333333007</v>
      </c>
      <c r="L33" s="63">
        <v>1108.3333333333301</v>
      </c>
      <c r="M33" s="62">
        <v>0</v>
      </c>
      <c r="N33" s="62">
        <v>278</v>
      </c>
      <c r="O33" s="62">
        <v>278</v>
      </c>
      <c r="P33" s="61">
        <v>252.52500000000001</v>
      </c>
      <c r="Q33" s="62">
        <v>25.474999999999994</v>
      </c>
      <c r="R33" s="63">
        <v>278</v>
      </c>
      <c r="S33" s="64">
        <v>5.4820143884892083</v>
      </c>
    </row>
  </sheetData>
  <mergeCells count="6">
    <mergeCell ref="A1:Q1"/>
    <mergeCell ref="D2:F2"/>
    <mergeCell ref="G2:I2"/>
    <mergeCell ref="J2:L2"/>
    <mergeCell ref="M2:O2"/>
    <mergeCell ref="P2:R2"/>
  </mergeCells>
  <phoneticPr fontId="4" type="noConversion"/>
  <pageMargins left="0.17" right="0.17" top="0.4" bottom="0.35" header="0.3" footer="0.21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2</vt:i4>
      </vt:variant>
    </vt:vector>
  </HeadingPairs>
  <TitlesOfParts>
    <vt:vector size="11" baseType="lpstr">
      <vt:lpstr>SOMMAIRE</vt:lpstr>
      <vt:lpstr>F 3.1-1 nb admis</vt:lpstr>
      <vt:lpstr>F 3.1-2 recrutements</vt:lpstr>
      <vt:lpstr>F 3.1-3 nbre recrutes</vt:lpstr>
      <vt:lpstr>F 3.1-4 origines stat</vt:lpstr>
      <vt:lpstr>F 3.1-5 a niv dipl</vt:lpstr>
      <vt:lpstr>F 3.1-5 b niv dipl hors ed</vt:lpstr>
      <vt:lpstr>F 3.1-6 repart min</vt:lpstr>
      <vt:lpstr>F 3.1-7 corps sup 200</vt:lpstr>
      <vt:lpstr>'F 3.1-4 origines stat'!Zone_d_impression</vt:lpstr>
      <vt:lpstr>'F 3.1-6 repart min'!Zone_d_impression</vt:lpstr>
    </vt:vector>
  </TitlesOfParts>
  <Company>SPM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SPM</dc:creator>
  <cp:lastModifiedBy>ROSOVSKY Maguelonne</cp:lastModifiedBy>
  <cp:lastPrinted>2019-06-25T13:45:03Z</cp:lastPrinted>
  <dcterms:created xsi:type="dcterms:W3CDTF">2008-03-19T10:45:50Z</dcterms:created>
  <dcterms:modified xsi:type="dcterms:W3CDTF">2021-09-15T15:12:03Z</dcterms:modified>
</cp:coreProperties>
</file>