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8\FT 8 Mise en ligne\"/>
    </mc:Choice>
  </mc:AlternateContent>
  <bookViews>
    <workbookView xWindow="4380" yWindow="-60" windowWidth="17220" windowHeight="11820"/>
  </bookViews>
  <sheets>
    <sheet name="SOMMAIRE" sheetId="3" r:id="rId1"/>
    <sheet name="Figure 8.5-3 AT ministères" sheetId="1" r:id="rId2"/>
  </sheets>
  <calcPr calcId="152511"/>
</workbook>
</file>

<file path=xl/calcChain.xml><?xml version="1.0" encoding="utf-8"?>
<calcChain xmlns="http://schemas.openxmlformats.org/spreadsheetml/2006/main">
  <c r="S22" i="1" l="1"/>
  <c r="S17" i="1"/>
  <c r="S16" i="1"/>
  <c r="S9" i="1"/>
  <c r="S6" i="1"/>
  <c r="S4" i="1"/>
  <c r="K4" i="1" l="1"/>
  <c r="M4" i="1"/>
  <c r="I9" i="1"/>
  <c r="K9" i="1"/>
  <c r="M9" i="1"/>
  <c r="K10" i="1"/>
  <c r="M10" i="1"/>
</calcChain>
</file>

<file path=xl/sharedStrings.xml><?xml version="1.0" encoding="utf-8"?>
<sst xmlns="http://schemas.openxmlformats.org/spreadsheetml/2006/main" count="152" uniqueCount="38">
  <si>
    <t>Champ : Ministères.</t>
  </si>
  <si>
    <t>nd</t>
  </si>
  <si>
    <t>entre 80 et 100 %</t>
  </si>
  <si>
    <t>entre 75 et 100%</t>
  </si>
  <si>
    <t>Intérieur - secrétariat général</t>
  </si>
  <si>
    <t>Intérieur - gendarmerie</t>
  </si>
  <si>
    <t>Écologie, Développement et Aménagement durables - Aviation civile</t>
  </si>
  <si>
    <t>Défense</t>
  </si>
  <si>
    <t>DDI</t>
  </si>
  <si>
    <t>Culture et Communication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</si>
  <si>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</si>
  <si>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 xml:space="preserve">Agriculture et Pêche </t>
  </si>
  <si>
    <t>Nombre d'AT ayant fait l'objet de plus de 3 jours d'arrêt ou ayant provoqué le décès</t>
  </si>
  <si>
    <t>Taux de couverture</t>
  </si>
  <si>
    <t>Figure 8.5-3 : Nombre d'accidents du travail notifiés ayant fait l'objet de plus de 3 jours d'arrêt ou ayant provoqué le décès selon les ministères</t>
  </si>
  <si>
    <t>56%*</t>
  </si>
  <si>
    <t>87%*</t>
  </si>
  <si>
    <t>92%*</t>
  </si>
  <si>
    <t xml:space="preserve">* Taux de réponse manquant (remplacé par le taux de couverture global de l'enquête lorsqu'il était disponible). </t>
  </si>
  <si>
    <t>91%*</t>
  </si>
  <si>
    <t>100%*</t>
  </si>
  <si>
    <t>nd : données non disponibles, non communiquées ou manquantes.</t>
  </si>
  <si>
    <r>
      <t>Santé, Jeunesse, Sports et Vie associative</t>
    </r>
    <r>
      <rPr>
        <vertAlign val="superscript"/>
        <sz val="9"/>
        <rFont val="Arial"/>
        <family val="2"/>
      </rPr>
      <t>(1)</t>
    </r>
  </si>
  <si>
    <r>
      <t>Travail, Relations sociales, Famille, Solidarité et Ville</t>
    </r>
    <r>
      <rPr>
        <vertAlign val="superscript"/>
        <sz val="9"/>
        <rFont val="Arial"/>
        <family val="2"/>
      </rPr>
      <t>(1)</t>
    </r>
  </si>
  <si>
    <r>
      <t>Enseignement supérieur et Recherche</t>
    </r>
    <r>
      <rPr>
        <vertAlign val="superscript"/>
        <sz val="9"/>
        <rFont val="Arial"/>
        <family val="2"/>
      </rPr>
      <t>(1)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</si>
  <si>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ducation nationale</t>
    </r>
    <r>
      <rPr>
        <vertAlign val="superscript"/>
        <sz val="9"/>
        <rFont val="Arial"/>
        <family val="2"/>
      </rPr>
      <t>(1)</t>
    </r>
  </si>
  <si>
    <r>
      <t>Affaires étrangères et européennes</t>
    </r>
    <r>
      <rPr>
        <vertAlign val="superscript"/>
        <sz val="9"/>
        <rFont val="Arial"/>
        <family val="2"/>
      </rPr>
      <t>(1)</t>
    </r>
  </si>
  <si>
    <r>
      <t>Intérieur - police</t>
    </r>
    <r>
      <rPr>
        <vertAlign val="superscript"/>
        <sz val="9"/>
        <rFont val="Arial"/>
        <family val="2"/>
      </rPr>
      <t>(1)</t>
    </r>
  </si>
  <si>
    <r>
      <t>Justice et Libertés</t>
    </r>
    <r>
      <rPr>
        <vertAlign val="superscript"/>
        <sz val="9"/>
        <rFont val="Arial"/>
        <family val="2"/>
      </rPr>
      <t>(1)</t>
    </r>
  </si>
  <si>
    <r>
      <t>Services du Premier ministre</t>
    </r>
    <r>
      <rPr>
        <vertAlign val="superscript"/>
        <sz val="9"/>
        <rFont val="Arial"/>
        <family val="2"/>
      </rPr>
      <t>(1)</t>
    </r>
  </si>
  <si>
    <r>
      <t>Ministères sociaux</t>
    </r>
    <r>
      <rPr>
        <vertAlign val="superscript"/>
        <sz val="9"/>
        <rFont val="Arial"/>
        <family val="2"/>
      </rPr>
      <t>(1)</t>
    </r>
  </si>
  <si>
    <t>89%*</t>
  </si>
  <si>
    <t>Écologie, Développement durable et Énergie, et Logement, Égalité des territoires et Ruralité - hors Aviation civile</t>
  </si>
  <si>
    <t>Ministères économiques et financiers</t>
  </si>
  <si>
    <r>
      <t>Source : Volet AT/MP, Bilans de l'application des dispositions relatives à l'hygiène, à la sécurité du travail et à la médecine du travail dans la fonction publique de l'</t>
    </r>
    <r>
      <rPr>
        <sz val="8"/>
        <rFont val="Calibri"/>
        <family val="2"/>
      </rPr>
      <t>É</t>
    </r>
    <r>
      <rPr>
        <i/>
        <sz val="8"/>
        <rFont val="Arial"/>
        <family val="2"/>
      </rPr>
      <t>tat. Traitement DGAFP - SDessi.</t>
    </r>
  </si>
  <si>
    <t>100*%</t>
  </si>
  <si>
    <r>
      <t xml:space="preserve">(1) </t>
    </r>
    <r>
      <rPr>
        <sz val="8"/>
        <rFont val="Arial"/>
        <family val="2"/>
      </rPr>
      <t>AT reconnus uniquement.</t>
    </r>
  </si>
  <si>
    <t>Note : Le taux de couverture représente la part des effectifs du ministère couverts par ces réponses. Ces résultats excluent les accidents de trajet.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</si>
</sst>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vertAlign val="superscript"/>
      <sz val="9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 vertical="center"/>
    </xf>
    <xf numFmtId="9" fontId="6" fillId="0" borderId="2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9" fontId="5" fillId="0" borderId="2" xfId="1" applyNumberForma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9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Border="1"/>
    <xf numFmtId="165" fontId="6" fillId="2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3" fillId="0" borderId="0" xfId="9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</cellXfs>
  <cellStyles count="10">
    <cellStyle name="Lien hypertexte" xfId="9" builtinId="8"/>
    <cellStyle name="Milliers 2" xfId="2"/>
    <cellStyle name="Milliers 2 2" xfId="3"/>
    <cellStyle name="Milliers 3" xfId="4"/>
    <cellStyle name="Normal" xfId="0" builtinId="0"/>
    <cellStyle name="Normal 2" xfId="5"/>
    <cellStyle name="Normal 2 2" xfId="6"/>
    <cellStyle name="Normal 3" xfId="1"/>
    <cellStyle name="Pourcentage 2" xfId="7"/>
    <cellStyle name="Pourcentag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"/>
  <sheetViews>
    <sheetView showGridLines="0" tabSelected="1" workbookViewId="0">
      <selection activeCell="A3" sqref="A3"/>
    </sheetView>
  </sheetViews>
  <sheetFormatPr baseColWidth="10" defaultRowHeight="12.75" x14ac:dyDescent="0.2"/>
  <sheetData>
    <row r="3" spans="1:1" x14ac:dyDescent="0.2">
      <c r="A3" s="47" t="s">
        <v>14</v>
      </c>
    </row>
  </sheetData>
  <hyperlinks>
    <hyperlink ref="A3" location="'Figure 8.5-3 AT ministères'!A1" display="Figure 8.5-3 : Nombre d'accidents du travail notifiés ayant fait l'objet de plus de 3 jours d'arrêt ou ayant provoqué le décès selon les ministèr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A29"/>
  <sheetViews>
    <sheetView showGridLines="0"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2.75" x14ac:dyDescent="0.2"/>
  <cols>
    <col min="1" max="1" width="33.5703125" style="1" customWidth="1"/>
    <col min="2" max="2" width="9" customWidth="1"/>
    <col min="3" max="3" width="14.85546875" customWidth="1"/>
    <col min="4" max="4" width="9" customWidth="1"/>
    <col min="5" max="5" width="14.5703125" customWidth="1"/>
    <col min="6" max="6" width="9" customWidth="1"/>
    <col min="7" max="7" width="14.7109375" customWidth="1"/>
    <col min="8" max="8" width="9" customWidth="1"/>
    <col min="9" max="9" width="14.7109375" customWidth="1"/>
    <col min="10" max="10" width="9" customWidth="1"/>
    <col min="11" max="11" width="14.7109375" customWidth="1"/>
    <col min="12" max="12" width="9" customWidth="1"/>
    <col min="13" max="13" width="14.7109375" customWidth="1"/>
    <col min="14" max="14" width="9" customWidth="1"/>
    <col min="15" max="15" width="14.7109375" customWidth="1"/>
    <col min="16" max="16" width="9" customWidth="1"/>
    <col min="17" max="17" width="14.7109375" customWidth="1"/>
    <col min="18" max="18" width="9" customWidth="1"/>
    <col min="19" max="19" width="14.7109375" customWidth="1"/>
    <col min="20" max="20" width="9" customWidth="1"/>
    <col min="21" max="21" width="14.7109375" customWidth="1"/>
    <col min="22" max="22" width="9" customWidth="1"/>
    <col min="23" max="23" width="14.7109375" customWidth="1"/>
    <col min="24" max="24" width="14.28515625" customWidth="1"/>
    <col min="25" max="25" width="14.140625" customWidth="1"/>
  </cols>
  <sheetData>
    <row r="1" spans="1:27" ht="24" customHeight="1" x14ac:dyDescent="0.2">
      <c r="A1" s="27" t="s">
        <v>14</v>
      </c>
    </row>
    <row r="2" spans="1:27" ht="13.15" customHeight="1" x14ac:dyDescent="0.2">
      <c r="A2" s="26"/>
      <c r="B2" s="48">
        <v>2007</v>
      </c>
      <c r="C2" s="49"/>
      <c r="D2" s="48">
        <v>2008</v>
      </c>
      <c r="E2" s="49"/>
      <c r="F2" s="48">
        <v>2009</v>
      </c>
      <c r="G2" s="49"/>
      <c r="H2" s="48">
        <v>2010</v>
      </c>
      <c r="I2" s="49"/>
      <c r="J2" s="48">
        <v>2011</v>
      </c>
      <c r="K2" s="49"/>
      <c r="L2" s="48">
        <v>2012</v>
      </c>
      <c r="M2" s="49"/>
      <c r="N2" s="48">
        <v>2013</v>
      </c>
      <c r="O2" s="49"/>
      <c r="P2" s="50">
        <v>2014</v>
      </c>
      <c r="Q2" s="51"/>
      <c r="R2" s="48">
        <v>2015</v>
      </c>
      <c r="S2" s="49"/>
      <c r="T2" s="48">
        <v>2016</v>
      </c>
      <c r="U2" s="49"/>
      <c r="V2" s="48">
        <v>2017</v>
      </c>
      <c r="W2" s="49"/>
      <c r="X2" s="48">
        <v>2018</v>
      </c>
      <c r="Y2" s="49"/>
      <c r="Z2" s="48">
        <v>2019</v>
      </c>
      <c r="AA2" s="49"/>
    </row>
    <row r="3" spans="1:27" ht="81.75" customHeight="1" x14ac:dyDescent="0.2">
      <c r="A3" s="25"/>
      <c r="B3" s="24" t="s">
        <v>13</v>
      </c>
      <c r="C3" s="21" t="s">
        <v>12</v>
      </c>
      <c r="D3" s="24" t="s">
        <v>13</v>
      </c>
      <c r="E3" s="21" t="s">
        <v>12</v>
      </c>
      <c r="F3" s="24" t="s">
        <v>13</v>
      </c>
      <c r="G3" s="21" t="s">
        <v>12</v>
      </c>
      <c r="H3" s="24" t="s">
        <v>13</v>
      </c>
      <c r="I3" s="21" t="s">
        <v>12</v>
      </c>
      <c r="J3" s="24" t="s">
        <v>13</v>
      </c>
      <c r="K3" s="21" t="s">
        <v>12</v>
      </c>
      <c r="L3" s="24" t="s">
        <v>13</v>
      </c>
      <c r="M3" s="21" t="s">
        <v>12</v>
      </c>
      <c r="N3" s="24" t="s">
        <v>13</v>
      </c>
      <c r="O3" s="21" t="s">
        <v>12</v>
      </c>
      <c r="P3" s="23" t="s">
        <v>13</v>
      </c>
      <c r="Q3" s="19" t="s">
        <v>12</v>
      </c>
      <c r="R3" s="28" t="s">
        <v>13</v>
      </c>
      <c r="S3" s="29" t="s">
        <v>12</v>
      </c>
      <c r="T3" s="28" t="s">
        <v>13</v>
      </c>
      <c r="U3" s="29" t="s">
        <v>12</v>
      </c>
      <c r="V3" s="28" t="s">
        <v>13</v>
      </c>
      <c r="W3" s="29" t="s">
        <v>12</v>
      </c>
      <c r="X3" s="28" t="s">
        <v>13</v>
      </c>
      <c r="Y3" s="29" t="s">
        <v>12</v>
      </c>
      <c r="Z3" s="28" t="s">
        <v>13</v>
      </c>
      <c r="AA3" s="29" t="s">
        <v>12</v>
      </c>
    </row>
    <row r="4" spans="1:27" ht="15" customHeight="1" x14ac:dyDescent="0.2">
      <c r="A4" s="15" t="s">
        <v>26</v>
      </c>
      <c r="B4" s="11">
        <v>1</v>
      </c>
      <c r="C4" s="21">
        <v>24</v>
      </c>
      <c r="D4" s="11">
        <v>1</v>
      </c>
      <c r="E4" s="21">
        <v>19</v>
      </c>
      <c r="F4" s="11">
        <v>1</v>
      </c>
      <c r="G4" s="21">
        <v>17</v>
      </c>
      <c r="H4" s="11">
        <v>1</v>
      </c>
      <c r="I4" s="21">
        <v>19</v>
      </c>
      <c r="J4" s="11">
        <v>1</v>
      </c>
      <c r="K4" s="21">
        <f>15+6</f>
        <v>21</v>
      </c>
      <c r="L4" s="11">
        <v>1</v>
      </c>
      <c r="M4" s="21">
        <f>15+4</f>
        <v>19</v>
      </c>
      <c r="N4" s="11">
        <v>1</v>
      </c>
      <c r="O4" s="22">
        <v>17</v>
      </c>
      <c r="P4" s="7">
        <v>1</v>
      </c>
      <c r="Q4" s="19">
        <v>13</v>
      </c>
      <c r="R4" s="12">
        <v>1</v>
      </c>
      <c r="S4" s="29">
        <f>20</f>
        <v>20</v>
      </c>
      <c r="T4" s="12">
        <v>1</v>
      </c>
      <c r="U4" s="20">
        <v>19</v>
      </c>
      <c r="V4" s="12">
        <v>1</v>
      </c>
      <c r="W4" s="20">
        <v>22</v>
      </c>
      <c r="X4" s="12">
        <v>1</v>
      </c>
      <c r="Y4" s="20">
        <v>17</v>
      </c>
      <c r="Z4" s="12">
        <v>1</v>
      </c>
      <c r="AA4" s="20">
        <v>11</v>
      </c>
    </row>
    <row r="5" spans="1:27" ht="15" customHeight="1" x14ac:dyDescent="0.2">
      <c r="A5" s="15" t="s">
        <v>11</v>
      </c>
      <c r="B5" s="11">
        <v>0.75</v>
      </c>
      <c r="C5" s="21">
        <v>33</v>
      </c>
      <c r="D5" s="11">
        <v>0.75</v>
      </c>
      <c r="E5" s="21">
        <v>35</v>
      </c>
      <c r="F5" s="11">
        <v>0.75</v>
      </c>
      <c r="G5" s="21">
        <v>43</v>
      </c>
      <c r="H5" s="11">
        <v>0.75</v>
      </c>
      <c r="I5" s="21">
        <v>33</v>
      </c>
      <c r="J5" s="11">
        <v>0.75</v>
      </c>
      <c r="K5" s="21">
        <v>15</v>
      </c>
      <c r="L5" s="11">
        <v>0.75</v>
      </c>
      <c r="M5" s="21">
        <v>15</v>
      </c>
      <c r="N5" s="12">
        <v>0.73</v>
      </c>
      <c r="O5" s="20">
        <v>32</v>
      </c>
      <c r="P5" s="7">
        <v>0.74</v>
      </c>
      <c r="Q5" s="19">
        <v>108</v>
      </c>
      <c r="R5" s="12" t="s">
        <v>15</v>
      </c>
      <c r="S5" s="29">
        <v>152</v>
      </c>
      <c r="T5" s="12">
        <v>0.36590000000000006</v>
      </c>
      <c r="U5" s="20">
        <v>117</v>
      </c>
      <c r="V5" s="12">
        <v>0.42109999999999997</v>
      </c>
      <c r="W5" s="20">
        <v>51</v>
      </c>
      <c r="X5" s="12">
        <v>0.4</v>
      </c>
      <c r="Y5" s="20">
        <v>48</v>
      </c>
      <c r="Z5" s="12">
        <v>1</v>
      </c>
      <c r="AA5" s="20">
        <v>17</v>
      </c>
    </row>
    <row r="6" spans="1:27" ht="15" customHeight="1" x14ac:dyDescent="0.2">
      <c r="A6" s="15" t="s">
        <v>33</v>
      </c>
      <c r="B6" s="11">
        <v>1</v>
      </c>
      <c r="C6" s="10">
        <v>654</v>
      </c>
      <c r="D6" s="11">
        <v>1</v>
      </c>
      <c r="E6" s="10">
        <v>647</v>
      </c>
      <c r="F6" s="11">
        <v>1</v>
      </c>
      <c r="G6" s="10">
        <v>673</v>
      </c>
      <c r="H6" s="11">
        <v>1</v>
      </c>
      <c r="I6" s="10">
        <v>696</v>
      </c>
      <c r="J6" s="11">
        <v>1</v>
      </c>
      <c r="K6" s="10">
        <v>603</v>
      </c>
      <c r="L6" s="11">
        <v>1</v>
      </c>
      <c r="M6" s="10">
        <v>733</v>
      </c>
      <c r="N6" s="12">
        <v>1</v>
      </c>
      <c r="O6" s="8">
        <v>595</v>
      </c>
      <c r="P6" s="7">
        <v>1</v>
      </c>
      <c r="Q6" s="6">
        <v>588</v>
      </c>
      <c r="R6" s="12" t="s">
        <v>16</v>
      </c>
      <c r="S6" s="8">
        <f>257+323+1</f>
        <v>581</v>
      </c>
      <c r="T6" s="12" t="s">
        <v>19</v>
      </c>
      <c r="U6" s="34">
        <v>590</v>
      </c>
      <c r="V6" s="12" t="s">
        <v>31</v>
      </c>
      <c r="W6" s="34">
        <v>620</v>
      </c>
      <c r="X6" s="12"/>
      <c r="Y6" s="34" t="s">
        <v>1</v>
      </c>
      <c r="Z6" s="12">
        <v>1</v>
      </c>
      <c r="AA6" s="34">
        <v>801</v>
      </c>
    </row>
    <row r="7" spans="1:27" ht="15" customHeight="1" x14ac:dyDescent="0.2">
      <c r="A7" s="17" t="s">
        <v>10</v>
      </c>
      <c r="B7" s="11">
        <v>1</v>
      </c>
      <c r="C7" s="10">
        <v>13</v>
      </c>
      <c r="D7" s="11">
        <v>1</v>
      </c>
      <c r="E7" s="10">
        <v>7</v>
      </c>
      <c r="F7" s="11">
        <v>1</v>
      </c>
      <c r="G7" s="10">
        <v>14</v>
      </c>
      <c r="H7" s="11">
        <v>1</v>
      </c>
      <c r="I7" s="10">
        <v>20</v>
      </c>
      <c r="J7" s="11">
        <v>1</v>
      </c>
      <c r="K7" s="10">
        <v>11</v>
      </c>
      <c r="L7" s="11">
        <v>1</v>
      </c>
      <c r="M7" s="10">
        <v>15</v>
      </c>
      <c r="N7" s="12">
        <v>1</v>
      </c>
      <c r="O7" s="8">
        <v>13</v>
      </c>
      <c r="P7" s="7">
        <v>1</v>
      </c>
      <c r="Q7" s="6">
        <v>17</v>
      </c>
      <c r="R7" s="12">
        <v>0.9</v>
      </c>
      <c r="S7" s="8">
        <v>12</v>
      </c>
      <c r="T7" s="12">
        <v>1</v>
      </c>
      <c r="U7" s="34">
        <v>20</v>
      </c>
      <c r="V7" s="12">
        <v>1</v>
      </c>
      <c r="W7" s="34">
        <v>5</v>
      </c>
      <c r="X7" s="12">
        <v>1</v>
      </c>
      <c r="Y7" s="34">
        <v>17</v>
      </c>
      <c r="Z7" s="12">
        <v>1</v>
      </c>
      <c r="AA7" s="34">
        <v>11</v>
      </c>
    </row>
    <row r="8" spans="1:27" ht="15" customHeight="1" x14ac:dyDescent="0.2">
      <c r="A8" s="15" t="s">
        <v>9</v>
      </c>
      <c r="B8" s="13"/>
      <c r="C8" s="10" t="s">
        <v>1</v>
      </c>
      <c r="D8" s="13"/>
      <c r="E8" s="10" t="s">
        <v>1</v>
      </c>
      <c r="F8" s="13"/>
      <c r="G8" s="10" t="s">
        <v>1</v>
      </c>
      <c r="H8" s="13"/>
      <c r="I8" s="10" t="s">
        <v>1</v>
      </c>
      <c r="J8" s="13"/>
      <c r="K8" s="10" t="s">
        <v>1</v>
      </c>
      <c r="L8" s="13"/>
      <c r="M8" s="10" t="s">
        <v>1</v>
      </c>
      <c r="N8" s="16"/>
      <c r="O8" s="8" t="s">
        <v>1</v>
      </c>
      <c r="P8" s="18"/>
      <c r="Q8" s="6" t="s">
        <v>1</v>
      </c>
      <c r="R8" s="8" t="s">
        <v>1</v>
      </c>
      <c r="S8" s="8">
        <v>177</v>
      </c>
      <c r="T8" s="35">
        <v>0.63</v>
      </c>
      <c r="U8" s="34">
        <v>221</v>
      </c>
      <c r="V8" s="35">
        <v>0.78</v>
      </c>
      <c r="W8" s="34">
        <v>249</v>
      </c>
      <c r="X8" s="35">
        <v>0.82</v>
      </c>
      <c r="Y8" s="34">
        <v>275</v>
      </c>
      <c r="Z8" s="12">
        <v>0.54</v>
      </c>
      <c r="AA8" s="34">
        <v>144</v>
      </c>
    </row>
    <row r="9" spans="1:27" ht="15" customHeight="1" x14ac:dyDescent="0.2">
      <c r="A9" s="17" t="s">
        <v>8</v>
      </c>
      <c r="B9" s="13"/>
      <c r="C9" s="10" t="s">
        <v>1</v>
      </c>
      <c r="D9" s="13"/>
      <c r="E9" s="10" t="s">
        <v>1</v>
      </c>
      <c r="F9" s="13"/>
      <c r="G9" s="10" t="s">
        <v>1</v>
      </c>
      <c r="H9" s="11">
        <v>0.47</v>
      </c>
      <c r="I9" s="10">
        <f>238+129</f>
        <v>367</v>
      </c>
      <c r="J9" s="11">
        <v>0.47</v>
      </c>
      <c r="K9" s="10">
        <f>99+43</f>
        <v>142</v>
      </c>
      <c r="L9" s="11">
        <v>0.47</v>
      </c>
      <c r="M9" s="10">
        <f>89+90+1</f>
        <v>180</v>
      </c>
      <c r="N9" s="12"/>
      <c r="O9" s="8" t="s">
        <v>1</v>
      </c>
      <c r="P9" s="7">
        <v>0.98</v>
      </c>
      <c r="Q9" s="6">
        <v>266</v>
      </c>
      <c r="R9" s="12">
        <v>1</v>
      </c>
      <c r="S9" s="8">
        <f>139+94+1</f>
        <v>234</v>
      </c>
      <c r="T9" s="12">
        <v>1</v>
      </c>
      <c r="U9" s="34">
        <v>257</v>
      </c>
      <c r="V9" s="12">
        <v>1</v>
      </c>
      <c r="W9" s="34">
        <v>273</v>
      </c>
      <c r="X9" s="12">
        <v>0.96</v>
      </c>
      <c r="Y9" s="34">
        <v>260</v>
      </c>
      <c r="Z9" s="12">
        <v>1</v>
      </c>
      <c r="AA9" s="34">
        <v>283</v>
      </c>
    </row>
    <row r="10" spans="1:27" ht="15" customHeight="1" x14ac:dyDescent="0.2">
      <c r="A10" s="17" t="s">
        <v>7</v>
      </c>
      <c r="B10" s="11">
        <v>0.95</v>
      </c>
      <c r="C10" s="10">
        <v>1117</v>
      </c>
      <c r="D10" s="11">
        <v>0.95</v>
      </c>
      <c r="E10" s="10">
        <v>1114</v>
      </c>
      <c r="F10" s="11">
        <v>0.95</v>
      </c>
      <c r="G10" s="10">
        <v>1124</v>
      </c>
      <c r="H10" s="11">
        <v>0.95</v>
      </c>
      <c r="I10" s="10">
        <v>1052</v>
      </c>
      <c r="J10" s="11">
        <v>0.95</v>
      </c>
      <c r="K10" s="10">
        <f>568+314+1</f>
        <v>883</v>
      </c>
      <c r="L10" s="11">
        <v>0.95</v>
      </c>
      <c r="M10" s="10">
        <f>559+232</f>
        <v>791</v>
      </c>
      <c r="N10" s="12">
        <v>0.95</v>
      </c>
      <c r="O10" s="8">
        <v>771</v>
      </c>
      <c r="P10" s="7">
        <v>0.95</v>
      </c>
      <c r="Q10" s="6">
        <v>775</v>
      </c>
      <c r="R10" s="12"/>
      <c r="S10" s="8" t="s">
        <v>1</v>
      </c>
      <c r="T10" s="12">
        <v>0.95</v>
      </c>
      <c r="U10" s="34">
        <v>649</v>
      </c>
      <c r="V10" s="12">
        <v>0.95</v>
      </c>
      <c r="W10" s="34">
        <v>667</v>
      </c>
      <c r="X10" s="12">
        <v>0.93</v>
      </c>
      <c r="Y10" s="34">
        <v>645</v>
      </c>
      <c r="Z10" s="12">
        <v>1</v>
      </c>
      <c r="AA10" s="34">
        <v>671</v>
      </c>
    </row>
    <row r="11" spans="1:27" ht="51.75" customHeight="1" x14ac:dyDescent="0.2">
      <c r="A11" s="15" t="s">
        <v>32</v>
      </c>
      <c r="B11" s="13"/>
      <c r="C11" s="10" t="s">
        <v>1</v>
      </c>
      <c r="D11" s="13"/>
      <c r="E11" s="10" t="s">
        <v>1</v>
      </c>
      <c r="F11" s="13"/>
      <c r="G11" s="10" t="s">
        <v>1</v>
      </c>
      <c r="H11" s="13"/>
      <c r="I11" s="10" t="s">
        <v>1</v>
      </c>
      <c r="J11" s="13"/>
      <c r="K11" s="10" t="s">
        <v>1</v>
      </c>
      <c r="L11" s="13"/>
      <c r="M11" s="10" t="s">
        <v>1</v>
      </c>
      <c r="N11" s="12">
        <v>0.79</v>
      </c>
      <c r="O11" s="8">
        <v>578</v>
      </c>
      <c r="P11" s="7">
        <v>0.8</v>
      </c>
      <c r="Q11" s="6">
        <v>561</v>
      </c>
      <c r="R11" s="12">
        <v>0.86580000000000001</v>
      </c>
      <c r="S11" s="8">
        <v>577</v>
      </c>
      <c r="T11" s="12">
        <v>0.95950000000000002</v>
      </c>
      <c r="U11" s="34">
        <v>507</v>
      </c>
      <c r="V11" s="12">
        <v>0.96900000000000008</v>
      </c>
      <c r="W11" s="34">
        <v>811</v>
      </c>
      <c r="X11" s="12">
        <v>1</v>
      </c>
      <c r="Y11" s="34">
        <v>827</v>
      </c>
      <c r="Z11" s="12">
        <v>0.93</v>
      </c>
      <c r="AA11" s="34">
        <v>693</v>
      </c>
    </row>
    <row r="12" spans="1:27" ht="35.25" customHeight="1" x14ac:dyDescent="0.2">
      <c r="A12" s="15" t="s">
        <v>6</v>
      </c>
      <c r="B12" s="11">
        <v>1</v>
      </c>
      <c r="C12" s="10">
        <v>27</v>
      </c>
      <c r="D12" s="11">
        <v>1</v>
      </c>
      <c r="E12" s="10">
        <v>33</v>
      </c>
      <c r="F12" s="11">
        <v>1</v>
      </c>
      <c r="G12" s="10">
        <v>31</v>
      </c>
      <c r="H12" s="11">
        <v>1</v>
      </c>
      <c r="I12" s="10">
        <v>39</v>
      </c>
      <c r="J12" s="11">
        <v>1</v>
      </c>
      <c r="K12" s="10">
        <v>30</v>
      </c>
      <c r="L12" s="11">
        <v>1</v>
      </c>
      <c r="M12" s="10">
        <v>33</v>
      </c>
      <c r="N12" s="11">
        <v>1</v>
      </c>
      <c r="O12" s="10">
        <v>62</v>
      </c>
      <c r="P12" s="7"/>
      <c r="Q12" s="6" t="s">
        <v>1</v>
      </c>
      <c r="R12" s="12">
        <v>1</v>
      </c>
      <c r="S12" s="8">
        <v>34</v>
      </c>
      <c r="T12" s="12">
        <v>0.75</v>
      </c>
      <c r="U12" s="34">
        <v>45</v>
      </c>
      <c r="V12" s="12">
        <v>1</v>
      </c>
      <c r="W12" s="34">
        <v>29</v>
      </c>
      <c r="X12" s="12">
        <v>1</v>
      </c>
      <c r="Y12" s="34">
        <v>24</v>
      </c>
      <c r="Z12" s="12">
        <v>0.79</v>
      </c>
      <c r="AA12" s="34">
        <v>34</v>
      </c>
    </row>
    <row r="13" spans="1:27" ht="15" customHeight="1" x14ac:dyDescent="0.2">
      <c r="A13" s="33" t="s">
        <v>25</v>
      </c>
      <c r="B13" s="13"/>
      <c r="C13" s="10" t="s">
        <v>1</v>
      </c>
      <c r="D13" s="13"/>
      <c r="E13" s="10" t="s">
        <v>1</v>
      </c>
      <c r="F13" s="13"/>
      <c r="G13" s="10" t="s">
        <v>1</v>
      </c>
      <c r="H13" s="13"/>
      <c r="I13" s="10" t="s">
        <v>1</v>
      </c>
      <c r="J13" s="13"/>
      <c r="K13" s="10" t="s">
        <v>1</v>
      </c>
      <c r="L13" s="13"/>
      <c r="M13" s="10" t="s">
        <v>1</v>
      </c>
      <c r="N13" s="16"/>
      <c r="O13" s="8" t="s">
        <v>1</v>
      </c>
      <c r="P13" s="7"/>
      <c r="Q13" s="6" t="s">
        <v>1</v>
      </c>
      <c r="R13" s="8" t="s">
        <v>1</v>
      </c>
      <c r="S13" s="8" t="s">
        <v>1</v>
      </c>
      <c r="T13" s="8" t="s">
        <v>1</v>
      </c>
      <c r="U13" s="8" t="s">
        <v>1</v>
      </c>
      <c r="V13" s="8" t="s">
        <v>1</v>
      </c>
      <c r="W13" s="8" t="s">
        <v>1</v>
      </c>
      <c r="X13" s="8" t="s">
        <v>1</v>
      </c>
      <c r="Y13" s="8" t="s">
        <v>1</v>
      </c>
      <c r="Z13" s="12" t="s">
        <v>1</v>
      </c>
      <c r="AA13" s="34" t="s">
        <v>1</v>
      </c>
    </row>
    <row r="14" spans="1:27" ht="30" customHeight="1" x14ac:dyDescent="0.2">
      <c r="A14" s="33" t="s">
        <v>24</v>
      </c>
      <c r="B14" s="13"/>
      <c r="C14" s="10" t="s">
        <v>1</v>
      </c>
      <c r="D14" s="13"/>
      <c r="E14" s="10" t="s">
        <v>1</v>
      </c>
      <c r="F14" s="13"/>
      <c r="G14" s="10" t="s">
        <v>1</v>
      </c>
      <c r="H14" s="13"/>
      <c r="I14" s="10" t="s">
        <v>1</v>
      </c>
      <c r="J14" s="13"/>
      <c r="K14" s="10" t="s">
        <v>1</v>
      </c>
      <c r="L14" s="13"/>
      <c r="M14" s="10" t="s">
        <v>1</v>
      </c>
      <c r="N14" s="12">
        <v>0.81</v>
      </c>
      <c r="O14" s="8">
        <v>1574</v>
      </c>
      <c r="P14" s="7">
        <v>0.74</v>
      </c>
      <c r="Q14" s="6">
        <v>1925</v>
      </c>
      <c r="R14" s="12">
        <v>0.74</v>
      </c>
      <c r="S14" s="8">
        <v>1188</v>
      </c>
      <c r="T14" s="12">
        <v>0.76</v>
      </c>
      <c r="U14" s="8">
        <v>1368</v>
      </c>
      <c r="V14" s="12">
        <v>0.77</v>
      </c>
      <c r="W14" s="8">
        <v>873</v>
      </c>
      <c r="X14" s="12">
        <v>0.87</v>
      </c>
      <c r="Y14" s="8">
        <v>1613</v>
      </c>
      <c r="Z14" s="12">
        <v>0.88</v>
      </c>
      <c r="AA14" s="8">
        <v>1471</v>
      </c>
    </row>
    <row r="15" spans="1:27" ht="15" customHeight="1" x14ac:dyDescent="0.2">
      <c r="A15" s="15" t="s">
        <v>5</v>
      </c>
      <c r="B15" s="11">
        <v>0.59</v>
      </c>
      <c r="C15" s="10">
        <v>24</v>
      </c>
      <c r="D15" s="11">
        <v>0.59</v>
      </c>
      <c r="E15" s="10">
        <v>29</v>
      </c>
      <c r="F15" s="11">
        <v>0.59</v>
      </c>
      <c r="G15" s="10">
        <v>33</v>
      </c>
      <c r="H15" s="11">
        <v>0.59</v>
      </c>
      <c r="I15" s="10">
        <v>29</v>
      </c>
      <c r="J15" s="11">
        <v>0.59</v>
      </c>
      <c r="K15" s="10">
        <v>46</v>
      </c>
      <c r="L15" s="11">
        <v>0.59</v>
      </c>
      <c r="M15" s="10">
        <v>59</v>
      </c>
      <c r="N15" s="12">
        <v>0.92</v>
      </c>
      <c r="O15" s="8">
        <v>112</v>
      </c>
      <c r="P15" s="7"/>
      <c r="Q15" s="6" t="s">
        <v>1</v>
      </c>
      <c r="R15" s="12">
        <v>1</v>
      </c>
      <c r="S15" s="8">
        <v>87</v>
      </c>
      <c r="T15" s="12">
        <v>1</v>
      </c>
      <c r="U15" s="34">
        <v>100</v>
      </c>
      <c r="V15" s="8" t="s">
        <v>1</v>
      </c>
      <c r="W15" s="34" t="s">
        <v>1</v>
      </c>
      <c r="X15" s="8" t="s">
        <v>1</v>
      </c>
      <c r="Y15" s="8" t="s">
        <v>1</v>
      </c>
      <c r="Z15" s="12" t="s">
        <v>1</v>
      </c>
      <c r="AA15" s="8" t="s">
        <v>1</v>
      </c>
    </row>
    <row r="16" spans="1:27" ht="15" customHeight="1" x14ac:dyDescent="0.2">
      <c r="A16" s="15" t="s">
        <v>27</v>
      </c>
      <c r="B16" s="13"/>
      <c r="C16" s="10" t="s">
        <v>1</v>
      </c>
      <c r="D16" s="13"/>
      <c r="E16" s="10" t="s">
        <v>1</v>
      </c>
      <c r="F16" s="13"/>
      <c r="G16" s="10" t="s">
        <v>1</v>
      </c>
      <c r="H16" s="13"/>
      <c r="I16" s="10" t="s">
        <v>1</v>
      </c>
      <c r="J16" s="13"/>
      <c r="K16" s="10" t="s">
        <v>1</v>
      </c>
      <c r="L16" s="13"/>
      <c r="M16" s="10" t="s">
        <v>1</v>
      </c>
      <c r="N16" s="16"/>
      <c r="O16" s="8" t="s">
        <v>1</v>
      </c>
      <c r="P16" s="7">
        <v>1</v>
      </c>
      <c r="Q16" s="6">
        <v>844</v>
      </c>
      <c r="R16" s="12">
        <v>1</v>
      </c>
      <c r="S16" s="8">
        <f>3452+563</f>
        <v>4015</v>
      </c>
      <c r="T16" s="12" t="s">
        <v>20</v>
      </c>
      <c r="U16" s="34">
        <v>5088</v>
      </c>
      <c r="V16" s="8" t="s">
        <v>1</v>
      </c>
      <c r="W16" s="34" t="s">
        <v>1</v>
      </c>
      <c r="X16" s="12" t="s">
        <v>35</v>
      </c>
      <c r="Y16" s="8">
        <v>6254</v>
      </c>
      <c r="Z16" s="12" t="s">
        <v>1</v>
      </c>
      <c r="AA16" s="8" t="s">
        <v>1</v>
      </c>
    </row>
    <row r="17" spans="1:27" ht="15" customHeight="1" x14ac:dyDescent="0.2">
      <c r="A17" s="15" t="s">
        <v>4</v>
      </c>
      <c r="B17" s="11">
        <v>0.91</v>
      </c>
      <c r="C17" s="10">
        <v>258</v>
      </c>
      <c r="D17" s="11">
        <v>0.91</v>
      </c>
      <c r="E17" s="10">
        <v>265</v>
      </c>
      <c r="F17" s="11">
        <v>0.91</v>
      </c>
      <c r="G17" s="10">
        <v>256</v>
      </c>
      <c r="H17" s="11">
        <v>0.91</v>
      </c>
      <c r="I17" s="10">
        <v>381</v>
      </c>
      <c r="J17" s="11">
        <v>0.91</v>
      </c>
      <c r="K17" s="10">
        <v>183</v>
      </c>
      <c r="L17" s="11">
        <v>0.91</v>
      </c>
      <c r="M17" s="10">
        <v>166</v>
      </c>
      <c r="N17" s="12">
        <v>0.99</v>
      </c>
      <c r="O17" s="8">
        <v>249</v>
      </c>
      <c r="P17" s="7">
        <v>0.88</v>
      </c>
      <c r="Q17" s="6">
        <v>274</v>
      </c>
      <c r="R17" s="12">
        <v>0.7</v>
      </c>
      <c r="S17" s="8">
        <f>79+134</f>
        <v>213</v>
      </c>
      <c r="T17" s="12">
        <v>1</v>
      </c>
      <c r="U17" s="34">
        <v>100</v>
      </c>
      <c r="V17" s="12">
        <v>1</v>
      </c>
      <c r="W17" s="34">
        <v>85</v>
      </c>
      <c r="X17" s="12">
        <v>0.68</v>
      </c>
      <c r="Y17" s="34">
        <v>213</v>
      </c>
      <c r="Z17" s="12">
        <v>1</v>
      </c>
      <c r="AA17" s="8" t="s">
        <v>1</v>
      </c>
    </row>
    <row r="18" spans="1:27" ht="15" customHeight="1" x14ac:dyDescent="0.2">
      <c r="A18" s="14" t="s">
        <v>28</v>
      </c>
      <c r="B18" s="13"/>
      <c r="C18" s="10" t="s">
        <v>1</v>
      </c>
      <c r="D18" s="13"/>
      <c r="E18" s="10" t="s">
        <v>1</v>
      </c>
      <c r="F18" s="13"/>
      <c r="G18" s="10" t="s">
        <v>1</v>
      </c>
      <c r="H18" s="13"/>
      <c r="I18" s="10" t="s">
        <v>1</v>
      </c>
      <c r="J18" s="13"/>
      <c r="K18" s="10" t="s">
        <v>1</v>
      </c>
      <c r="L18" s="13"/>
      <c r="M18" s="10" t="s">
        <v>1</v>
      </c>
      <c r="N18" s="12"/>
      <c r="O18" s="8" t="s">
        <v>1</v>
      </c>
      <c r="P18" s="7">
        <v>0.7</v>
      </c>
      <c r="Q18" s="6">
        <v>1305</v>
      </c>
      <c r="R18" s="12">
        <v>0.85</v>
      </c>
      <c r="S18" s="8">
        <v>790</v>
      </c>
      <c r="T18" s="12">
        <v>0.85</v>
      </c>
      <c r="U18" s="34">
        <v>1806</v>
      </c>
      <c r="V18" s="12">
        <v>0.5</v>
      </c>
      <c r="W18" s="34">
        <v>1828</v>
      </c>
      <c r="X18" s="12">
        <v>1</v>
      </c>
      <c r="Y18" s="34">
        <v>1633</v>
      </c>
      <c r="Z18" s="12">
        <v>0.92</v>
      </c>
      <c r="AA18" s="34">
        <v>1405</v>
      </c>
    </row>
    <row r="19" spans="1:27" ht="30" customHeight="1" x14ac:dyDescent="0.2">
      <c r="A19" s="33" t="s">
        <v>22</v>
      </c>
      <c r="B19" s="13"/>
      <c r="C19" s="10" t="s">
        <v>1</v>
      </c>
      <c r="D19" s="13"/>
      <c r="E19" s="10" t="s">
        <v>1</v>
      </c>
      <c r="F19" s="45">
        <v>0.26700000000000002</v>
      </c>
      <c r="G19" s="10">
        <v>30</v>
      </c>
      <c r="H19" s="13"/>
      <c r="I19" s="10" t="s">
        <v>1</v>
      </c>
      <c r="J19" s="13" t="s">
        <v>3</v>
      </c>
      <c r="K19" s="10">
        <v>73</v>
      </c>
      <c r="L19" s="24" t="s">
        <v>2</v>
      </c>
      <c r="M19" s="10">
        <v>77</v>
      </c>
      <c r="N19" s="13"/>
      <c r="O19" s="8" t="s">
        <v>1</v>
      </c>
      <c r="P19" s="7"/>
      <c r="Q19" s="6" t="s">
        <v>1</v>
      </c>
      <c r="R19" s="46"/>
      <c r="S19" s="30"/>
      <c r="T19" s="46"/>
      <c r="U19" s="30"/>
      <c r="V19" s="46"/>
      <c r="W19" s="30"/>
      <c r="X19" s="46"/>
      <c r="Y19" s="30"/>
      <c r="Z19" s="46"/>
      <c r="AA19" s="30"/>
    </row>
    <row r="20" spans="1:27" ht="15" customHeight="1" x14ac:dyDescent="0.2">
      <c r="A20" s="33" t="s">
        <v>29</v>
      </c>
      <c r="B20" s="11">
        <v>0.96</v>
      </c>
      <c r="C20" s="10">
        <v>20</v>
      </c>
      <c r="D20" s="11">
        <v>0.96</v>
      </c>
      <c r="E20" s="10">
        <v>14</v>
      </c>
      <c r="F20" s="11">
        <v>0.96</v>
      </c>
      <c r="G20" s="10">
        <v>13</v>
      </c>
      <c r="H20" s="11">
        <v>0.96</v>
      </c>
      <c r="I20" s="10">
        <v>16</v>
      </c>
      <c r="J20" s="11">
        <v>1</v>
      </c>
      <c r="K20" s="10">
        <v>36</v>
      </c>
      <c r="L20" s="11">
        <v>1</v>
      </c>
      <c r="M20" s="10">
        <v>36</v>
      </c>
      <c r="N20" s="12">
        <v>0.97</v>
      </c>
      <c r="O20" s="8">
        <v>30</v>
      </c>
      <c r="P20" s="7">
        <v>0.98</v>
      </c>
      <c r="Q20" s="6">
        <v>13</v>
      </c>
      <c r="R20" s="12">
        <v>1</v>
      </c>
      <c r="S20" s="8">
        <v>40</v>
      </c>
      <c r="T20" s="12">
        <v>1</v>
      </c>
      <c r="U20" s="34">
        <v>46</v>
      </c>
      <c r="V20" s="12">
        <v>1</v>
      </c>
      <c r="W20" s="34">
        <v>52</v>
      </c>
      <c r="X20" s="8" t="s">
        <v>1</v>
      </c>
      <c r="Y20" s="34" t="s">
        <v>1</v>
      </c>
      <c r="Z20" s="12" t="s">
        <v>1</v>
      </c>
      <c r="AA20" s="34" t="s">
        <v>1</v>
      </c>
    </row>
    <row r="21" spans="1:27" ht="30" customHeight="1" x14ac:dyDescent="0.2">
      <c r="A21" s="33" t="s">
        <v>23</v>
      </c>
      <c r="B21" s="11">
        <v>0.59</v>
      </c>
      <c r="C21" s="10">
        <v>37</v>
      </c>
      <c r="D21" s="11">
        <v>0.59</v>
      </c>
      <c r="E21" s="10">
        <v>38</v>
      </c>
      <c r="F21" s="11">
        <v>0.59</v>
      </c>
      <c r="G21" s="10">
        <v>33</v>
      </c>
      <c r="H21" s="11">
        <v>0.59</v>
      </c>
      <c r="I21" s="10">
        <v>39</v>
      </c>
      <c r="J21" s="11">
        <v>0.74</v>
      </c>
      <c r="K21" s="10">
        <v>46</v>
      </c>
      <c r="L21" s="11">
        <v>0.89</v>
      </c>
      <c r="M21" s="10">
        <v>78</v>
      </c>
      <c r="N21" s="9"/>
      <c r="O21" s="8" t="s">
        <v>1</v>
      </c>
      <c r="P21" s="7"/>
      <c r="Q21" s="6" t="s">
        <v>1</v>
      </c>
      <c r="R21" s="46"/>
      <c r="S21" s="30"/>
      <c r="T21" s="46"/>
      <c r="U21" s="30"/>
      <c r="V21" s="46"/>
      <c r="W21" s="30"/>
      <c r="X21" s="46"/>
      <c r="Y21" s="30"/>
      <c r="Z21" s="46"/>
      <c r="AA21" s="30"/>
    </row>
    <row r="22" spans="1:27" ht="15" customHeight="1" x14ac:dyDescent="0.2">
      <c r="A22" s="33" t="s">
        <v>30</v>
      </c>
      <c r="B22" s="11"/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9"/>
      <c r="O22" s="8"/>
      <c r="P22" s="7"/>
      <c r="Q22" s="6"/>
      <c r="R22" s="12" t="s">
        <v>17</v>
      </c>
      <c r="S22" s="8">
        <f>92+165</f>
        <v>257</v>
      </c>
      <c r="T22" s="8" t="s">
        <v>1</v>
      </c>
      <c r="U22" s="34" t="s">
        <v>1</v>
      </c>
      <c r="V22" s="8" t="s">
        <v>1</v>
      </c>
      <c r="W22" s="8" t="s">
        <v>1</v>
      </c>
      <c r="X22" s="8" t="s">
        <v>1</v>
      </c>
      <c r="Y22" s="8" t="s">
        <v>1</v>
      </c>
      <c r="Z22" s="12" t="s">
        <v>35</v>
      </c>
      <c r="AA22" s="8">
        <v>136</v>
      </c>
    </row>
    <row r="23" spans="1:27" ht="15" customHeight="1" x14ac:dyDescent="0.2">
      <c r="A23" s="39"/>
      <c r="B23" s="40"/>
      <c r="C23" s="38"/>
      <c r="D23" s="38"/>
      <c r="E23" s="36"/>
      <c r="F23" s="38"/>
      <c r="G23" s="36"/>
      <c r="H23" s="38"/>
      <c r="I23" s="36"/>
      <c r="J23" s="38"/>
      <c r="K23" s="36"/>
      <c r="L23" s="38"/>
      <c r="M23" s="36"/>
      <c r="N23" s="37"/>
      <c r="O23" s="36"/>
      <c r="P23" s="41"/>
      <c r="Q23" s="42"/>
      <c r="R23" s="38"/>
      <c r="S23" s="36"/>
      <c r="T23" s="38"/>
      <c r="U23" s="36"/>
      <c r="V23" s="38"/>
      <c r="W23" s="36"/>
    </row>
    <row r="24" spans="1:27" ht="15" customHeight="1" x14ac:dyDescent="0.2">
      <c r="A24" s="43" t="s">
        <v>34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4"/>
      <c r="O24" s="44"/>
      <c r="P24" s="41"/>
      <c r="Q24" s="42"/>
      <c r="R24" s="44"/>
      <c r="S24" s="44"/>
      <c r="T24" s="44"/>
      <c r="U24" s="44"/>
      <c r="V24" s="44"/>
      <c r="W24" s="44"/>
    </row>
    <row r="25" spans="1:27" x14ac:dyDescent="0.2">
      <c r="A25" s="5" t="s">
        <v>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7" x14ac:dyDescent="0.2">
      <c r="A26" s="4" t="s">
        <v>36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7" x14ac:dyDescent="0.2">
      <c r="A27" s="2" t="s">
        <v>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7" x14ac:dyDescent="0.2">
      <c r="A28" s="31" t="s">
        <v>18</v>
      </c>
    </row>
    <row r="29" spans="1:27" x14ac:dyDescent="0.2">
      <c r="A29" s="2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13">
    <mergeCell ref="P2:Q2"/>
    <mergeCell ref="N2:O2"/>
    <mergeCell ref="L2:M2"/>
    <mergeCell ref="B2:C2"/>
    <mergeCell ref="D2:E2"/>
    <mergeCell ref="F2:G2"/>
    <mergeCell ref="H2:I2"/>
    <mergeCell ref="J2:K2"/>
    <mergeCell ref="Z2:AA2"/>
    <mergeCell ref="X2:Y2"/>
    <mergeCell ref="V2:W2"/>
    <mergeCell ref="T2:U2"/>
    <mergeCell ref="R2:S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SOMMAIRE</vt:lpstr>
      <vt:lpstr>Figure 8.5-3 AT ministères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ROSOVSKY Maguelonne</cp:lastModifiedBy>
  <dcterms:created xsi:type="dcterms:W3CDTF">2017-01-26T17:05:19Z</dcterms:created>
  <dcterms:modified xsi:type="dcterms:W3CDTF">2021-09-13T08:43:13Z</dcterms:modified>
</cp:coreProperties>
</file>