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Y:\Publications DES réalisation\Stats Rapides\Recrutement\2021\Nouvelle version\"/>
    </mc:Choice>
  </mc:AlternateContent>
  <bookViews>
    <workbookView xWindow="0" yWindow="0" windowWidth="16620" windowHeight="9750" tabRatio="861" activeTab="6"/>
  </bookViews>
  <sheets>
    <sheet name="Fig 1- Bilan " sheetId="31" r:id="rId1"/>
    <sheet name="Fig 2 - Catégorie" sheetId="25" r:id="rId2"/>
    <sheet name="Fig 3 - Evolution poste" sheetId="15" r:id="rId3"/>
    <sheet name="Fig 4 - Ministeres" sheetId="17" r:id="rId4"/>
    <sheet name="Fig 5 - selectivité" sheetId="8" r:id="rId5"/>
    <sheet name="Fig 6 - plus de 500" sheetId="7" r:id="rId6"/>
    <sheet name="Fig 7 - taux de recrutement" sheetId="22" r:id="rId7"/>
    <sheet name="Fig 8 - diplôme" sheetId="11" r:id="rId8"/>
    <sheet name="Fig 9 - carac" sheetId="10" r:id="rId9"/>
    <sheet name="E2 promotions" sheetId="14" r:id="rId10"/>
    <sheet name="E3 Ap" sheetId="24" r:id="rId11"/>
    <sheet name="E4 Jury" sheetId="26" r:id="rId12"/>
  </sheets>
  <definedNames>
    <definedName name="_F2">#REF!</definedName>
    <definedName name="_F3" localSheetId="2">#REF!</definedName>
    <definedName name="_F3">#REF!</definedName>
    <definedName name="_T314" localSheetId="2">#REF!</definedName>
    <definedName name="_T314">#REF!</definedName>
    <definedName name="CHAMP1" localSheetId="2">#REF!</definedName>
    <definedName name="CHAMP1">#REF!</definedName>
    <definedName name="F3_B">'Fig 6 - plus de 500'!#REF!</definedName>
  </definedNames>
  <calcPr calcId="152511"/>
</workbook>
</file>

<file path=xl/calcChain.xml><?xml version="1.0" encoding="utf-8"?>
<calcChain xmlns="http://schemas.openxmlformats.org/spreadsheetml/2006/main">
  <c r="B6" i="10" l="1"/>
  <c r="J20" i="17"/>
  <c r="G20" i="17"/>
  <c r="E20" i="17"/>
  <c r="D20" i="17"/>
  <c r="C20" i="17"/>
  <c r="B20" i="17"/>
  <c r="J18" i="17"/>
  <c r="F18" i="17"/>
  <c r="J17" i="17"/>
  <c r="F17" i="17"/>
  <c r="J16" i="17"/>
  <c r="F16" i="17"/>
  <c r="J15" i="17"/>
  <c r="F15" i="17"/>
  <c r="J14" i="17"/>
  <c r="F14" i="17"/>
  <c r="J13" i="17"/>
  <c r="F13" i="17"/>
  <c r="J12" i="17"/>
  <c r="F12" i="17"/>
  <c r="J11" i="17"/>
  <c r="F11" i="17"/>
  <c r="K10" i="17"/>
  <c r="J10" i="17"/>
  <c r="F10" i="17"/>
  <c r="J9" i="17"/>
  <c r="F9" i="17"/>
  <c r="J8" i="17"/>
  <c r="F8" i="17"/>
  <c r="J7" i="17"/>
  <c r="F7" i="17"/>
  <c r="J6" i="17"/>
  <c r="F6" i="17"/>
  <c r="J5" i="17"/>
  <c r="F5" i="17"/>
  <c r="J4" i="17"/>
  <c r="F4" i="17"/>
  <c r="F20" i="17" s="1"/>
  <c r="C36" i="11" l="1"/>
  <c r="E36" i="11" l="1"/>
  <c r="D36" i="11"/>
  <c r="D35" i="11"/>
  <c r="C34" i="11"/>
  <c r="C35" i="11" l="1"/>
  <c r="E35" i="11"/>
  <c r="F35" i="11"/>
  <c r="G35" i="11"/>
  <c r="H35" i="11"/>
  <c r="I35" i="11"/>
  <c r="J35" i="11"/>
  <c r="F36" i="11"/>
  <c r="G36" i="11"/>
  <c r="H36" i="11"/>
  <c r="I36" i="11"/>
  <c r="J36" i="11"/>
  <c r="C37" i="11"/>
  <c r="D37" i="11"/>
  <c r="E37" i="11"/>
  <c r="F37" i="11"/>
  <c r="G37" i="11"/>
  <c r="H37" i="11"/>
  <c r="I37" i="11"/>
  <c r="J37" i="11"/>
  <c r="C38" i="11"/>
  <c r="D38" i="11"/>
  <c r="E38" i="11"/>
  <c r="F38" i="11"/>
  <c r="G38" i="11"/>
  <c r="H38" i="11"/>
  <c r="I38" i="11"/>
  <c r="J38" i="11"/>
  <c r="C39" i="11"/>
  <c r="D39" i="11"/>
  <c r="E39" i="11"/>
  <c r="F39" i="11"/>
  <c r="G39" i="11"/>
  <c r="H39" i="11"/>
  <c r="I39" i="11"/>
  <c r="J39" i="11"/>
  <c r="C40" i="11"/>
  <c r="D40" i="11"/>
  <c r="E40" i="11"/>
  <c r="F40" i="11"/>
  <c r="G40" i="11"/>
  <c r="H40" i="11"/>
  <c r="I40" i="11"/>
  <c r="J40" i="11"/>
  <c r="C41" i="11"/>
  <c r="D41" i="11"/>
  <c r="E41" i="11"/>
  <c r="F41" i="11"/>
  <c r="G41" i="11"/>
  <c r="H41" i="11"/>
  <c r="I41" i="11"/>
  <c r="J41" i="11"/>
  <c r="D34" i="11"/>
  <c r="E34" i="11"/>
  <c r="F34" i="11"/>
  <c r="G34" i="11"/>
  <c r="H34" i="11"/>
  <c r="I34" i="11"/>
  <c r="J34" i="11"/>
</calcChain>
</file>

<file path=xl/sharedStrings.xml><?xml version="1.0" encoding="utf-8"?>
<sst xmlns="http://schemas.openxmlformats.org/spreadsheetml/2006/main" count="413" uniqueCount="177">
  <si>
    <r>
      <t>Troisième concours</t>
    </r>
    <r>
      <rPr>
        <b/>
        <vertAlign val="superscript"/>
        <sz val="10"/>
        <rFont val="Arial"/>
        <family val="2"/>
      </rPr>
      <t/>
    </r>
  </si>
  <si>
    <t>Interne</t>
  </si>
  <si>
    <t>Réservé</t>
  </si>
  <si>
    <t>Sans concours</t>
  </si>
  <si>
    <t>Unique</t>
  </si>
  <si>
    <t xml:space="preserve">Externe </t>
  </si>
  <si>
    <t>Externe</t>
  </si>
  <si>
    <t>A+</t>
  </si>
  <si>
    <t>A</t>
  </si>
  <si>
    <t>B</t>
  </si>
  <si>
    <t>C</t>
  </si>
  <si>
    <t>Concours réservé</t>
  </si>
  <si>
    <t>PACTE</t>
  </si>
  <si>
    <t>TOTAL</t>
  </si>
  <si>
    <t>Voie</t>
  </si>
  <si>
    <t>Admis</t>
  </si>
  <si>
    <t>Recrutés</t>
  </si>
  <si>
    <t>Nombre</t>
  </si>
  <si>
    <t>Hommes</t>
  </si>
  <si>
    <t>Femmes</t>
  </si>
  <si>
    <t>Doctorat</t>
  </si>
  <si>
    <t>Bac+5</t>
  </si>
  <si>
    <t>Bac+4</t>
  </si>
  <si>
    <t>Bac+3</t>
  </si>
  <si>
    <t>Bac+2</t>
  </si>
  <si>
    <t>Bac</t>
  </si>
  <si>
    <t>CAP, BEP</t>
  </si>
  <si>
    <t>Sans diplôme</t>
  </si>
  <si>
    <t>Postes offerts</t>
  </si>
  <si>
    <t>Présents</t>
  </si>
  <si>
    <t>Total</t>
  </si>
  <si>
    <t>Examens professionnels changement de corps</t>
  </si>
  <si>
    <t>Examens professionnels changement de grade</t>
  </si>
  <si>
    <t xml:space="preserve">Total examens professionnels </t>
  </si>
  <si>
    <t>Inscrits</t>
  </si>
  <si>
    <t>Part de femmes (en %)</t>
  </si>
  <si>
    <t>de C en B</t>
  </si>
  <si>
    <t>de B en A</t>
  </si>
  <si>
    <t>Fonctionnaire de la FPE</t>
  </si>
  <si>
    <t>Répartition selon l'origine des candidats (en %)</t>
  </si>
  <si>
    <t>Ensemble des recrutés</t>
  </si>
  <si>
    <t>Répartition par sexe (en %)</t>
  </si>
  <si>
    <t>Culture</t>
  </si>
  <si>
    <t>Justice</t>
  </si>
  <si>
    <t>Ministères</t>
  </si>
  <si>
    <t>Agriculture et Alimentation</t>
  </si>
  <si>
    <t>Armées</t>
  </si>
  <si>
    <t>Économie et Finances, Action et Comptes publics</t>
  </si>
  <si>
    <t>Europe et Affaires étrangères</t>
  </si>
  <si>
    <t>Ministères sociaux</t>
  </si>
  <si>
    <t>Transition écologique et solidaire</t>
  </si>
  <si>
    <t>Services du Premier ministre</t>
  </si>
  <si>
    <t>Éducation nationale et Jeunesse, Enseignement supérieur, Recherche et Innovation</t>
  </si>
  <si>
    <t>Admis sur liste principale</t>
  </si>
  <si>
    <t>taux de recrutement</t>
  </si>
  <si>
    <t>Concours de professeurs du 1er et 2nd degrés</t>
  </si>
  <si>
    <t>Contractuel de la FPE</t>
  </si>
  <si>
    <t>Source : GRECO Report (Gestion des REcrutements et Concours Report), DGAFP - SDessi.</t>
  </si>
  <si>
    <t>Évolution annuelle (en %)</t>
  </si>
  <si>
    <t>Ensemble</t>
  </si>
  <si>
    <t>Par catégorie hiérarchique du corps de recrutement</t>
  </si>
  <si>
    <t>Sélectivité</t>
  </si>
  <si>
    <t>Nombre de présents pour un admis</t>
  </si>
  <si>
    <t>Recrutements externes</t>
  </si>
  <si>
    <t>Recrutements internes ou réservés</t>
  </si>
  <si>
    <t>dont sur concours ou sur titre</t>
  </si>
  <si>
    <t>dont hors concours</t>
  </si>
  <si>
    <t>Recrutements internes et réservés</t>
  </si>
  <si>
    <t>A (hors A+)</t>
  </si>
  <si>
    <t>Catégorie</t>
  </si>
  <si>
    <t>Recrutements internes</t>
  </si>
  <si>
    <t>Par voie d'accès</t>
  </si>
  <si>
    <t>Par ministère</t>
  </si>
  <si>
    <t>Membres du jury</t>
  </si>
  <si>
    <t>Concours externe</t>
  </si>
  <si>
    <t>Concours unique</t>
  </si>
  <si>
    <t>Concours interne</t>
  </si>
  <si>
    <t xml:space="preserve">Concours externe </t>
  </si>
  <si>
    <t>Recrutement externe hors MCF et PU</t>
  </si>
  <si>
    <t>Recrutement interne</t>
  </si>
  <si>
    <t>Ensemble hors MCF et PU</t>
  </si>
  <si>
    <t>Ensemble y compris MCF et PU</t>
  </si>
  <si>
    <t>Ensemble des recrutements</t>
  </si>
  <si>
    <t>Figure 3 : Évolution du nombre de postes offerts aux recrutements dans la fonction publique de l'État</t>
  </si>
  <si>
    <t>Figure 5 : Évolution de la sélectivité pour les principales voies d'accès par concours (en %)</t>
  </si>
  <si>
    <t>BAC+5</t>
  </si>
  <si>
    <t>BAC+3</t>
  </si>
  <si>
    <t>BAC+2</t>
  </si>
  <si>
    <t>Baccalauréat</t>
  </si>
  <si>
    <t>Part des femmes (en %)</t>
  </si>
  <si>
    <t xml:space="preserve">Note : À partir de 2017, le nombre de postes offerts inclut les postes ouverts aux concours de recrutement de maîtres de conférences et de professeurs des universités de l'enseignement supérieur et de la recherche. </t>
  </si>
  <si>
    <t>Sources : GRECO Report (Gestion des REcrutements et Concours Report), enquête Bilan des recrutements dans la fonction publique de l'État, DGAFP - SDessi.</t>
  </si>
  <si>
    <t xml:space="preserve">Note : À partir de 2017, la voie unique inclut les concours de recrutement de maîtres de conférences et de professeurs des universités de l'enseignement supérieur et de la recherche. </t>
  </si>
  <si>
    <t>Femme</t>
  </si>
  <si>
    <t>Homme</t>
  </si>
  <si>
    <t>Agent de la FPT ou FPH</t>
  </si>
  <si>
    <t>Hors fonction publique</t>
  </si>
  <si>
    <t>Note : La composition des jurys est inconnue pour l'ensemble des concours organisés par la DGSE, la DGDDI, l'Inra, l'Iffstar et pour quelques concours organisés par le ministère de l'Éducation nationale et celui de la Justice.</t>
  </si>
  <si>
    <t>Unique hors maîtres de conférences et professeurs des universités</t>
  </si>
  <si>
    <t>Unique y compris maîtres de conférences et professeurs des universités</t>
  </si>
  <si>
    <t>Lecture : En 2018, la sélectivité des concours externes s'établit à 6,4, soit 1 admis pour 6,4 présents.</t>
  </si>
  <si>
    <t>Lecture : Pour 100 postes offerts aux recrutements externes en 2018, 94 personnes ont été recrutées, soit un taux de recrutement de 94 %.</t>
  </si>
  <si>
    <t>Par voie</t>
  </si>
  <si>
    <t>Par filière (recrutement externes)</t>
  </si>
  <si>
    <t>Encadrement supérieur</t>
  </si>
  <si>
    <t>Inspection, contrôle et expertise</t>
  </si>
  <si>
    <t>Enseignement, Recherche</t>
  </si>
  <si>
    <t>Par filière (recrutement internes et réservés)</t>
  </si>
  <si>
    <t>Brevet, CAP, BEP</t>
  </si>
  <si>
    <t>Dont Femmes</t>
  </si>
  <si>
    <t>Grade</t>
  </si>
  <si>
    <t>Professeur des écoles de classe normale</t>
  </si>
  <si>
    <t>Agent de constatation de la branche administrative</t>
  </si>
  <si>
    <t>Greffier du deuxieme grade des services judiciaires</t>
  </si>
  <si>
    <t>Maître de conférences de classe normale</t>
  </si>
  <si>
    <t>Professeur agrégé classe normale</t>
  </si>
  <si>
    <t>Professeur certifié classe normale</t>
  </si>
  <si>
    <t>Professeur d'EPS classe normale</t>
  </si>
  <si>
    <t>Professeur de lycée professionnel de classe normale</t>
  </si>
  <si>
    <t>Personnels de direction d'établissement d'enseignement ou de formation de classe normale</t>
  </si>
  <si>
    <t>GARDIEN DE LA PAIX</t>
  </si>
  <si>
    <t>nd</t>
  </si>
  <si>
    <t>Figure 6 : Bilan des concours de recrutement dans la fonction publique de l'État dont le nombre de recrutés est supérieur à 500 en 2019</t>
  </si>
  <si>
    <t>Figure 8 : Niveau de diplôme des recrutés des concours externes et uniques selon le niveau d'étude requis lors de l'inscription en 2019</t>
  </si>
  <si>
    <t>Lecture : Pour les concours externes ou uniques exigeant un diplôme de niveau Bac+2, 26 % des recrutés disposent d'un Bac+4.</t>
  </si>
  <si>
    <t>Figure 9 : Caractéristiques des recrutés dans la fonction publique de l'État selon la voie d'accès et la catégorie en 2019</t>
  </si>
  <si>
    <t>Encadré 2 : Bilan des examens professionnels dans la fonction publique de l'État en 2019</t>
  </si>
  <si>
    <t>Source : GRECO Report (Gestion des REcrutements et Concours Report). Traitement DGAFP - SDessi.</t>
  </si>
  <si>
    <t>Parité des jurys de concours selon la voie d'accès, le ministère et la catégorie hiérarchique du concours en 2019</t>
  </si>
  <si>
    <t>Figure 4 : Nombre de postes offerts au recrutement selon la voie d'accès et le ministère en 2019</t>
  </si>
  <si>
    <t>niveau d'études du candidat</t>
  </si>
  <si>
    <t>niveau de diplôme exigé pour le concours</t>
  </si>
  <si>
    <t>Par catégorie hiérarchique</t>
  </si>
  <si>
    <t>(1) Une partie importante des concours réservés éteints son reportés sous forme de concours internes, l'évolution des concours internes est donc calculée à partir de la somme des concours internes et réservés de 2018. Les concours réservés sont en extinction en 2019</t>
  </si>
  <si>
    <r>
      <t xml:space="preserve">A+ </t>
    </r>
    <r>
      <rPr>
        <vertAlign val="superscript"/>
        <sz val="11"/>
        <rFont val="Calibri"/>
        <family val="2"/>
        <scheme val="minor"/>
      </rPr>
      <t>(1)</t>
    </r>
  </si>
  <si>
    <r>
      <t>A+</t>
    </r>
    <r>
      <rPr>
        <vertAlign val="superscript"/>
        <sz val="11"/>
        <rFont val="Calibri"/>
        <family val="2"/>
        <scheme val="minor"/>
      </rPr>
      <t xml:space="preserve"> (1)</t>
    </r>
  </si>
  <si>
    <t>https://www.fonction-publique.gouv.fr/files/files/statistiques/definitions_concepts/A__20210215_AP.XLS</t>
  </si>
  <si>
    <t xml:space="preserve"> </t>
  </si>
  <si>
    <t>Évolution annuelle</t>
  </si>
  <si>
    <r>
      <t>3</t>
    </r>
    <r>
      <rPr>
        <vertAlign val="superscript"/>
        <sz val="11"/>
        <color theme="1"/>
        <rFont val="Calibri"/>
        <family val="2"/>
        <scheme val="minor"/>
      </rPr>
      <t>e</t>
    </r>
    <r>
      <rPr>
        <sz val="11"/>
        <color theme="1"/>
        <rFont val="Calibri"/>
        <family val="2"/>
        <scheme val="minor"/>
      </rPr>
      <t xml:space="preserve"> concours</t>
    </r>
  </si>
  <si>
    <r>
      <t>Évolution annuelle</t>
    </r>
    <r>
      <rPr>
        <vertAlign val="superscript"/>
        <sz val="11"/>
        <rFont val="Calibri"/>
        <family val="2"/>
        <scheme val="minor"/>
      </rPr>
      <t>(1)</t>
    </r>
  </si>
  <si>
    <t>Part 
des femmes (en %)</t>
  </si>
  <si>
    <t>Nombre 
de présents pour un admis</t>
  </si>
  <si>
    <t>Part des femmes 
(en %)</t>
  </si>
  <si>
    <r>
      <t>Évolution annuelle</t>
    </r>
    <r>
      <rPr>
        <vertAlign val="superscript"/>
        <sz val="11"/>
        <color theme="1"/>
        <rFont val="Calibri"/>
        <family val="2"/>
        <scheme val="minor"/>
      </rPr>
      <t>(1)</t>
    </r>
  </si>
  <si>
    <t xml:space="preserve">(1) Le champs de la catégorie A+ a été revu et défini précisément par la DGAFP, les évolutions sont calculées sur le champs revu dont la liste des corps est disponible à cette adresse : </t>
  </si>
  <si>
    <t>Intérieur, Cohésion des territoires et Relations avec les collectivités territoriales, Outre-mer</t>
  </si>
  <si>
    <t>Sans concours 
et PACTE</t>
  </si>
  <si>
    <r>
      <t>3</t>
    </r>
    <r>
      <rPr>
        <vertAlign val="superscript"/>
        <sz val="11"/>
        <rFont val="Calibri"/>
        <family val="2"/>
        <scheme val="minor"/>
      </rPr>
      <t>e</t>
    </r>
    <r>
      <rPr>
        <sz val="11"/>
        <rFont val="Calibri"/>
        <family val="2"/>
        <scheme val="minor"/>
      </rPr>
      <t xml:space="preserve"> concours</t>
    </r>
  </si>
  <si>
    <t>Surveillant pénitentiaire</t>
  </si>
  <si>
    <r>
      <t>Contrôleur des finances publiques de 2</t>
    </r>
    <r>
      <rPr>
        <vertAlign val="superscript"/>
        <sz val="11"/>
        <color theme="1"/>
        <rFont val="Calibri"/>
        <family val="2"/>
        <scheme val="minor"/>
      </rPr>
      <t>e</t>
    </r>
    <r>
      <rPr>
        <sz val="11"/>
        <color theme="1"/>
        <rFont val="Calibri"/>
        <family val="2"/>
        <scheme val="minor"/>
      </rPr>
      <t xml:space="preserve"> classe</t>
    </r>
  </si>
  <si>
    <r>
      <t>Professeur des universités 2</t>
    </r>
    <r>
      <rPr>
        <vertAlign val="superscript"/>
        <sz val="11"/>
        <color theme="1"/>
        <rFont val="Calibri"/>
        <family val="2"/>
        <scheme val="minor"/>
      </rPr>
      <t>e</t>
    </r>
    <r>
      <rPr>
        <sz val="11"/>
        <color theme="1"/>
        <rFont val="Calibri"/>
        <family val="2"/>
        <scheme val="minor"/>
      </rPr>
      <t xml:space="preserve"> classe</t>
    </r>
  </si>
  <si>
    <r>
      <t>Secrétaire administratif de classe normale</t>
    </r>
    <r>
      <rPr>
        <vertAlign val="superscript"/>
        <sz val="11"/>
        <color theme="1"/>
        <rFont val="Calibri"/>
        <family val="2"/>
        <scheme val="minor"/>
      </rPr>
      <t>(2) (3)</t>
    </r>
  </si>
  <si>
    <r>
      <t>Professeur des universités de 2</t>
    </r>
    <r>
      <rPr>
        <vertAlign val="superscript"/>
        <sz val="11"/>
        <color theme="1"/>
        <rFont val="Calibri"/>
        <family val="2"/>
        <scheme val="minor"/>
      </rPr>
      <t>e</t>
    </r>
    <r>
      <rPr>
        <sz val="11"/>
        <color theme="1"/>
        <rFont val="Calibri"/>
        <family val="2"/>
        <scheme val="minor"/>
      </rPr>
      <t xml:space="preserve"> classe</t>
    </r>
  </si>
  <si>
    <r>
      <t>Évolution annuelle</t>
    </r>
    <r>
      <rPr>
        <vertAlign val="superscript"/>
        <sz val="11"/>
        <color theme="1"/>
        <rFont val="Calibri"/>
        <family val="2"/>
        <scheme val="minor"/>
      </rPr>
      <t>(2)</t>
    </r>
  </si>
  <si>
    <t>dont : Professeurs du second degré</t>
  </si>
  <si>
    <t xml:space="preserve">     dont Gardiens de la paix </t>
  </si>
  <si>
    <t xml:space="preserve">    dont Surveillants pénitentiaires</t>
  </si>
  <si>
    <r>
      <t>Évolution annuelle</t>
    </r>
    <r>
      <rPr>
        <vertAlign val="superscript"/>
        <sz val="11"/>
        <color theme="1"/>
        <rFont val="Calibri"/>
        <family val="2"/>
        <scheme val="minor"/>
      </rPr>
      <t>(1)</t>
    </r>
    <r>
      <rPr>
        <sz val="11"/>
        <color theme="1"/>
        <rFont val="Calibri"/>
        <family val="2"/>
        <scheme val="minor"/>
      </rPr>
      <t xml:space="preserve">
(en nombre)
</t>
    </r>
  </si>
  <si>
    <t>-</t>
  </si>
  <si>
    <t>Professeurs des écoles</t>
  </si>
  <si>
    <t>Nombres de femmes</t>
  </si>
  <si>
    <t>Nombre de présents pour 1 admis</t>
  </si>
  <si>
    <t>Secrétaire administratif de classe normale</t>
  </si>
  <si>
    <t>Figure 7 : Part des personnes recrutées rapportée au nombre de postes offerts selon la voie d'accès en 2019</t>
  </si>
  <si>
    <r>
      <t>Concours réservé</t>
    </r>
    <r>
      <rPr>
        <vertAlign val="superscript"/>
        <sz val="11"/>
        <rFont val="Calibri"/>
        <family val="2"/>
        <scheme val="minor"/>
      </rPr>
      <t>(1)</t>
    </r>
  </si>
  <si>
    <t>(1) Concours dédié à la résorption de l'emploi précaire dont les candidats sont tous des contractuels. Ce dispositif est en extinction.</t>
  </si>
  <si>
    <r>
      <t>A</t>
    </r>
    <r>
      <rPr>
        <vertAlign val="superscript"/>
        <sz val="11"/>
        <rFont val="Calibri"/>
        <family val="2"/>
        <scheme val="minor"/>
      </rPr>
      <t>(1)</t>
    </r>
  </si>
  <si>
    <t>(1) Les résultats de 2018 ont été corrigés suite à la détection d'une erreur qui avait consisté à compter à tort dans les examens professionnels certains changements de grade relevant des promotions au choix. Ainsi, en 2018 il faut compter 8450 et non 11 651  postes offerts  pour 8365 recrutés et non 11623. Les postes superfétatoires relevaient tous de la catégorie A et les évolutions ont été calculées sur les valeurs corrigées.</t>
  </si>
  <si>
    <r>
      <t>Évolution annuelle</t>
    </r>
    <r>
      <rPr>
        <sz val="11"/>
        <color theme="1"/>
        <rFont val="Calibri"/>
        <family val="2"/>
        <scheme val="minor"/>
      </rPr>
      <t xml:space="preserve"> (en nombre)</t>
    </r>
  </si>
  <si>
    <r>
      <t>Concours interne</t>
    </r>
    <r>
      <rPr>
        <vertAlign val="superscript"/>
        <sz val="11"/>
        <color theme="1"/>
        <rFont val="Calibri"/>
        <family val="2"/>
        <scheme val="minor"/>
      </rPr>
      <t>(1)</t>
    </r>
  </si>
  <si>
    <t>Figure 1 : Bilan des recrutements de fonctionnaires de l'État selon la voie en 2019</t>
  </si>
  <si>
    <t>Figure 2 : Bilan des recrutements de fonctionnaires de l'État selon la catégorie hiérarchique du recrutement en 2019</t>
  </si>
  <si>
    <t>Encadré 3 : Bilan des recrutements de fonctionnaires de l'État de niveau A+ selon la voie et la filière en 2019</t>
  </si>
  <si>
    <t>(2) Évolution annuelle = (nombre présents/admis) en 2019 - (nombre présents/admis) en 2018.</t>
  </si>
  <si>
    <t>(1) Évolution annuelle = (nombre présents/admis) en 2019 - (nombre présents/admis) en 2018.</t>
  </si>
  <si>
    <t>(2) : Évolution annuelle = (nombre présents/admis) en 2019 - (nombre présents/admis) en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</si>
</sst>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 &quot;-&quot;??_);_(@_)"/>
    <numFmt numFmtId="165" formatCode="0.0"/>
    <numFmt numFmtId="166" formatCode="#,##0.0"/>
    <numFmt numFmtId="167" formatCode="0.0%"/>
    <numFmt numFmtId="168" formatCode="0.000000000000000%"/>
  </numFmts>
  <fonts count="17" x14ac:knownFonts="1">
    <font>
      <sz val="11"/>
      <color theme="1"/>
      <name val="Calibri"/>
      <family val="2"/>
      <scheme val="minor"/>
    </font>
    <font>
      <sz val="11"/>
      <color theme="1"/>
      <name val="Calibri"/>
      <family val="2"/>
      <scheme val="minor"/>
    </font>
    <font>
      <sz val="10"/>
      <name val="Arial"/>
      <family val="2"/>
    </font>
    <font>
      <sz val="10"/>
      <name val="Arial"/>
      <family val="2"/>
    </font>
    <font>
      <b/>
      <vertAlign val="superscript"/>
      <sz val="10"/>
      <name val="Arial"/>
      <family val="2"/>
    </font>
    <font>
      <b/>
      <sz val="11"/>
      <color theme="1"/>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sz val="8"/>
      <name val="Arial"/>
      <family val="2"/>
    </font>
    <font>
      <u/>
      <sz val="11"/>
      <color theme="10"/>
      <name val="Calibri"/>
      <family val="2"/>
      <scheme val="minor"/>
    </font>
    <font>
      <vertAlign val="superscript"/>
      <sz val="11"/>
      <name val="Calibri"/>
      <family val="2"/>
      <scheme val="minor"/>
    </font>
    <font>
      <vertAlign val="superscript"/>
      <sz val="11"/>
      <color theme="1"/>
      <name val="Calibri"/>
      <family val="2"/>
      <scheme val="minor"/>
    </font>
    <font>
      <b/>
      <sz val="11"/>
      <color rgb="FF000000"/>
      <name val="Calibri"/>
      <family val="2"/>
    </font>
    <font>
      <b/>
      <sz val="11"/>
      <name val="Calibri"/>
      <family val="2"/>
    </font>
    <font>
      <sz val="11"/>
      <name val="Calibri"/>
      <family val="2"/>
    </font>
  </fonts>
  <fills count="9">
    <fill>
      <patternFill patternType="none"/>
    </fill>
    <fill>
      <patternFill patternType="gray125"/>
    </fill>
    <fill>
      <patternFill patternType="solid">
        <fgColor theme="0"/>
        <bgColor indexed="64"/>
      </patternFill>
    </fill>
    <fill>
      <patternFill patternType="solid">
        <fgColor rgb="FFFFFFFF"/>
        <bgColor rgb="FFF2F2F2"/>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2F2F2"/>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1">
    <xf numFmtId="0" fontId="0" fillId="0" borderId="0"/>
    <xf numFmtId="9" fontId="1" fillId="0" borderId="0" applyFont="0" applyFill="0" applyBorder="0" applyAlignment="0" applyProtection="0"/>
    <xf numFmtId="0" fontId="2"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0" fillId="0" borderId="0"/>
    <xf numFmtId="0" fontId="11"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311">
    <xf numFmtId="0" fontId="0" fillId="0" borderId="0" xfId="0"/>
    <xf numFmtId="0" fontId="5" fillId="0" borderId="4" xfId="0" applyFont="1" applyBorder="1"/>
    <xf numFmtId="0" fontId="5" fillId="0" borderId="0" xfId="0" applyFont="1"/>
    <xf numFmtId="0" fontId="6" fillId="0" borderId="0" xfId="0" applyFont="1"/>
    <xf numFmtId="3" fontId="5" fillId="0" borderId="4" xfId="0" applyNumberFormat="1" applyFont="1" applyBorder="1"/>
    <xf numFmtId="9" fontId="0" fillId="0" borderId="0" xfId="1" applyFont="1"/>
    <xf numFmtId="9" fontId="5" fillId="0" borderId="0" xfId="1" applyFont="1"/>
    <xf numFmtId="0" fontId="0" fillId="0" borderId="0" xfId="0" applyFont="1"/>
    <xf numFmtId="165" fontId="0" fillId="0" borderId="0" xfId="0" applyNumberFormat="1" applyFont="1"/>
    <xf numFmtId="3" fontId="0" fillId="0" borderId="4" xfId="0" applyNumberFormat="1" applyFont="1" applyBorder="1"/>
    <xf numFmtId="166" fontId="0" fillId="0" borderId="4" xfId="0" applyNumberFormat="1" applyFont="1" applyBorder="1"/>
    <xf numFmtId="0" fontId="8" fillId="0" borderId="0" xfId="2" applyFont="1"/>
    <xf numFmtId="9" fontId="8" fillId="0" borderId="0" xfId="1" applyFont="1"/>
    <xf numFmtId="0" fontId="8" fillId="0" borderId="0" xfId="2" applyFont="1" applyBorder="1"/>
    <xf numFmtId="9" fontId="8" fillId="0" borderId="0" xfId="1" applyFont="1" applyFill="1" applyBorder="1"/>
    <xf numFmtId="0" fontId="9" fillId="0" borderId="4" xfId="2" applyFont="1" applyBorder="1" applyAlignment="1">
      <alignment horizontal="right" wrapText="1"/>
    </xf>
    <xf numFmtId="0" fontId="9" fillId="0" borderId="4" xfId="2" applyFont="1" applyFill="1" applyBorder="1" applyAlignment="1">
      <alignment horizontal="right" wrapText="1"/>
    </xf>
    <xf numFmtId="0" fontId="8" fillId="0" borderId="0" xfId="2" applyFont="1" applyAlignment="1">
      <alignment horizontal="center"/>
    </xf>
    <xf numFmtId="0" fontId="9" fillId="0" borderId="0" xfId="0" applyFont="1" applyAlignment="1">
      <alignment horizontal="left"/>
    </xf>
    <xf numFmtId="0" fontId="8" fillId="0" borderId="0" xfId="0" applyFont="1"/>
    <xf numFmtId="0" fontId="8" fillId="0" borderId="0" xfId="0" applyFont="1" applyBorder="1"/>
    <xf numFmtId="0" fontId="9" fillId="0" borderId="4" xfId="0" applyFont="1" applyBorder="1" applyAlignment="1">
      <alignment horizontal="right" wrapText="1"/>
    </xf>
    <xf numFmtId="0" fontId="8" fillId="0" borderId="4" xfId="0" applyFont="1" applyFill="1" applyBorder="1" applyAlignment="1"/>
    <xf numFmtId="166" fontId="8" fillId="0" borderId="4" xfId="0" applyNumberFormat="1" applyFont="1" applyFill="1" applyBorder="1" applyAlignment="1">
      <alignment horizontal="right" wrapText="1"/>
    </xf>
    <xf numFmtId="0" fontId="8" fillId="0" borderId="4" xfId="0" applyFont="1" applyBorder="1" applyAlignment="1"/>
    <xf numFmtId="166" fontId="8" fillId="0" borderId="4" xfId="0" applyNumberFormat="1" applyFont="1" applyBorder="1"/>
    <xf numFmtId="0" fontId="8" fillId="0" borderId="4" xfId="0" applyFont="1" applyFill="1" applyBorder="1" applyAlignment="1">
      <alignment wrapText="1"/>
    </xf>
    <xf numFmtId="0" fontId="8" fillId="0" borderId="4" xfId="0" applyFont="1" applyBorder="1" applyAlignment="1">
      <alignment horizontal="center" wrapText="1"/>
    </xf>
    <xf numFmtId="0" fontId="8" fillId="0" borderId="4" xfId="0" applyFont="1" applyBorder="1"/>
    <xf numFmtId="165" fontId="8" fillId="0" borderId="4" xfId="0" applyNumberFormat="1" applyFont="1" applyBorder="1" applyAlignment="1"/>
    <xf numFmtId="0" fontId="8" fillId="0" borderId="0" xfId="0" applyFont="1" applyAlignment="1">
      <alignment horizontal="center"/>
    </xf>
    <xf numFmtId="1" fontId="0" fillId="0" borderId="0" xfId="0" applyNumberFormat="1" applyFont="1"/>
    <xf numFmtId="0" fontId="0" fillId="0" borderId="4" xfId="0" applyFont="1" applyBorder="1"/>
    <xf numFmtId="3" fontId="0" fillId="0" borderId="0" xfId="0" applyNumberFormat="1" applyFont="1"/>
    <xf numFmtId="0" fontId="8" fillId="0" borderId="4" xfId="2" applyFont="1" applyFill="1" applyBorder="1" applyAlignment="1">
      <alignment horizontal="left" indent="1"/>
    </xf>
    <xf numFmtId="0" fontId="8" fillId="0" borderId="4" xfId="0" applyFont="1" applyBorder="1" applyAlignment="1">
      <alignment horizontal="left" indent="1"/>
    </xf>
    <xf numFmtId="0" fontId="9" fillId="0" borderId="0" xfId="0" applyFont="1" applyBorder="1"/>
    <xf numFmtId="0" fontId="8" fillId="0" borderId="4" xfId="0" applyFont="1" applyFill="1" applyBorder="1" applyAlignment="1">
      <alignment horizontal="left"/>
    </xf>
    <xf numFmtId="0" fontId="8" fillId="0" borderId="4" xfId="0" applyFont="1" applyBorder="1" applyAlignment="1">
      <alignment horizontal="left"/>
    </xf>
    <xf numFmtId="166" fontId="8" fillId="0" borderId="0" xfId="0" applyNumberFormat="1" applyFont="1"/>
    <xf numFmtId="3" fontId="8" fillId="0" borderId="0" xfId="0" applyNumberFormat="1" applyFont="1"/>
    <xf numFmtId="0" fontId="5" fillId="0" borderId="4" xfId="0" applyFont="1" applyBorder="1" applyAlignment="1">
      <alignment vertical="center"/>
    </xf>
    <xf numFmtId="0" fontId="9" fillId="0" borderId="0" xfId="0" applyFont="1"/>
    <xf numFmtId="3" fontId="8" fillId="0" borderId="0" xfId="2" applyNumberFormat="1" applyFont="1"/>
    <xf numFmtId="167" fontId="0" fillId="0" borderId="0" xfId="1" applyNumberFormat="1" applyFont="1"/>
    <xf numFmtId="0" fontId="0" fillId="0" borderId="4" xfId="0" applyFont="1" applyBorder="1" applyAlignment="1">
      <alignment horizontal="left" vertical="center" indent="1"/>
    </xf>
    <xf numFmtId="0" fontId="0" fillId="0" borderId="4" xfId="0" applyFont="1" applyBorder="1" applyAlignment="1">
      <alignment horizontal="left" vertical="center" indent="2"/>
    </xf>
    <xf numFmtId="0" fontId="5" fillId="0" borderId="4" xfId="0" applyFont="1" applyBorder="1" applyAlignment="1">
      <alignment horizontal="left" vertical="center" wrapText="1"/>
    </xf>
    <xf numFmtId="0" fontId="0" fillId="0" borderId="4" xfId="0" applyFont="1" applyBorder="1" applyAlignment="1">
      <alignment horizontal="left" indent="1"/>
    </xf>
    <xf numFmtId="0" fontId="7" fillId="0" borderId="0" xfId="2" applyFont="1" applyAlignment="1">
      <alignment horizontal="left" wrapText="1"/>
    </xf>
    <xf numFmtId="0" fontId="8" fillId="0" borderId="4" xfId="5" applyFont="1" applyBorder="1" applyAlignment="1">
      <alignment wrapText="1"/>
    </xf>
    <xf numFmtId="0" fontId="7" fillId="0" borderId="4" xfId="5" applyFont="1" applyBorder="1" applyAlignment="1">
      <alignment wrapText="1"/>
    </xf>
    <xf numFmtId="0" fontId="8" fillId="0" borderId="4" xfId="5" applyFont="1" applyBorder="1" applyAlignment="1">
      <alignment vertical="center"/>
    </xf>
    <xf numFmtId="0" fontId="8" fillId="0" borderId="4" xfId="5" applyFont="1" applyBorder="1"/>
    <xf numFmtId="49" fontId="8" fillId="0" borderId="4" xfId="6" applyNumberFormat="1" applyFont="1" applyFill="1" applyBorder="1" applyAlignment="1">
      <alignment horizontal="left" vertical="center" wrapText="1"/>
    </xf>
    <xf numFmtId="3" fontId="0" fillId="0" borderId="4" xfId="0" applyNumberFormat="1" applyFont="1" applyBorder="1" applyAlignment="1">
      <alignment horizontal="center" wrapText="1"/>
    </xf>
    <xf numFmtId="0" fontId="0" fillId="0" borderId="4" xfId="0" applyFont="1" applyBorder="1" applyAlignment="1">
      <alignment wrapText="1"/>
    </xf>
    <xf numFmtId="0" fontId="5" fillId="0" borderId="5" xfId="0" applyFont="1" applyBorder="1" applyAlignment="1">
      <alignment horizontal="left" indent="1"/>
    </xf>
    <xf numFmtId="0" fontId="8" fillId="0" borderId="5" xfId="2" applyFont="1" applyFill="1" applyBorder="1" applyAlignment="1">
      <alignment horizontal="left" indent="2"/>
    </xf>
    <xf numFmtId="0" fontId="9" fillId="0" borderId="5" xfId="2" applyFont="1" applyFill="1" applyBorder="1" applyAlignment="1">
      <alignment horizontal="left" indent="1"/>
    </xf>
    <xf numFmtId="0" fontId="8" fillId="0" borderId="5" xfId="0" applyFont="1" applyBorder="1" applyAlignment="1">
      <alignment horizontal="left" indent="2"/>
    </xf>
    <xf numFmtId="0" fontId="8" fillId="0" borderId="5" xfId="5" applyFont="1" applyBorder="1" applyAlignment="1">
      <alignment horizontal="left" wrapText="1" indent="1"/>
    </xf>
    <xf numFmtId="0" fontId="8" fillId="0" borderId="5" xfId="5" applyFont="1" applyBorder="1" applyAlignment="1">
      <alignment horizontal="left" vertical="center" indent="1"/>
    </xf>
    <xf numFmtId="0" fontId="8" fillId="0" borderId="5" xfId="5" applyFont="1" applyBorder="1" applyAlignment="1">
      <alignment horizontal="left" indent="1"/>
    </xf>
    <xf numFmtId="0" fontId="8" fillId="0" borderId="5" xfId="2" applyFont="1" applyFill="1" applyBorder="1" applyAlignment="1">
      <alignment horizontal="left" indent="1"/>
    </xf>
    <xf numFmtId="0" fontId="8" fillId="0" borderId="0" xfId="2" applyFont="1" applyFill="1" applyBorder="1" applyAlignment="1">
      <alignment horizontal="left"/>
    </xf>
    <xf numFmtId="0" fontId="11" fillId="0" borderId="0" xfId="7" applyAlignment="1">
      <alignment horizontal="center"/>
    </xf>
    <xf numFmtId="3" fontId="2" fillId="0" borderId="4" xfId="0" applyNumberFormat="1" applyFont="1" applyBorder="1"/>
    <xf numFmtId="3" fontId="9" fillId="0" borderId="4" xfId="2" applyNumberFormat="1" applyFont="1" applyBorder="1"/>
    <xf numFmtId="0" fontId="8" fillId="0" borderId="4" xfId="2" applyFont="1" applyBorder="1" applyAlignment="1">
      <alignment horizontal="left"/>
    </xf>
    <xf numFmtId="0" fontId="9" fillId="0" borderId="4" xfId="2" applyFont="1" applyBorder="1" applyAlignment="1">
      <alignment horizontal="left"/>
    </xf>
    <xf numFmtId="3" fontId="8" fillId="0" borderId="4" xfId="2" applyNumberFormat="1" applyFont="1" applyBorder="1"/>
    <xf numFmtId="0" fontId="5" fillId="0" borderId="11" xfId="0" applyFont="1" applyFill="1" applyBorder="1" applyAlignment="1">
      <alignment horizontal="left" vertical="center"/>
    </xf>
    <xf numFmtId="3" fontId="5" fillId="2" borderId="4" xfId="0" applyNumberFormat="1" applyFont="1" applyFill="1" applyBorder="1"/>
    <xf numFmtId="0" fontId="8" fillId="2" borderId="4" xfId="2" applyFont="1" applyFill="1" applyBorder="1" applyAlignment="1">
      <alignment horizontal="left" indent="1"/>
    </xf>
    <xf numFmtId="1" fontId="0" fillId="0" borderId="4" xfId="0" applyNumberFormat="1" applyFont="1" applyBorder="1"/>
    <xf numFmtId="0" fontId="8" fillId="0" borderId="0" xfId="0" applyFont="1" applyAlignment="1">
      <alignment horizontal="left"/>
    </xf>
    <xf numFmtId="0" fontId="0" fillId="0" borderId="4" xfId="0" applyFont="1" applyBorder="1" applyAlignment="1">
      <alignment vertical="center"/>
    </xf>
    <xf numFmtId="0" fontId="0" fillId="2" borderId="4" xfId="0" applyFont="1" applyFill="1" applyBorder="1" applyAlignment="1">
      <alignment vertical="center"/>
    </xf>
    <xf numFmtId="0" fontId="10" fillId="0" borderId="4" xfId="0" applyFont="1" applyBorder="1"/>
    <xf numFmtId="9" fontId="5" fillId="0" borderId="4" xfId="1" applyFont="1" applyBorder="1"/>
    <xf numFmtId="167" fontId="5" fillId="0" borderId="4" xfId="1" applyNumberFormat="1" applyFont="1" applyBorder="1"/>
    <xf numFmtId="9" fontId="0" fillId="0" borderId="4" xfId="1" applyFont="1" applyBorder="1"/>
    <xf numFmtId="167" fontId="0" fillId="0" borderId="4" xfId="0" applyNumberFormat="1" applyFont="1" applyBorder="1"/>
    <xf numFmtId="0" fontId="0" fillId="0" borderId="0" xfId="0" applyFont="1"/>
    <xf numFmtId="0" fontId="0" fillId="0" borderId="0" xfId="0"/>
    <xf numFmtId="165" fontId="0" fillId="0" borderId="0" xfId="0" applyNumberFormat="1" applyFont="1"/>
    <xf numFmtId="0" fontId="5" fillId="0" borderId="0" xfId="0" applyFont="1"/>
    <xf numFmtId="3" fontId="5" fillId="0" borderId="4" xfId="0" applyNumberFormat="1" applyFont="1" applyBorder="1"/>
    <xf numFmtId="0" fontId="0" fillId="0" borderId="0" xfId="0" applyFont="1"/>
    <xf numFmtId="165" fontId="0" fillId="0" borderId="0" xfId="0" applyNumberFormat="1" applyFont="1"/>
    <xf numFmtId="3" fontId="0" fillId="0" borderId="4" xfId="0" applyNumberFormat="1" applyFont="1" applyBorder="1"/>
    <xf numFmtId="166" fontId="0" fillId="0" borderId="4" xfId="0" applyNumberFormat="1" applyFont="1" applyBorder="1"/>
    <xf numFmtId="3" fontId="0" fillId="0" borderId="0" xfId="0" applyNumberFormat="1" applyFont="1"/>
    <xf numFmtId="0" fontId="8" fillId="0" borderId="4" xfId="2" applyFont="1" applyFill="1" applyBorder="1" applyAlignment="1">
      <alignment horizontal="left" wrapText="1"/>
    </xf>
    <xf numFmtId="0" fontId="0" fillId="0" borderId="0" xfId="0" applyFont="1" applyAlignment="1">
      <alignment wrapText="1"/>
    </xf>
    <xf numFmtId="0" fontId="5" fillId="0" borderId="0" xfId="0" applyFont="1" applyAlignment="1"/>
    <xf numFmtId="0" fontId="0" fillId="0" borderId="0" xfId="0" applyFont="1" applyAlignment="1"/>
    <xf numFmtId="0" fontId="0" fillId="2" borderId="0" xfId="0" applyFont="1" applyFill="1" applyBorder="1" applyAlignment="1">
      <alignment vertical="center"/>
    </xf>
    <xf numFmtId="9" fontId="0" fillId="0" borderId="0" xfId="0" applyNumberFormat="1" applyFont="1"/>
    <xf numFmtId="0" fontId="0" fillId="0" borderId="0" xfId="0" applyFont="1" applyFill="1" applyBorder="1"/>
    <xf numFmtId="165" fontId="0" fillId="0" borderId="4" xfId="1" applyNumberFormat="1" applyFont="1" applyBorder="1"/>
    <xf numFmtId="166" fontId="0" fillId="0" borderId="0" xfId="0" applyNumberFormat="1" applyFont="1"/>
    <xf numFmtId="168" fontId="0" fillId="0" borderId="0" xfId="0" applyNumberFormat="1" applyFont="1"/>
    <xf numFmtId="0" fontId="11" fillId="0" borderId="0" xfId="7" applyAlignment="1"/>
    <xf numFmtId="0" fontId="8" fillId="0" borderId="0" xfId="0" applyFont="1" applyAlignment="1">
      <alignment wrapText="1"/>
    </xf>
    <xf numFmtId="9" fontId="10" fillId="0" borderId="4" xfId="1" applyFont="1" applyBorder="1"/>
    <xf numFmtId="166" fontId="14" fillId="0" borderId="4" xfId="0" applyNumberFormat="1" applyFont="1" applyBorder="1"/>
    <xf numFmtId="9" fontId="0" fillId="0" borderId="4" xfId="1" applyFont="1" applyBorder="1" applyAlignment="1" applyProtection="1"/>
    <xf numFmtId="3" fontId="0" fillId="3" borderId="4" xfId="0" applyNumberFormat="1" applyFont="1" applyFill="1" applyBorder="1"/>
    <xf numFmtId="166" fontId="0" fillId="3" borderId="4" xfId="0" applyNumberFormat="1" applyFont="1" applyFill="1" applyBorder="1"/>
    <xf numFmtId="3" fontId="5" fillId="0" borderId="0" xfId="0" applyNumberFormat="1" applyFont="1"/>
    <xf numFmtId="9" fontId="0" fillId="0" borderId="4" xfId="1" applyFont="1" applyBorder="1" applyAlignment="1">
      <alignment horizontal="center"/>
    </xf>
    <xf numFmtId="9" fontId="0" fillId="0" borderId="4" xfId="1" applyNumberFormat="1" applyFont="1" applyBorder="1" applyAlignment="1">
      <alignment horizontal="center"/>
    </xf>
    <xf numFmtId="9" fontId="0" fillId="0" borderId="4" xfId="1" applyFont="1" applyBorder="1" applyAlignment="1">
      <alignment horizontal="right" indent="1"/>
    </xf>
    <xf numFmtId="9" fontId="0" fillId="0" borderId="4" xfId="1" applyFont="1" applyBorder="1" applyAlignment="1">
      <alignment horizontal="right" indent="2"/>
    </xf>
    <xf numFmtId="9" fontId="0" fillId="0" borderId="4" xfId="1" applyFont="1" applyBorder="1" applyAlignment="1">
      <alignment horizontal="right" indent="3"/>
    </xf>
    <xf numFmtId="167" fontId="5" fillId="0" borderId="4" xfId="1" applyNumberFormat="1" applyFont="1" applyBorder="1" applyAlignment="1">
      <alignment horizontal="center"/>
    </xf>
    <xf numFmtId="9" fontId="0" fillId="0" borderId="4" xfId="1" applyFont="1" applyBorder="1" applyAlignment="1">
      <alignment horizontal="left" indent="2"/>
    </xf>
    <xf numFmtId="3" fontId="0" fillId="0" borderId="4" xfId="0" applyNumberFormat="1" applyFont="1" applyBorder="1" applyAlignment="1">
      <alignment horizontal="left" indent="1"/>
    </xf>
    <xf numFmtId="3" fontId="0" fillId="0" borderId="4" xfId="0" applyNumberFormat="1" applyFont="1" applyBorder="1" applyAlignment="1">
      <alignment horizontal="right" indent="1"/>
    </xf>
    <xf numFmtId="166" fontId="0" fillId="0" borderId="4" xfId="0" applyNumberFormat="1" applyFont="1" applyBorder="1" applyAlignment="1">
      <alignment horizontal="center"/>
    </xf>
    <xf numFmtId="166" fontId="0" fillId="0" borderId="4" xfId="0" applyNumberFormat="1" applyFont="1" applyBorder="1" applyAlignment="1">
      <alignment horizontal="right" indent="2"/>
    </xf>
    <xf numFmtId="166" fontId="0" fillId="0" borderId="4" xfId="0" applyNumberFormat="1" applyFont="1" applyBorder="1" applyAlignment="1">
      <alignment horizontal="right" indent="3"/>
    </xf>
    <xf numFmtId="166" fontId="0" fillId="0" borderId="4" xfId="0" applyNumberFormat="1" applyFont="1" applyBorder="1" applyAlignment="1">
      <alignment horizontal="right" indent="4"/>
    </xf>
    <xf numFmtId="0" fontId="0" fillId="0" borderId="4" xfId="0" applyFont="1" applyBorder="1" applyAlignment="1">
      <alignment horizontal="left" vertical="center" indent="3"/>
    </xf>
    <xf numFmtId="3" fontId="0" fillId="0" borderId="4" xfId="0" applyNumberFormat="1" applyFont="1" applyBorder="1" applyAlignment="1">
      <alignment horizontal="right" indent="2"/>
    </xf>
    <xf numFmtId="167" fontId="0" fillId="0" borderId="4" xfId="1" applyNumberFormat="1" applyFont="1" applyBorder="1" applyAlignment="1">
      <alignment horizontal="left" indent="1"/>
    </xf>
    <xf numFmtId="167" fontId="0" fillId="0" borderId="4" xfId="1" applyNumberFormat="1" applyFont="1" applyBorder="1" applyAlignment="1">
      <alignment horizontal="right" indent="2"/>
    </xf>
    <xf numFmtId="167" fontId="0" fillId="0" borderId="4" xfId="1" applyNumberFormat="1" applyFont="1" applyBorder="1" applyAlignment="1">
      <alignment horizontal="right" indent="3"/>
    </xf>
    <xf numFmtId="167" fontId="0" fillId="0" borderId="4" xfId="1" applyNumberFormat="1" applyFont="1" applyBorder="1" applyAlignment="1">
      <alignment horizontal="center"/>
    </xf>
    <xf numFmtId="3" fontId="15" fillId="3" borderId="4" xfId="6" applyNumberFormat="1" applyFont="1" applyFill="1" applyBorder="1" applyAlignment="1">
      <alignment horizontal="right" wrapText="1" indent="1"/>
    </xf>
    <xf numFmtId="3" fontId="16" fillId="3" borderId="4" xfId="6" applyNumberFormat="1" applyFont="1" applyFill="1" applyBorder="1" applyAlignment="1">
      <alignment horizontal="right" wrapText="1" indent="2"/>
    </xf>
    <xf numFmtId="3" fontId="15" fillId="3" borderId="4" xfId="6" applyNumberFormat="1" applyFont="1" applyFill="1" applyBorder="1" applyAlignment="1">
      <alignment horizontal="right" wrapText="1" indent="2"/>
    </xf>
    <xf numFmtId="3" fontId="16" fillId="3" borderId="4" xfId="6" applyNumberFormat="1" applyFont="1" applyFill="1" applyBorder="1" applyAlignment="1">
      <alignment horizontal="right" wrapText="1" indent="3"/>
    </xf>
    <xf numFmtId="3" fontId="14" fillId="3" borderId="4" xfId="6" applyNumberFormat="1" applyFont="1" applyFill="1" applyBorder="1" applyAlignment="1">
      <alignment horizontal="right" wrapText="1" indent="2"/>
    </xf>
    <xf numFmtId="3" fontId="16" fillId="3" borderId="4" xfId="6" applyNumberFormat="1" applyFont="1" applyFill="1" applyBorder="1" applyAlignment="1">
      <alignment horizontal="right" wrapText="1" indent="4"/>
    </xf>
    <xf numFmtId="0" fontId="0" fillId="3" borderId="0" xfId="0" applyFill="1" applyAlignment="1">
      <alignment horizontal="right" indent="2"/>
    </xf>
    <xf numFmtId="3" fontId="15" fillId="3" borderId="4" xfId="6" applyNumberFormat="1" applyFont="1" applyFill="1" applyBorder="1" applyAlignment="1">
      <alignment horizontal="right" vertical="center" wrapText="1" indent="1"/>
    </xf>
    <xf numFmtId="0" fontId="8" fillId="0" borderId="4" xfId="5" applyFont="1" applyBorder="1" applyAlignment="1">
      <alignment horizontal="left" vertical="center" wrapText="1"/>
    </xf>
    <xf numFmtId="3" fontId="16" fillId="3" borderId="4" xfId="6" applyNumberFormat="1" applyFont="1" applyFill="1" applyBorder="1" applyAlignment="1">
      <alignment horizontal="right" vertical="center" wrapText="1" indent="2"/>
    </xf>
    <xf numFmtId="3" fontId="16" fillId="3" borderId="4" xfId="6" applyNumberFormat="1" applyFont="1" applyFill="1" applyBorder="1" applyAlignment="1">
      <alignment horizontal="right" vertical="center" wrapText="1" indent="3"/>
    </xf>
    <xf numFmtId="3" fontId="15" fillId="3" borderId="4" xfId="6" applyNumberFormat="1" applyFont="1" applyFill="1" applyBorder="1" applyAlignment="1">
      <alignment horizontal="right" vertical="center" wrapText="1" indent="2"/>
    </xf>
    <xf numFmtId="3" fontId="16" fillId="3" borderId="4" xfId="6" applyNumberFormat="1" applyFont="1" applyFill="1" applyBorder="1" applyAlignment="1">
      <alignment horizontal="right" vertical="center" wrapText="1" indent="4"/>
    </xf>
    <xf numFmtId="3" fontId="0" fillId="0" borderId="4" xfId="0" applyNumberFormat="1" applyFont="1" applyBorder="1" applyAlignment="1">
      <alignment horizontal="left" wrapText="1"/>
    </xf>
    <xf numFmtId="3" fontId="0" fillId="0" borderId="4" xfId="0" applyNumberFormat="1" applyFont="1" applyBorder="1" applyAlignment="1">
      <alignment horizontal="left" indent="3"/>
    </xf>
    <xf numFmtId="3" fontId="0" fillId="0" borderId="4" xfId="0" applyNumberFormat="1" applyFont="1" applyBorder="1" applyAlignment="1">
      <alignment horizontal="center" vertical="center" wrapText="1"/>
    </xf>
    <xf numFmtId="0" fontId="5" fillId="4" borderId="4" xfId="0" applyFont="1" applyFill="1" applyBorder="1" applyAlignment="1">
      <alignment vertical="center"/>
    </xf>
    <xf numFmtId="3" fontId="5" fillId="4" borderId="4" xfId="0" applyNumberFormat="1" applyFont="1" applyFill="1" applyBorder="1" applyAlignment="1">
      <alignment horizontal="left" indent="1"/>
    </xf>
    <xf numFmtId="9" fontId="5" fillId="4" borderId="4" xfId="1" applyFont="1" applyFill="1" applyBorder="1" applyAlignment="1">
      <alignment horizontal="center"/>
    </xf>
    <xf numFmtId="3" fontId="5" fillId="4" borderId="4" xfId="0" applyNumberFormat="1" applyFont="1" applyFill="1" applyBorder="1" applyAlignment="1">
      <alignment horizontal="right" indent="1"/>
    </xf>
    <xf numFmtId="9" fontId="5" fillId="4" borderId="4" xfId="1" applyFont="1" applyFill="1" applyBorder="1" applyAlignment="1">
      <alignment horizontal="right" indent="2"/>
    </xf>
    <xf numFmtId="9" fontId="5" fillId="4" borderId="4" xfId="1" applyFont="1" applyFill="1" applyBorder="1" applyAlignment="1">
      <alignment horizontal="left" indent="2"/>
    </xf>
    <xf numFmtId="167" fontId="5" fillId="4" borderId="4" xfId="1" applyNumberFormat="1" applyFont="1" applyFill="1" applyBorder="1" applyAlignment="1">
      <alignment horizontal="center"/>
    </xf>
    <xf numFmtId="3" fontId="5" fillId="4" borderId="4" xfId="0" applyNumberFormat="1" applyFont="1" applyFill="1" applyBorder="1"/>
    <xf numFmtId="9" fontId="5" fillId="4" borderId="4" xfId="1" applyFont="1" applyFill="1" applyBorder="1" applyAlignment="1">
      <alignment horizontal="right" indent="3"/>
    </xf>
    <xf numFmtId="9" fontId="5" fillId="4" borderId="4" xfId="1" applyNumberFormat="1" applyFont="1" applyFill="1" applyBorder="1" applyAlignment="1">
      <alignment horizontal="center"/>
    </xf>
    <xf numFmtId="166" fontId="5" fillId="4" borderId="4" xfId="0" applyNumberFormat="1" applyFont="1" applyFill="1" applyBorder="1" applyAlignment="1">
      <alignment horizontal="center"/>
    </xf>
    <xf numFmtId="166" fontId="5" fillId="4" borderId="4" xfId="0" applyNumberFormat="1" applyFont="1" applyFill="1" applyBorder="1" applyAlignment="1">
      <alignment horizontal="right" indent="4"/>
    </xf>
    <xf numFmtId="167" fontId="5" fillId="5" borderId="4" xfId="1" applyNumberFormat="1" applyFont="1" applyFill="1" applyBorder="1" applyAlignment="1">
      <alignment horizontal="center"/>
    </xf>
    <xf numFmtId="3" fontId="5" fillId="5" borderId="4" xfId="0" applyNumberFormat="1" applyFont="1" applyFill="1" applyBorder="1"/>
    <xf numFmtId="3" fontId="5" fillId="6" borderId="4" xfId="0" applyNumberFormat="1" applyFont="1" applyFill="1" applyBorder="1" applyAlignment="1">
      <alignment horizontal="right" indent="1"/>
    </xf>
    <xf numFmtId="167" fontId="5" fillId="6" borderId="4" xfId="1" applyNumberFormat="1" applyFont="1" applyFill="1" applyBorder="1" applyAlignment="1">
      <alignment horizontal="center"/>
    </xf>
    <xf numFmtId="3" fontId="5" fillId="6" borderId="4" xfId="0" applyNumberFormat="1" applyFont="1" applyFill="1" applyBorder="1"/>
    <xf numFmtId="166" fontId="5" fillId="6" borderId="4" xfId="0" applyNumberFormat="1" applyFont="1" applyFill="1" applyBorder="1" applyAlignment="1">
      <alignment horizontal="center"/>
    </xf>
    <xf numFmtId="166" fontId="5" fillId="6" borderId="4" xfId="0" applyNumberFormat="1" applyFont="1" applyFill="1" applyBorder="1" applyAlignment="1">
      <alignment horizontal="right" indent="4"/>
    </xf>
    <xf numFmtId="0" fontId="5" fillId="4" borderId="4" xfId="0" applyFont="1" applyFill="1" applyBorder="1" applyAlignment="1">
      <alignment wrapText="1"/>
    </xf>
    <xf numFmtId="0" fontId="5" fillId="4" borderId="4" xfId="0" applyFont="1" applyFill="1" applyBorder="1" applyAlignment="1">
      <alignment horizontal="left" vertical="center" wrapText="1"/>
    </xf>
    <xf numFmtId="3" fontId="0" fillId="7" borderId="4" xfId="0" applyNumberFormat="1" applyFont="1" applyFill="1" applyBorder="1" applyAlignment="1">
      <alignment horizontal="center" vertical="top" wrapText="1"/>
    </xf>
    <xf numFmtId="3" fontId="8" fillId="7" borderId="4" xfId="0" applyNumberFormat="1" applyFont="1" applyFill="1" applyBorder="1" applyAlignment="1">
      <alignment horizontal="center" vertical="top" wrapText="1"/>
    </xf>
    <xf numFmtId="0" fontId="5" fillId="6" borderId="4" xfId="0" applyFont="1" applyFill="1" applyBorder="1" applyAlignment="1">
      <alignment wrapText="1"/>
    </xf>
    <xf numFmtId="3" fontId="5" fillId="6" borderId="4" xfId="0" applyNumberFormat="1" applyFont="1" applyFill="1" applyBorder="1" applyAlignment="1">
      <alignment horizontal="right" indent="2"/>
    </xf>
    <xf numFmtId="167" fontId="5" fillId="6" borderId="4" xfId="1" applyNumberFormat="1" applyFont="1" applyFill="1" applyBorder="1" applyAlignment="1">
      <alignment horizontal="right" indent="2"/>
    </xf>
    <xf numFmtId="167" fontId="5" fillId="6" borderId="4" xfId="1" applyNumberFormat="1" applyFont="1" applyFill="1" applyBorder="1" applyAlignment="1">
      <alignment horizontal="right" indent="3"/>
    </xf>
    <xf numFmtId="167" fontId="5" fillId="6" borderId="4" xfId="1" applyNumberFormat="1" applyFont="1" applyFill="1" applyBorder="1" applyAlignment="1">
      <alignment horizontal="left" indent="1"/>
    </xf>
    <xf numFmtId="3" fontId="0" fillId="6" borderId="0" xfId="0" applyNumberFormat="1" applyFont="1" applyFill="1"/>
    <xf numFmtId="0" fontId="0" fillId="6" borderId="0" xfId="0" applyFont="1" applyFill="1"/>
    <xf numFmtId="0" fontId="0" fillId="4" borderId="0" xfId="0" applyFont="1" applyFill="1"/>
    <xf numFmtId="0" fontId="9" fillId="6" borderId="4" xfId="2" applyFont="1" applyFill="1" applyBorder="1" applyAlignment="1">
      <alignment horizontal="left" wrapText="1"/>
    </xf>
    <xf numFmtId="0" fontId="9" fillId="6" borderId="4" xfId="2" applyFont="1" applyFill="1" applyBorder="1" applyAlignment="1">
      <alignment horizontal="left" vertical="center" wrapText="1"/>
    </xf>
    <xf numFmtId="167" fontId="5" fillId="6" borderId="4" xfId="1" applyNumberFormat="1" applyFont="1" applyFill="1" applyBorder="1" applyAlignment="1">
      <alignment horizontal="center" vertical="center"/>
    </xf>
    <xf numFmtId="166" fontId="5" fillId="6" borderId="4" xfId="0" applyNumberFormat="1" applyFont="1" applyFill="1" applyBorder="1" applyAlignment="1">
      <alignment horizontal="center" vertical="center"/>
    </xf>
    <xf numFmtId="0" fontId="0" fillId="6" borderId="0" xfId="0" applyFont="1" applyFill="1" applyAlignment="1">
      <alignment vertical="center"/>
    </xf>
    <xf numFmtId="3" fontId="5" fillId="6" borderId="4" xfId="0" applyNumberFormat="1" applyFont="1" applyFill="1" applyBorder="1" applyAlignment="1">
      <alignment horizontal="right" vertical="center" indent="2"/>
    </xf>
    <xf numFmtId="167" fontId="5" fillId="6" borderId="4" xfId="1" applyNumberFormat="1" applyFont="1" applyFill="1" applyBorder="1" applyAlignment="1">
      <alignment horizontal="right" vertical="center" indent="2"/>
    </xf>
    <xf numFmtId="3" fontId="5" fillId="6" borderId="4" xfId="0" applyNumberFormat="1" applyFont="1" applyFill="1" applyBorder="1" applyAlignment="1">
      <alignment horizontal="right" vertical="center" indent="1"/>
    </xf>
    <xf numFmtId="167" fontId="5" fillId="6" borderId="4" xfId="1" applyNumberFormat="1" applyFont="1" applyFill="1" applyBorder="1" applyAlignment="1">
      <alignment horizontal="right" vertical="center" indent="3"/>
    </xf>
    <xf numFmtId="167" fontId="5" fillId="6" borderId="4" xfId="1" applyNumberFormat="1" applyFont="1" applyFill="1" applyBorder="1" applyAlignment="1">
      <alignment horizontal="left" vertical="center" indent="1"/>
    </xf>
    <xf numFmtId="166" fontId="5" fillId="6" borderId="4" xfId="0" applyNumberFormat="1" applyFont="1" applyFill="1" applyBorder="1" applyAlignment="1">
      <alignment horizontal="right" vertical="center" indent="4"/>
    </xf>
    <xf numFmtId="0" fontId="0" fillId="7" borderId="4" xfId="0" applyFont="1" applyFill="1" applyBorder="1" applyAlignment="1">
      <alignment horizontal="center" vertical="top" wrapText="1"/>
    </xf>
    <xf numFmtId="0" fontId="5" fillId="7" borderId="4" xfId="0" applyFont="1" applyFill="1" applyBorder="1" applyAlignment="1">
      <alignment horizontal="center" vertical="top" wrapText="1"/>
    </xf>
    <xf numFmtId="0" fontId="0" fillId="7" borderId="0" xfId="0" applyFont="1" applyFill="1"/>
    <xf numFmtId="0" fontId="0" fillId="0" borderId="0" xfId="0" applyFont="1" applyFill="1"/>
    <xf numFmtId="0" fontId="9" fillId="6" borderId="4" xfId="0" applyFont="1" applyFill="1" applyBorder="1"/>
    <xf numFmtId="3" fontId="15" fillId="8" borderId="4" xfId="6" applyNumberFormat="1" applyFont="1" applyFill="1" applyBorder="1" applyAlignment="1">
      <alignment horizontal="right" wrapText="1" indent="2"/>
    </xf>
    <xf numFmtId="3" fontId="15" fillId="8" borderId="4" xfId="6" applyNumberFormat="1" applyFont="1" applyFill="1" applyBorder="1" applyAlignment="1">
      <alignment horizontal="right" wrapText="1" indent="3"/>
    </xf>
    <xf numFmtId="3" fontId="15" fillId="8" borderId="4" xfId="6" applyNumberFormat="1" applyFont="1" applyFill="1" applyBorder="1" applyAlignment="1">
      <alignment horizontal="right" wrapText="1" indent="4"/>
    </xf>
    <xf numFmtId="3" fontId="15" fillId="8" borderId="4" xfId="6" applyNumberFormat="1" applyFont="1" applyFill="1" applyBorder="1" applyAlignment="1">
      <alignment horizontal="right" wrapText="1" indent="1"/>
    </xf>
    <xf numFmtId="167" fontId="0" fillId="6" borderId="0" xfId="1" applyNumberFormat="1" applyFont="1" applyFill="1"/>
    <xf numFmtId="3" fontId="14" fillId="3" borderId="4" xfId="6" applyNumberFormat="1" applyFont="1" applyFill="1" applyBorder="1" applyAlignment="1">
      <alignment horizontal="right" vertical="center" wrapText="1" indent="2"/>
    </xf>
    <xf numFmtId="166" fontId="0" fillId="2" borderId="4" xfId="0" applyNumberFormat="1" applyFont="1" applyFill="1" applyBorder="1" applyAlignment="1">
      <alignment horizontal="center"/>
    </xf>
    <xf numFmtId="0" fontId="7" fillId="0" borderId="4" xfId="5" applyFont="1" applyBorder="1" applyAlignment="1">
      <alignment horizontal="left" wrapText="1" indent="1"/>
    </xf>
    <xf numFmtId="166" fontId="0" fillId="7" borderId="4" xfId="0" applyNumberFormat="1" applyFont="1" applyFill="1" applyBorder="1" applyAlignment="1">
      <alignment horizontal="center" vertical="top" wrapText="1"/>
    </xf>
    <xf numFmtId="3" fontId="0" fillId="7" borderId="4" xfId="0" applyNumberFormat="1" applyFont="1" applyFill="1" applyBorder="1" applyAlignment="1">
      <alignment horizontal="center" vertical="center" wrapText="1"/>
    </xf>
    <xf numFmtId="3" fontId="0" fillId="7" borderId="4" xfId="0" applyNumberFormat="1" applyFont="1" applyFill="1" applyBorder="1" applyAlignment="1">
      <alignment horizontal="center" vertical="top"/>
    </xf>
    <xf numFmtId="0" fontId="0" fillId="7" borderId="0" xfId="0" applyFont="1" applyFill="1" applyAlignment="1">
      <alignment vertical="top"/>
    </xf>
    <xf numFmtId="9" fontId="0" fillId="0" borderId="4" xfId="1" applyFont="1" applyBorder="1" applyAlignment="1">
      <alignment horizontal="right" vertical="center" indent="2"/>
    </xf>
    <xf numFmtId="3" fontId="0" fillId="0" borderId="4" xfId="0" applyNumberFormat="1" applyFont="1" applyBorder="1" applyAlignment="1">
      <alignment horizontal="right" vertical="center" indent="1"/>
    </xf>
    <xf numFmtId="3" fontId="0" fillId="0" borderId="4" xfId="0" applyNumberFormat="1" applyFont="1" applyBorder="1" applyAlignment="1">
      <alignment horizontal="right" vertical="center" indent="2"/>
    </xf>
    <xf numFmtId="166" fontId="0" fillId="0" borderId="4" xfId="0" applyNumberFormat="1" applyFont="1" applyBorder="1" applyAlignment="1">
      <alignment horizontal="right" vertical="center" indent="2"/>
    </xf>
    <xf numFmtId="9" fontId="0" fillId="0" borderId="4" xfId="1" applyFont="1" applyBorder="1" applyAlignment="1">
      <alignment horizontal="right" vertical="center" indent="1"/>
    </xf>
    <xf numFmtId="166" fontId="0" fillId="0" borderId="4" xfId="0" applyNumberFormat="1" applyFont="1" applyBorder="1" applyAlignment="1">
      <alignment horizontal="right" vertical="center" indent="4"/>
    </xf>
    <xf numFmtId="166" fontId="0" fillId="0" borderId="4" xfId="0" applyNumberFormat="1" applyFont="1" applyBorder="1" applyAlignment="1">
      <alignment horizontal="right" vertical="center" indent="3"/>
    </xf>
    <xf numFmtId="0" fontId="0" fillId="7" borderId="4" xfId="0" applyFont="1" applyFill="1" applyBorder="1" applyAlignment="1">
      <alignment horizontal="center" vertical="center" wrapText="1"/>
    </xf>
    <xf numFmtId="0" fontId="0" fillId="7" borderId="4" xfId="0" quotePrefix="1" applyFont="1" applyFill="1" applyBorder="1" applyAlignment="1">
      <alignment horizontal="center" vertical="center" wrapText="1"/>
    </xf>
    <xf numFmtId="0" fontId="9" fillId="6" borderId="4" xfId="2" applyFont="1" applyFill="1" applyBorder="1" applyAlignment="1">
      <alignment horizontal="left"/>
    </xf>
    <xf numFmtId="165" fontId="0" fillId="6" borderId="4" xfId="1" applyNumberFormat="1" applyFont="1" applyFill="1" applyBorder="1"/>
    <xf numFmtId="165" fontId="0" fillId="6" borderId="0" xfId="0" applyNumberFormat="1" applyFont="1" applyFill="1"/>
    <xf numFmtId="0" fontId="9" fillId="5" borderId="4" xfId="2" applyFont="1" applyFill="1" applyBorder="1" applyAlignment="1">
      <alignment horizontal="left"/>
    </xf>
    <xf numFmtId="165" fontId="0" fillId="5" borderId="4" xfId="1" applyNumberFormat="1" applyFont="1" applyFill="1" applyBorder="1"/>
    <xf numFmtId="165" fontId="0" fillId="5" borderId="0" xfId="0" applyNumberFormat="1" applyFont="1" applyFill="1"/>
    <xf numFmtId="0" fontId="0" fillId="5" borderId="0" xfId="0" applyFont="1" applyFill="1"/>
    <xf numFmtId="0" fontId="5" fillId="6" borderId="4" xfId="0" applyFont="1" applyFill="1" applyBorder="1"/>
    <xf numFmtId="1" fontId="5" fillId="6" borderId="4" xfId="0" applyNumberFormat="1" applyFont="1" applyFill="1" applyBorder="1"/>
    <xf numFmtId="165" fontId="0" fillId="6" borderId="4" xfId="0" applyNumberFormat="1" applyFont="1" applyFill="1" applyBorder="1"/>
    <xf numFmtId="0" fontId="8" fillId="7" borderId="0" xfId="0" applyFont="1" applyFill="1"/>
    <xf numFmtId="9" fontId="0" fillId="7" borderId="0" xfId="1" applyFont="1" applyFill="1"/>
    <xf numFmtId="166" fontId="14" fillId="6" borderId="4" xfId="0" applyNumberFormat="1" applyFont="1" applyFill="1" applyBorder="1"/>
    <xf numFmtId="0" fontId="8" fillId="6" borderId="0" xfId="0" applyFont="1" applyFill="1"/>
    <xf numFmtId="3" fontId="14" fillId="4" borderId="4" xfId="0" applyNumberFormat="1" applyFont="1" applyFill="1" applyBorder="1"/>
    <xf numFmtId="9" fontId="14" fillId="4" borderId="4" xfId="1" applyFont="1" applyFill="1" applyBorder="1" applyAlignment="1" applyProtection="1"/>
    <xf numFmtId="167" fontId="14" fillId="4" borderId="4" xfId="1" applyNumberFormat="1" applyFont="1" applyFill="1" applyBorder="1" applyAlignment="1" applyProtection="1"/>
    <xf numFmtId="166" fontId="14" fillId="4" borderId="4" xfId="0" applyNumberFormat="1" applyFont="1" applyFill="1" applyBorder="1"/>
    <xf numFmtId="9" fontId="5" fillId="4" borderId="0" xfId="1" applyFont="1" applyFill="1"/>
    <xf numFmtId="0" fontId="8" fillId="4" borderId="0" xfId="0" applyFont="1" applyFill="1"/>
    <xf numFmtId="0" fontId="5" fillId="6" borderId="8" xfId="0" applyFont="1" applyFill="1" applyBorder="1" applyAlignment="1">
      <alignment horizontal="left" vertical="center" wrapText="1"/>
    </xf>
    <xf numFmtId="3" fontId="0" fillId="6" borderId="4" xfId="0" applyNumberFormat="1" applyFont="1" applyFill="1" applyBorder="1" applyAlignment="1">
      <alignment horizontal="center" vertical="center" wrapText="1"/>
    </xf>
    <xf numFmtId="167" fontId="0" fillId="6" borderId="4" xfId="0" applyNumberFormat="1" applyFont="1" applyFill="1" applyBorder="1" applyAlignment="1">
      <alignment horizontal="center" vertical="center" wrapText="1"/>
    </xf>
    <xf numFmtId="166" fontId="0" fillId="6" borderId="4" xfId="0" applyNumberFormat="1" applyFont="1" applyFill="1" applyBorder="1" applyAlignment="1">
      <alignment horizontal="center" vertical="center" wrapText="1"/>
    </xf>
    <xf numFmtId="9" fontId="0" fillId="6" borderId="0" xfId="1" applyFont="1" applyFill="1"/>
    <xf numFmtId="3" fontId="14" fillId="8" borderId="4" xfId="0" applyNumberFormat="1" applyFont="1" applyFill="1" applyBorder="1"/>
    <xf numFmtId="166" fontId="14" fillId="8" borderId="4" xfId="0" applyNumberFormat="1" applyFont="1" applyFill="1" applyBorder="1"/>
    <xf numFmtId="0" fontId="14" fillId="8" borderId="9" xfId="0" applyFont="1" applyFill="1" applyBorder="1" applyAlignment="1">
      <alignment wrapText="1"/>
    </xf>
    <xf numFmtId="166" fontId="0" fillId="6" borderId="4" xfId="0" applyNumberFormat="1" applyFont="1" applyFill="1" applyBorder="1"/>
    <xf numFmtId="167" fontId="0" fillId="6" borderId="4" xfId="0" applyNumberFormat="1" applyFont="1" applyFill="1" applyBorder="1"/>
    <xf numFmtId="166" fontId="14" fillId="8" borderId="9" xfId="0" applyNumberFormat="1" applyFont="1" applyFill="1" applyBorder="1" applyAlignment="1">
      <alignment wrapText="1"/>
    </xf>
    <xf numFmtId="0" fontId="5" fillId="6" borderId="5" xfId="0" applyFont="1" applyFill="1" applyBorder="1" applyAlignment="1"/>
    <xf numFmtId="0" fontId="0" fillId="7" borderId="4" xfId="0" applyFont="1" applyFill="1" applyBorder="1" applyAlignment="1">
      <alignment horizontal="center"/>
    </xf>
    <xf numFmtId="0" fontId="5" fillId="4" borderId="5" xfId="0" applyFont="1" applyFill="1" applyBorder="1"/>
    <xf numFmtId="0" fontId="5" fillId="5" borderId="5" xfId="0" applyFont="1" applyFill="1" applyBorder="1"/>
    <xf numFmtId="165" fontId="0" fillId="4" borderId="4" xfId="0" applyNumberFormat="1" applyFont="1" applyFill="1" applyBorder="1"/>
    <xf numFmtId="0" fontId="9" fillId="4" borderId="10" xfId="0" applyFont="1" applyFill="1" applyBorder="1" applyAlignment="1">
      <alignment horizontal="left"/>
    </xf>
    <xf numFmtId="0" fontId="9" fillId="4" borderId="5" xfId="2" applyFont="1" applyFill="1" applyBorder="1" applyAlignment="1">
      <alignment horizontal="left"/>
    </xf>
    <xf numFmtId="165" fontId="0" fillId="4" borderId="4" xfId="0" applyNumberFormat="1" applyFont="1" applyFill="1" applyBorder="1" applyAlignment="1">
      <alignment horizontal="center"/>
    </xf>
    <xf numFmtId="9" fontId="5" fillId="6" borderId="4" xfId="1" applyFont="1" applyFill="1" applyBorder="1"/>
    <xf numFmtId="0" fontId="7" fillId="0" borderId="1" xfId="2" applyFont="1" applyBorder="1" applyAlignment="1">
      <alignment horizontal="left" wrapText="1"/>
    </xf>
    <xf numFmtId="166" fontId="0" fillId="7" borderId="5" xfId="0" applyNumberFormat="1" applyFont="1" applyFill="1" applyBorder="1" applyAlignment="1">
      <alignment horizontal="center" vertical="top" wrapText="1"/>
    </xf>
    <xf numFmtId="166" fontId="0" fillId="7" borderId="9" xfId="0" applyNumberFormat="1" applyFont="1" applyFill="1" applyBorder="1" applyAlignment="1">
      <alignment horizontal="center" vertical="top" wrapText="1"/>
    </xf>
    <xf numFmtId="166" fontId="0" fillId="7" borderId="6" xfId="0" applyNumberFormat="1" applyFont="1" applyFill="1" applyBorder="1" applyAlignment="1">
      <alignment horizontal="center" vertical="top" wrapText="1"/>
    </xf>
    <xf numFmtId="0" fontId="0" fillId="7" borderId="5" xfId="0" applyFont="1" applyFill="1" applyBorder="1" applyAlignment="1">
      <alignment horizontal="center" vertical="top" wrapText="1"/>
    </xf>
    <xf numFmtId="0" fontId="0" fillId="7" borderId="6" xfId="0" applyFont="1" applyFill="1" applyBorder="1" applyAlignment="1">
      <alignment horizontal="center" vertical="top" wrapText="1"/>
    </xf>
    <xf numFmtId="3" fontId="0" fillId="7" borderId="5" xfId="0" applyNumberFormat="1" applyFont="1" applyFill="1" applyBorder="1" applyAlignment="1">
      <alignment horizontal="center" vertical="top" wrapText="1"/>
    </xf>
    <xf numFmtId="3" fontId="0" fillId="7" borderId="6" xfId="0" applyNumberFormat="1" applyFont="1" applyFill="1" applyBorder="1" applyAlignment="1">
      <alignment horizontal="center" vertical="top" wrapText="1"/>
    </xf>
    <xf numFmtId="0" fontId="0" fillId="7" borderId="7" xfId="0" applyFont="1" applyFill="1" applyBorder="1" applyAlignment="1">
      <alignment horizontal="center" vertical="center" wrapText="1"/>
    </xf>
    <xf numFmtId="0" fontId="0" fillId="7" borderId="8" xfId="0" applyFont="1" applyFill="1" applyBorder="1" applyAlignment="1">
      <alignment horizontal="center" vertical="center" wrapText="1"/>
    </xf>
    <xf numFmtId="3" fontId="0" fillId="7" borderId="9" xfId="0" applyNumberFormat="1" applyFont="1" applyFill="1" applyBorder="1" applyAlignment="1">
      <alignment horizontal="center" vertical="top" wrapText="1"/>
    </xf>
    <xf numFmtId="166" fontId="0" fillId="7" borderId="4" xfId="0" applyNumberFormat="1" applyFont="1" applyFill="1" applyBorder="1" applyAlignment="1">
      <alignment horizontal="center" vertical="top" wrapText="1"/>
    </xf>
    <xf numFmtId="3" fontId="0" fillId="7" borderId="4" xfId="0" applyNumberFormat="1" applyFont="1" applyFill="1" applyBorder="1" applyAlignment="1">
      <alignment horizontal="center" vertical="top" wrapText="1"/>
    </xf>
    <xf numFmtId="0" fontId="7" fillId="0" borderId="0" xfId="2" applyFont="1" applyAlignment="1">
      <alignment horizontal="left" wrapText="1"/>
    </xf>
    <xf numFmtId="0" fontId="0" fillId="7" borderId="4" xfId="0" applyFont="1" applyFill="1" applyBorder="1" applyAlignment="1">
      <alignment horizontal="center" vertical="center" wrapText="1"/>
    </xf>
    <xf numFmtId="0" fontId="0" fillId="7" borderId="4" xfId="0" applyFont="1" applyFill="1" applyBorder="1" applyAlignment="1">
      <alignment horizontal="center" vertical="top" wrapText="1"/>
    </xf>
    <xf numFmtId="3" fontId="9" fillId="7" borderId="4" xfId="6" applyNumberFormat="1" applyFont="1" applyFill="1" applyBorder="1" applyAlignment="1">
      <alignment horizontal="left" vertical="center" wrapText="1"/>
    </xf>
    <xf numFmtId="0" fontId="0" fillId="7" borderId="4" xfId="0" applyFont="1" applyFill="1" applyBorder="1" applyAlignment="1">
      <alignment horizontal="center"/>
    </xf>
    <xf numFmtId="0" fontId="0" fillId="7" borderId="5" xfId="0" applyFont="1" applyFill="1" applyBorder="1" applyAlignment="1">
      <alignment horizontal="center"/>
    </xf>
    <xf numFmtId="0" fontId="0" fillId="7" borderId="9" xfId="0" applyFont="1" applyFill="1" applyBorder="1" applyAlignment="1">
      <alignment horizontal="center"/>
    </xf>
    <xf numFmtId="0" fontId="0" fillId="7" borderId="6" xfId="0" applyFill="1" applyBorder="1" applyAlignment="1">
      <alignment horizontal="center"/>
    </xf>
    <xf numFmtId="0" fontId="0" fillId="0" borderId="1" xfId="0" applyBorder="1" applyAlignment="1">
      <alignment horizontal="left" wrapText="1"/>
    </xf>
    <xf numFmtId="166" fontId="0" fillId="0" borderId="5" xfId="0" applyNumberFormat="1" applyFont="1" applyBorder="1" applyAlignment="1"/>
    <xf numFmtId="0" fontId="0" fillId="0" borderId="6" xfId="0" applyBorder="1" applyAlignment="1"/>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166" fontId="0" fillId="0" borderId="5" xfId="0" applyNumberFormat="1" applyFont="1" applyBorder="1" applyAlignment="1">
      <alignment horizontal="center" vertical="center" wrapText="1"/>
    </xf>
    <xf numFmtId="166" fontId="0" fillId="0" borderId="6" xfId="0" applyNumberFormat="1" applyFont="1" applyBorder="1" applyAlignment="1">
      <alignment horizontal="center" vertical="center" wrapText="1"/>
    </xf>
    <xf numFmtId="166" fontId="0" fillId="0" borderId="2"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166" fontId="0" fillId="0" borderId="3" xfId="0" applyNumberFormat="1" applyFont="1" applyBorder="1" applyAlignment="1">
      <alignment horizontal="center" vertical="center" wrapText="1"/>
    </xf>
    <xf numFmtId="0" fontId="5" fillId="7" borderId="4" xfId="0" applyFont="1" applyFill="1" applyBorder="1" applyAlignment="1">
      <alignment horizontal="center" vertical="center" wrapText="1"/>
    </xf>
    <xf numFmtId="0" fontId="0" fillId="7" borderId="4" xfId="0" applyFont="1" applyFill="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wrapText="1"/>
    </xf>
    <xf numFmtId="0" fontId="8" fillId="0" borderId="0" xfId="0" applyFont="1" applyBorder="1" applyAlignment="1">
      <alignment wrapText="1"/>
    </xf>
    <xf numFmtId="0" fontId="9" fillId="6" borderId="4" xfId="0" applyFont="1" applyFill="1" applyBorder="1" applyAlignment="1">
      <alignment horizontal="left" wrapText="1"/>
    </xf>
    <xf numFmtId="3" fontId="0" fillId="7" borderId="4" xfId="0" applyNumberFormat="1" applyFont="1" applyFill="1" applyBorder="1" applyAlignment="1">
      <alignment horizontal="center" vertical="center" wrapText="1"/>
    </xf>
    <xf numFmtId="166" fontId="0" fillId="7"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8" fillId="7" borderId="4" xfId="0" applyFont="1" applyFill="1" applyBorder="1" applyAlignment="1">
      <alignment horizontal="center"/>
    </xf>
    <xf numFmtId="166" fontId="0" fillId="7" borderId="5" xfId="0" applyNumberFormat="1" applyFont="1" applyFill="1" applyBorder="1" applyAlignment="1">
      <alignment horizontal="center" vertical="center" wrapText="1"/>
    </xf>
    <xf numFmtId="166" fontId="0" fillId="7" borderId="9" xfId="0" applyNumberFormat="1" applyFont="1" applyFill="1" applyBorder="1" applyAlignment="1">
      <alignment horizontal="center" vertical="center" wrapText="1"/>
    </xf>
    <xf numFmtId="166" fontId="0" fillId="7" borderId="6" xfId="0" applyNumberFormat="1"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center" vertical="center" wrapText="1"/>
    </xf>
    <xf numFmtId="3" fontId="0" fillId="7" borderId="5" xfId="0" applyNumberFormat="1" applyFont="1" applyFill="1" applyBorder="1" applyAlignment="1">
      <alignment horizontal="center" vertical="center" wrapText="1"/>
    </xf>
    <xf numFmtId="3" fontId="0" fillId="7" borderId="6" xfId="0" applyNumberFormat="1" applyFont="1" applyFill="1" applyBorder="1" applyAlignment="1">
      <alignment horizontal="center" vertical="center" wrapText="1"/>
    </xf>
    <xf numFmtId="3" fontId="0" fillId="7" borderId="9" xfId="0" applyNumberFormat="1" applyFont="1" applyFill="1" applyBorder="1" applyAlignment="1">
      <alignment horizontal="center" vertical="center" wrapText="1"/>
    </xf>
    <xf numFmtId="0" fontId="0" fillId="7" borderId="5" xfId="0" applyFont="1" applyFill="1" applyBorder="1" applyAlignment="1">
      <alignment horizontal="center" vertical="center"/>
    </xf>
    <xf numFmtId="0" fontId="0" fillId="7" borderId="6" xfId="0" applyFont="1" applyFill="1" applyBorder="1" applyAlignment="1">
      <alignment horizontal="center" vertical="center"/>
    </xf>
  </cellXfs>
  <cellStyles count="11">
    <cellStyle name="Lien hypertexte" xfId="7" builtinId="8"/>
    <cellStyle name="Milliers 2" xfId="3"/>
    <cellStyle name="Milliers 2 2" xfId="8"/>
    <cellStyle name="Normal" xfId="0" builtinId="0"/>
    <cellStyle name="Normal 2" xfId="2"/>
    <cellStyle name="Normal 5" xfId="5"/>
    <cellStyle name="Normal 5 2" xfId="10"/>
    <cellStyle name="Normal_Rapport annuel 2003 22  3 2005 11 26  7" xfId="6"/>
    <cellStyle name="Percent 2" xfId="4"/>
    <cellStyle name="Percent 2 2" xfId="9"/>
    <cellStyle name="Pourcentage" xfId="1" builtinId="5"/>
  </cellStyles>
  <dxfs count="1">
    <dxf>
      <font>
        <b/>
        <i val="0"/>
        <condense val="0"/>
        <extend val="0"/>
      </font>
      <fill>
        <patternFill>
          <bgColor indexed="22"/>
        </patternFill>
      </fill>
      <border>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01463284464249E-2"/>
          <c:y val="2.5428331875182269E-2"/>
          <c:w val="0.91446739870717986"/>
          <c:h val="0.90268955318638278"/>
        </c:manualLayout>
      </c:layout>
      <c:lineChart>
        <c:grouping val="standard"/>
        <c:varyColors val="0"/>
        <c:ser>
          <c:idx val="0"/>
          <c:order val="0"/>
          <c:tx>
            <c:strRef>
              <c:f>'Fig 3 - Evolution poste'!$A$26</c:f>
              <c:strCache>
                <c:ptCount val="1"/>
                <c:pt idx="0">
                  <c:v>Recrutement externe hors MCF et PU</c:v>
                </c:pt>
              </c:strCache>
            </c:strRef>
          </c:tx>
          <c:spPr>
            <a:ln w="28575" cap="rnd">
              <a:solidFill>
                <a:schemeClr val="accent1"/>
              </a:solidFill>
              <a:round/>
            </a:ln>
            <a:effectLst/>
          </c:spPr>
          <c:marker>
            <c:symbol val="none"/>
          </c:marker>
          <c:cat>
            <c:numRef>
              <c:f>'Fig 3 - Evolution poste'!$B$25:$T$25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 3 - Evolution poste'!$B$26:$T$26</c:f>
              <c:numCache>
                <c:formatCode>#,##0</c:formatCode>
                <c:ptCount val="19"/>
                <c:pt idx="0">
                  <c:v>49131</c:v>
                </c:pt>
                <c:pt idx="1">
                  <c:v>55823</c:v>
                </c:pt>
                <c:pt idx="2">
                  <c:v>50507</c:v>
                </c:pt>
                <c:pt idx="3">
                  <c:v>43454</c:v>
                </c:pt>
                <c:pt idx="4">
                  <c:v>43428</c:v>
                </c:pt>
                <c:pt idx="5">
                  <c:v>35517</c:v>
                </c:pt>
                <c:pt idx="6">
                  <c:v>35178</c:v>
                </c:pt>
                <c:pt idx="7">
                  <c:v>36117</c:v>
                </c:pt>
                <c:pt idx="8">
                  <c:v>29459</c:v>
                </c:pt>
                <c:pt idx="9">
                  <c:v>29250</c:v>
                </c:pt>
                <c:pt idx="10">
                  <c:v>23778</c:v>
                </c:pt>
                <c:pt idx="11">
                  <c:v>25003</c:v>
                </c:pt>
                <c:pt idx="12">
                  <c:v>29817</c:v>
                </c:pt>
                <c:pt idx="13">
                  <c:v>51304</c:v>
                </c:pt>
                <c:pt idx="14">
                  <c:v>37407</c:v>
                </c:pt>
                <c:pt idx="15">
                  <c:v>44136</c:v>
                </c:pt>
                <c:pt idx="16">
                  <c:v>41731</c:v>
                </c:pt>
                <c:pt idx="17">
                  <c:v>39879</c:v>
                </c:pt>
                <c:pt idx="18">
                  <c:v>38114</c:v>
                </c:pt>
              </c:numCache>
            </c:numRef>
          </c:val>
          <c:smooth val="0"/>
          <c:extLst xmlns:c16r2="http://schemas.microsoft.com/office/drawing/2015/06/chart">
            <c:ext xmlns:c16="http://schemas.microsoft.com/office/drawing/2014/chart" uri="{C3380CC4-5D6E-409C-BE32-E72D297353CC}">
              <c16:uniqueId val="{00000000-CB9A-42FC-9D8F-69DFC3BF70AA}"/>
            </c:ext>
          </c:extLst>
        </c:ser>
        <c:ser>
          <c:idx val="1"/>
          <c:order val="1"/>
          <c:tx>
            <c:strRef>
              <c:f>'Fig 3 - Evolution poste'!$A$27</c:f>
              <c:strCache>
                <c:ptCount val="1"/>
                <c:pt idx="0">
                  <c:v>Recrutement interne</c:v>
                </c:pt>
              </c:strCache>
            </c:strRef>
          </c:tx>
          <c:spPr>
            <a:ln w="28575" cap="rnd">
              <a:solidFill>
                <a:schemeClr val="accent2"/>
              </a:solidFill>
              <a:round/>
            </a:ln>
            <a:effectLst/>
          </c:spPr>
          <c:marker>
            <c:symbol val="none"/>
          </c:marker>
          <c:cat>
            <c:numRef>
              <c:f>'Fig 3 - Evolution poste'!$B$25:$T$25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 3 - Evolution poste'!$B$27:$T$27</c:f>
              <c:numCache>
                <c:formatCode>#,##0</c:formatCode>
                <c:ptCount val="19"/>
                <c:pt idx="0">
                  <c:v>25893</c:v>
                </c:pt>
                <c:pt idx="1">
                  <c:v>35418</c:v>
                </c:pt>
                <c:pt idx="2">
                  <c:v>25901</c:v>
                </c:pt>
                <c:pt idx="3">
                  <c:v>21783</c:v>
                </c:pt>
                <c:pt idx="4">
                  <c:v>18502</c:v>
                </c:pt>
                <c:pt idx="5">
                  <c:v>14770</c:v>
                </c:pt>
                <c:pt idx="6">
                  <c:v>13104</c:v>
                </c:pt>
                <c:pt idx="7">
                  <c:v>12827</c:v>
                </c:pt>
                <c:pt idx="8">
                  <c:v>10322</c:v>
                </c:pt>
                <c:pt idx="9">
                  <c:v>9294</c:v>
                </c:pt>
                <c:pt idx="10">
                  <c:v>9495</c:v>
                </c:pt>
                <c:pt idx="11">
                  <c:v>8817</c:v>
                </c:pt>
                <c:pt idx="12">
                  <c:v>16120</c:v>
                </c:pt>
                <c:pt idx="13">
                  <c:v>19007</c:v>
                </c:pt>
                <c:pt idx="14">
                  <c:v>16148</c:v>
                </c:pt>
                <c:pt idx="15">
                  <c:v>16383</c:v>
                </c:pt>
                <c:pt idx="16">
                  <c:v>18234</c:v>
                </c:pt>
                <c:pt idx="17">
                  <c:v>21653</c:v>
                </c:pt>
                <c:pt idx="18">
                  <c:v>14158</c:v>
                </c:pt>
              </c:numCache>
            </c:numRef>
          </c:val>
          <c:smooth val="0"/>
          <c:extLst xmlns:c16r2="http://schemas.microsoft.com/office/drawing/2015/06/chart">
            <c:ext xmlns:c16="http://schemas.microsoft.com/office/drawing/2014/chart" uri="{C3380CC4-5D6E-409C-BE32-E72D297353CC}">
              <c16:uniqueId val="{00000001-CB9A-42FC-9D8F-69DFC3BF70AA}"/>
            </c:ext>
          </c:extLst>
        </c:ser>
        <c:ser>
          <c:idx val="3"/>
          <c:order val="2"/>
          <c:tx>
            <c:strRef>
              <c:f>'Fig 3 - Evolution poste'!$A$28</c:f>
              <c:strCache>
                <c:ptCount val="1"/>
                <c:pt idx="0">
                  <c:v>Ensemble hors MCF et PU</c:v>
                </c:pt>
              </c:strCache>
            </c:strRef>
          </c:tx>
          <c:spPr>
            <a:ln w="28575" cap="rnd">
              <a:solidFill>
                <a:schemeClr val="accent4"/>
              </a:solidFill>
              <a:round/>
            </a:ln>
            <a:effectLst/>
          </c:spPr>
          <c:marker>
            <c:symbol val="none"/>
          </c:marker>
          <c:cat>
            <c:numRef>
              <c:f>'Fig 3 - Evolution poste'!$B$25:$T$25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 3 - Evolution poste'!$B$28:$T$28</c:f>
              <c:numCache>
                <c:formatCode>#,##0</c:formatCode>
                <c:ptCount val="19"/>
                <c:pt idx="0">
                  <c:v>75024</c:v>
                </c:pt>
                <c:pt idx="1">
                  <c:v>91241</c:v>
                </c:pt>
                <c:pt idx="2">
                  <c:v>76408</c:v>
                </c:pt>
                <c:pt idx="3">
                  <c:v>65237</c:v>
                </c:pt>
                <c:pt idx="4">
                  <c:v>61930</c:v>
                </c:pt>
                <c:pt idx="5">
                  <c:v>50287</c:v>
                </c:pt>
                <c:pt idx="6">
                  <c:v>48282</c:v>
                </c:pt>
                <c:pt idx="7">
                  <c:v>48944</c:v>
                </c:pt>
                <c:pt idx="8">
                  <c:v>39781</c:v>
                </c:pt>
                <c:pt idx="9">
                  <c:v>38544</c:v>
                </c:pt>
                <c:pt idx="10">
                  <c:v>33273</c:v>
                </c:pt>
                <c:pt idx="11">
                  <c:v>33820</c:v>
                </c:pt>
                <c:pt idx="12">
                  <c:v>45937</c:v>
                </c:pt>
                <c:pt idx="13">
                  <c:v>70311</c:v>
                </c:pt>
                <c:pt idx="14">
                  <c:v>53555</c:v>
                </c:pt>
                <c:pt idx="15">
                  <c:v>60519</c:v>
                </c:pt>
                <c:pt idx="16">
                  <c:v>59965</c:v>
                </c:pt>
                <c:pt idx="17">
                  <c:v>61532</c:v>
                </c:pt>
                <c:pt idx="18">
                  <c:v>52272</c:v>
                </c:pt>
              </c:numCache>
            </c:numRef>
          </c:val>
          <c:smooth val="0"/>
          <c:extLst xmlns:c16r2="http://schemas.microsoft.com/office/drawing/2015/06/chart">
            <c:ext xmlns:c16="http://schemas.microsoft.com/office/drawing/2014/chart" uri="{C3380CC4-5D6E-409C-BE32-E72D297353CC}">
              <c16:uniqueId val="{00000001-2977-42F7-B444-673F0975119D}"/>
            </c:ext>
          </c:extLst>
        </c:ser>
        <c:ser>
          <c:idx val="4"/>
          <c:order val="3"/>
          <c:tx>
            <c:strRef>
              <c:f>'Fig 3 - Evolution poste'!$A$29</c:f>
              <c:strCache>
                <c:ptCount val="1"/>
                <c:pt idx="0">
                  <c:v>Ensemble y compris MCF et PU</c:v>
                </c:pt>
              </c:strCache>
            </c:strRef>
          </c:tx>
          <c:spPr>
            <a:ln w="28575" cap="rnd">
              <a:solidFill>
                <a:schemeClr val="accent6">
                  <a:lumMod val="50000"/>
                </a:schemeClr>
              </a:solidFill>
              <a:round/>
            </a:ln>
            <a:effectLst/>
          </c:spPr>
          <c:marker>
            <c:symbol val="none"/>
          </c:marker>
          <c:cat>
            <c:numRef>
              <c:f>'Fig 3 - Evolution poste'!$B$25:$T$25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 3 - Evolution poste'!$B$29:$T$29</c:f>
              <c:numCache>
                <c:formatCode>#,##0</c:formatCode>
                <c:ptCount val="19"/>
                <c:pt idx="16">
                  <c:v>61931</c:v>
                </c:pt>
                <c:pt idx="17">
                  <c:v>63293</c:v>
                </c:pt>
                <c:pt idx="18">
                  <c:v>54698</c:v>
                </c:pt>
              </c:numCache>
            </c:numRef>
          </c:val>
          <c:smooth val="0"/>
          <c:extLst xmlns:c16r2="http://schemas.microsoft.com/office/drawing/2015/06/chart">
            <c:ext xmlns:c16="http://schemas.microsoft.com/office/drawing/2014/chart" uri="{C3380CC4-5D6E-409C-BE32-E72D297353CC}">
              <c16:uniqueId val="{00000002-2977-42F7-B444-673F0975119D}"/>
            </c:ext>
          </c:extLst>
        </c:ser>
        <c:dLbls>
          <c:showLegendKey val="0"/>
          <c:showVal val="0"/>
          <c:showCatName val="0"/>
          <c:showSerName val="0"/>
          <c:showPercent val="0"/>
          <c:showBubbleSize val="0"/>
        </c:dLbls>
        <c:smooth val="0"/>
        <c:axId val="194753144"/>
        <c:axId val="194747264"/>
      </c:lineChart>
      <c:catAx>
        <c:axId val="19475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4747264"/>
        <c:crosses val="autoZero"/>
        <c:auto val="1"/>
        <c:lblAlgn val="ctr"/>
        <c:lblOffset val="100"/>
        <c:noMultiLvlLbl val="0"/>
      </c:catAx>
      <c:valAx>
        <c:axId val="194747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4753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50957935070949E-2"/>
          <c:y val="4.4880713986724545E-2"/>
          <c:w val="0.91974904206492902"/>
          <c:h val="0.68093124828775597"/>
        </c:manualLayout>
      </c:layout>
      <c:lineChart>
        <c:grouping val="standard"/>
        <c:varyColors val="0"/>
        <c:ser>
          <c:idx val="0"/>
          <c:order val="0"/>
          <c:tx>
            <c:strRef>
              <c:f>'Fig 5 - selectivité'!$A$31</c:f>
              <c:strCache>
                <c:ptCount val="1"/>
                <c:pt idx="0">
                  <c:v>Externe</c:v>
                </c:pt>
              </c:strCache>
            </c:strRef>
          </c:tx>
          <c:spPr>
            <a:ln w="28575" cap="rnd">
              <a:solidFill>
                <a:schemeClr val="accent1"/>
              </a:solidFill>
              <a:round/>
            </a:ln>
            <a:effectLst/>
          </c:spPr>
          <c:marker>
            <c:symbol val="none"/>
          </c:marker>
          <c:cat>
            <c:numRef>
              <c:f>'Fig 5 - selectivité'!$B$30:$N$30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 5 - selectivité'!$B$31:$N$31</c:f>
              <c:numCache>
                <c:formatCode>#\ ##0.0</c:formatCode>
                <c:ptCount val="13"/>
                <c:pt idx="0">
                  <c:v>12</c:v>
                </c:pt>
                <c:pt idx="1">
                  <c:v>10.199999999999999</c:v>
                </c:pt>
                <c:pt idx="2">
                  <c:v>11.8</c:v>
                </c:pt>
                <c:pt idx="3">
                  <c:v>11.7</c:v>
                </c:pt>
                <c:pt idx="4">
                  <c:v>12.4</c:v>
                </c:pt>
                <c:pt idx="5">
                  <c:v>10.6</c:v>
                </c:pt>
                <c:pt idx="6">
                  <c:v>9.5</c:v>
                </c:pt>
                <c:pt idx="7">
                  <c:v>7.3</c:v>
                </c:pt>
                <c:pt idx="8">
                  <c:v>8.1193343551565604</c:v>
                </c:pt>
                <c:pt idx="9">
                  <c:v>7.8715508786810497</c:v>
                </c:pt>
                <c:pt idx="10">
                  <c:v>6.4960873871985099</c:v>
                </c:pt>
                <c:pt idx="11">
                  <c:v>6.3533236529041304</c:v>
                </c:pt>
                <c:pt idx="12">
                  <c:v>6.0872591249575398</c:v>
                </c:pt>
              </c:numCache>
            </c:numRef>
          </c:val>
          <c:smooth val="0"/>
          <c:extLst xmlns:c16r2="http://schemas.microsoft.com/office/drawing/2015/06/chart">
            <c:ext xmlns:c16="http://schemas.microsoft.com/office/drawing/2014/chart" uri="{C3380CC4-5D6E-409C-BE32-E72D297353CC}">
              <c16:uniqueId val="{00000000-9ADF-4E40-8315-BBFFE0D86273}"/>
            </c:ext>
          </c:extLst>
        </c:ser>
        <c:ser>
          <c:idx val="1"/>
          <c:order val="1"/>
          <c:tx>
            <c:strRef>
              <c:f>'Fig 5 - selectivité'!$A$32</c:f>
              <c:strCache>
                <c:ptCount val="1"/>
                <c:pt idx="0">
                  <c:v>Unique hors maîtres de conférences et professeurs des universités</c:v>
                </c:pt>
              </c:strCache>
            </c:strRef>
          </c:tx>
          <c:spPr>
            <a:ln w="28575" cap="rnd">
              <a:solidFill>
                <a:schemeClr val="accent2"/>
              </a:solidFill>
              <a:round/>
            </a:ln>
            <a:effectLst/>
          </c:spPr>
          <c:marker>
            <c:symbol val="none"/>
          </c:marker>
          <c:cat>
            <c:numRef>
              <c:f>'Fig 5 - selectivité'!$B$30:$N$30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 5 - selectivité'!$B$32:$N$32</c:f>
              <c:numCache>
                <c:formatCode>#\ ##0.0</c:formatCode>
                <c:ptCount val="13"/>
                <c:pt idx="0">
                  <c:v>7.9</c:v>
                </c:pt>
                <c:pt idx="1">
                  <c:v>7.5</c:v>
                </c:pt>
                <c:pt idx="2">
                  <c:v>7.2</c:v>
                </c:pt>
                <c:pt idx="3">
                  <c:v>6.1</c:v>
                </c:pt>
                <c:pt idx="4">
                  <c:v>9.4</c:v>
                </c:pt>
                <c:pt idx="5">
                  <c:v>11.9</c:v>
                </c:pt>
                <c:pt idx="6">
                  <c:v>11.8</c:v>
                </c:pt>
                <c:pt idx="7">
                  <c:v>11.8</c:v>
                </c:pt>
                <c:pt idx="8">
                  <c:v>11.0280542986425</c:v>
                </c:pt>
                <c:pt idx="9">
                  <c:v>10.5448154657294</c:v>
                </c:pt>
                <c:pt idx="10">
                  <c:v>10.914383561643801</c:v>
                </c:pt>
                <c:pt idx="11">
                  <c:v>10.5119274677281</c:v>
                </c:pt>
                <c:pt idx="12">
                  <c:v>12.074292704402501</c:v>
                </c:pt>
              </c:numCache>
            </c:numRef>
          </c:val>
          <c:smooth val="0"/>
          <c:extLst xmlns:c16r2="http://schemas.microsoft.com/office/drawing/2015/06/chart">
            <c:ext xmlns:c16="http://schemas.microsoft.com/office/drawing/2014/chart" uri="{C3380CC4-5D6E-409C-BE32-E72D297353CC}">
              <c16:uniqueId val="{00000001-9ADF-4E40-8315-BBFFE0D86273}"/>
            </c:ext>
          </c:extLst>
        </c:ser>
        <c:ser>
          <c:idx val="2"/>
          <c:order val="2"/>
          <c:tx>
            <c:strRef>
              <c:f>'Fig 5 - selectivité'!$A$33</c:f>
              <c:strCache>
                <c:ptCount val="1"/>
                <c:pt idx="0">
                  <c:v>Interne</c:v>
                </c:pt>
              </c:strCache>
            </c:strRef>
          </c:tx>
          <c:spPr>
            <a:ln w="28575" cap="rnd">
              <a:solidFill>
                <a:schemeClr val="accent3"/>
              </a:solidFill>
              <a:round/>
            </a:ln>
            <a:effectLst/>
          </c:spPr>
          <c:marker>
            <c:symbol val="none"/>
          </c:marker>
          <c:cat>
            <c:numRef>
              <c:f>'Fig 5 - selectivité'!$B$30:$N$30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 5 - selectivité'!$B$33:$N$33</c:f>
              <c:numCache>
                <c:formatCode>#\ ##0.0</c:formatCode>
                <c:ptCount val="13"/>
                <c:pt idx="0">
                  <c:v>8.9</c:v>
                </c:pt>
                <c:pt idx="1">
                  <c:v>8.9</c:v>
                </c:pt>
                <c:pt idx="2">
                  <c:v>9.6999999999999993</c:v>
                </c:pt>
                <c:pt idx="3">
                  <c:v>11.5</c:v>
                </c:pt>
                <c:pt idx="4">
                  <c:v>11.6</c:v>
                </c:pt>
                <c:pt idx="5">
                  <c:v>11.7</c:v>
                </c:pt>
                <c:pt idx="6">
                  <c:v>12.3</c:v>
                </c:pt>
                <c:pt idx="7">
                  <c:v>11</c:v>
                </c:pt>
                <c:pt idx="8">
                  <c:v>10.4012228547333</c:v>
                </c:pt>
                <c:pt idx="9">
                  <c:v>10.031937850668999</c:v>
                </c:pt>
                <c:pt idx="10">
                  <c:v>8.8764220172465702</c:v>
                </c:pt>
                <c:pt idx="11">
                  <c:v>8.1321338208118998</c:v>
                </c:pt>
                <c:pt idx="12">
                  <c:v>7.9170515718557759</c:v>
                </c:pt>
              </c:numCache>
            </c:numRef>
          </c:val>
          <c:smooth val="0"/>
          <c:extLst xmlns:c16r2="http://schemas.microsoft.com/office/drawing/2015/06/chart">
            <c:ext xmlns:c16="http://schemas.microsoft.com/office/drawing/2014/chart" uri="{C3380CC4-5D6E-409C-BE32-E72D297353CC}">
              <c16:uniqueId val="{00000002-9ADF-4E40-8315-BBFFE0D86273}"/>
            </c:ext>
          </c:extLst>
        </c:ser>
        <c:ser>
          <c:idx val="5"/>
          <c:order val="3"/>
          <c:tx>
            <c:strRef>
              <c:f>'Fig 5 - selectivité'!$A$34</c:f>
              <c:strCache>
                <c:ptCount val="1"/>
                <c:pt idx="0">
                  <c:v>3e concours</c:v>
                </c:pt>
              </c:strCache>
            </c:strRef>
          </c:tx>
          <c:spPr>
            <a:ln w="28575" cap="rnd">
              <a:solidFill>
                <a:schemeClr val="accent6"/>
              </a:solidFill>
              <a:round/>
            </a:ln>
            <a:effectLst/>
          </c:spPr>
          <c:marker>
            <c:symbol val="none"/>
          </c:marker>
          <c:cat>
            <c:numRef>
              <c:f>'Fig 5 - selectivité'!$B$30:$N$30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 5 - selectivité'!$B$34:$N$34</c:f>
              <c:numCache>
                <c:formatCode>#\ ##0.0</c:formatCode>
                <c:ptCount val="13"/>
                <c:pt idx="0">
                  <c:v>7.5</c:v>
                </c:pt>
                <c:pt idx="1">
                  <c:v>8.3000000000000007</c:v>
                </c:pt>
                <c:pt idx="2">
                  <c:v>9</c:v>
                </c:pt>
                <c:pt idx="3">
                  <c:v>7.7</c:v>
                </c:pt>
                <c:pt idx="4">
                  <c:v>7.5</c:v>
                </c:pt>
                <c:pt idx="5">
                  <c:v>7.2</c:v>
                </c:pt>
                <c:pt idx="6">
                  <c:v>5.7</c:v>
                </c:pt>
                <c:pt idx="7">
                  <c:v>6.7</c:v>
                </c:pt>
                <c:pt idx="8">
                  <c:v>5.1780104712041899</c:v>
                </c:pt>
                <c:pt idx="9">
                  <c:v>4.9487418452935703</c:v>
                </c:pt>
                <c:pt idx="10">
                  <c:v>4.4892307692307698</c:v>
                </c:pt>
                <c:pt idx="11">
                  <c:v>4.9421009098428499</c:v>
                </c:pt>
                <c:pt idx="12">
                  <c:v>5.1047513692393958</c:v>
                </c:pt>
              </c:numCache>
            </c:numRef>
          </c:val>
          <c:smooth val="0"/>
          <c:extLst xmlns:c16r2="http://schemas.microsoft.com/office/drawing/2015/06/chart">
            <c:ext xmlns:c16="http://schemas.microsoft.com/office/drawing/2014/chart" uri="{C3380CC4-5D6E-409C-BE32-E72D297353CC}">
              <c16:uniqueId val="{00000005-9ADF-4E40-8315-BBFFE0D86273}"/>
            </c:ext>
          </c:extLst>
        </c:ser>
        <c:ser>
          <c:idx val="6"/>
          <c:order val="4"/>
          <c:tx>
            <c:strRef>
              <c:f>'Fig 5 - selectivité'!$A$35</c:f>
              <c:strCache>
                <c:ptCount val="1"/>
                <c:pt idx="0">
                  <c:v>Réservé</c:v>
                </c:pt>
              </c:strCache>
            </c:strRef>
          </c:tx>
          <c:spPr>
            <a:ln w="28575" cap="rnd">
              <a:solidFill>
                <a:schemeClr val="accent1">
                  <a:lumMod val="60000"/>
                </a:schemeClr>
              </a:solidFill>
              <a:round/>
            </a:ln>
            <a:effectLst/>
          </c:spPr>
          <c:marker>
            <c:symbol val="none"/>
          </c:marker>
          <c:cat>
            <c:numRef>
              <c:f>'Fig 5 - selectivité'!$B$30:$N$30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 5 - selectivité'!$B$35:$N$35</c:f>
              <c:numCache>
                <c:formatCode>General</c:formatCode>
                <c:ptCount val="13"/>
                <c:pt idx="6" formatCode="0.0">
                  <c:v>2.2999999999999998</c:v>
                </c:pt>
                <c:pt idx="7" formatCode="0.0">
                  <c:v>2.2000000000000002</c:v>
                </c:pt>
                <c:pt idx="8" formatCode="0.0">
                  <c:v>1.7957934990439799</c:v>
                </c:pt>
                <c:pt idx="9" formatCode="#\ ##0.0">
                  <c:v>2.30220713073005</c:v>
                </c:pt>
                <c:pt idx="10" formatCode="#\ ##0.0">
                  <c:v>1.97708082026538</c:v>
                </c:pt>
                <c:pt idx="11" formatCode="#\ ##0.0">
                  <c:v>1.74148786092328</c:v>
                </c:pt>
                <c:pt idx="12" formatCode="#\ ##0.0">
                  <c:v>2.0601503759398496</c:v>
                </c:pt>
              </c:numCache>
            </c:numRef>
          </c:val>
          <c:smooth val="0"/>
          <c:extLst xmlns:c16r2="http://schemas.microsoft.com/office/drawing/2015/06/chart">
            <c:ext xmlns:c16="http://schemas.microsoft.com/office/drawing/2014/chart" uri="{C3380CC4-5D6E-409C-BE32-E72D297353CC}">
              <c16:uniqueId val="{00000006-9ADF-4E40-8315-BBFFE0D86273}"/>
            </c:ext>
          </c:extLst>
        </c:ser>
        <c:ser>
          <c:idx val="3"/>
          <c:order val="5"/>
          <c:tx>
            <c:strRef>
              <c:f>'Fig 5 - selectivité'!$A$36</c:f>
              <c:strCache>
                <c:ptCount val="1"/>
                <c:pt idx="0">
                  <c:v>Unique y compris maîtres de conférences et professeurs des universités</c:v>
                </c:pt>
              </c:strCache>
            </c:strRef>
          </c:tx>
          <c:spPr>
            <a:ln w="28575" cap="rnd">
              <a:solidFill>
                <a:schemeClr val="accent4"/>
              </a:solidFill>
              <a:round/>
            </a:ln>
            <a:effectLst/>
          </c:spPr>
          <c:marker>
            <c:symbol val="none"/>
          </c:marker>
          <c:cat>
            <c:numRef>
              <c:f>'Fig 5 - selectivité'!$B$30:$N$30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 5 - selectivité'!$B$36:$N$36</c:f>
              <c:numCache>
                <c:formatCode>#\ ##0.0</c:formatCode>
                <c:ptCount val="13"/>
                <c:pt idx="10">
                  <c:v>7.9639278557114199</c:v>
                </c:pt>
                <c:pt idx="11">
                  <c:v>8.1141190978344806</c:v>
                </c:pt>
                <c:pt idx="12">
                  <c:v>7.21</c:v>
                </c:pt>
              </c:numCache>
            </c:numRef>
          </c:val>
          <c:smooth val="0"/>
          <c:extLst xmlns:c16r2="http://schemas.microsoft.com/office/drawing/2015/06/chart">
            <c:ext xmlns:c16="http://schemas.microsoft.com/office/drawing/2014/chart" uri="{C3380CC4-5D6E-409C-BE32-E72D297353CC}">
              <c16:uniqueId val="{00000000-5937-4906-A22C-CF0B95F66266}"/>
            </c:ext>
          </c:extLst>
        </c:ser>
        <c:dLbls>
          <c:showLegendKey val="0"/>
          <c:showVal val="0"/>
          <c:showCatName val="0"/>
          <c:showSerName val="0"/>
          <c:showPercent val="0"/>
          <c:showBubbleSize val="0"/>
        </c:dLbls>
        <c:smooth val="0"/>
        <c:axId val="517521424"/>
        <c:axId val="517520248"/>
      </c:lineChart>
      <c:catAx>
        <c:axId val="51752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520248"/>
        <c:crosses val="autoZero"/>
        <c:auto val="1"/>
        <c:lblAlgn val="ctr"/>
        <c:lblOffset val="100"/>
        <c:noMultiLvlLbl val="0"/>
      </c:catAx>
      <c:valAx>
        <c:axId val="51752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521424"/>
        <c:crosses val="autoZero"/>
        <c:crossBetween val="between"/>
      </c:valAx>
      <c:spPr>
        <a:noFill/>
        <a:ln>
          <a:noFill/>
        </a:ln>
        <a:effectLst/>
      </c:spPr>
    </c:plotArea>
    <c:legend>
      <c:legendPos val="b"/>
      <c:layout>
        <c:manualLayout>
          <c:xMode val="edge"/>
          <c:yMode val="edge"/>
          <c:x val="0"/>
          <c:y val="0.4932140849143728"/>
          <c:w val="0.78337094895223669"/>
          <c:h val="0.22222422417150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7 - taux de recrutement'!$B$22</c:f>
              <c:strCache>
                <c:ptCount val="1"/>
                <c:pt idx="0">
                  <c:v>taux de recrutement</c:v>
                </c:pt>
              </c:strCache>
            </c:strRef>
          </c:tx>
          <c:spPr>
            <a:solidFill>
              <a:schemeClr val="accent1"/>
            </a:solidFill>
            <a:ln>
              <a:noFill/>
            </a:ln>
            <a:effectLst/>
          </c:spPr>
          <c:invertIfNegative val="0"/>
          <c:dPt>
            <c:idx val="0"/>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1-8049-44E2-ACF4-0DECA79A1347}"/>
              </c:ext>
            </c:extLst>
          </c:dPt>
          <c:dPt>
            <c:idx val="1"/>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4-A5EE-45EE-ACFA-E43548DEDA12}"/>
              </c:ext>
            </c:extLst>
          </c:dPt>
          <c:dPt>
            <c:idx val="6"/>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2-8049-44E2-ACF4-0DECA79A1347}"/>
              </c:ext>
            </c:extLst>
          </c:dPt>
          <c:dPt>
            <c:idx val="7"/>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5-A5EE-45EE-ACFA-E43548DEDA12}"/>
              </c:ext>
            </c:extLst>
          </c:dPt>
          <c:cat>
            <c:strRef>
              <c:f>'Fig 7 - taux de recrutement'!$A$23:$A$32</c:f>
              <c:strCache>
                <c:ptCount val="10"/>
                <c:pt idx="0">
                  <c:v>Ensemble des recrutements</c:v>
                </c:pt>
                <c:pt idx="1">
                  <c:v>Recrutements externes</c:v>
                </c:pt>
                <c:pt idx="2">
                  <c:v>Concours externe</c:v>
                </c:pt>
                <c:pt idx="3">
                  <c:v>Concours unique</c:v>
                </c:pt>
                <c:pt idx="4">
                  <c:v>3e concours</c:v>
                </c:pt>
                <c:pt idx="5">
                  <c:v>Sans concours</c:v>
                </c:pt>
                <c:pt idx="6">
                  <c:v>PACTE</c:v>
                </c:pt>
                <c:pt idx="7">
                  <c:v>Recrutements internes ou réservés</c:v>
                </c:pt>
                <c:pt idx="8">
                  <c:v>Concours interne</c:v>
                </c:pt>
                <c:pt idx="9">
                  <c:v>Concours réservé</c:v>
                </c:pt>
              </c:strCache>
            </c:strRef>
          </c:cat>
          <c:val>
            <c:numRef>
              <c:f>'Fig 7 - taux de recrutement'!$B$23:$B$32</c:f>
              <c:numCache>
                <c:formatCode>0.0%</c:formatCode>
                <c:ptCount val="10"/>
                <c:pt idx="0">
                  <c:v>0.88139271516143181</c:v>
                </c:pt>
                <c:pt idx="1">
                  <c:v>0.91481518527627037</c:v>
                </c:pt>
                <c:pt idx="2">
                  <c:v>0.9126157440045185</c:v>
                </c:pt>
                <c:pt idx="3">
                  <c:v>0.93769089798411731</c:v>
                </c:pt>
                <c:pt idx="4">
                  <c:v>0.88418702959940665</c:v>
                </c:pt>
                <c:pt idx="5">
                  <c:v>2.0173410404624277</c:v>
                </c:pt>
                <c:pt idx="6">
                  <c:v>0.47761194029850745</c:v>
                </c:pt>
                <c:pt idx="7">
                  <c:v>0.78569085483825396</c:v>
                </c:pt>
                <c:pt idx="8">
                  <c:v>0.7903229165084843</c:v>
                </c:pt>
                <c:pt idx="9">
                  <c:v>0.52800000000000002</c:v>
                </c:pt>
              </c:numCache>
            </c:numRef>
          </c:val>
          <c:extLst xmlns:c16r2="http://schemas.microsoft.com/office/drawing/2015/06/chart">
            <c:ext xmlns:c16="http://schemas.microsoft.com/office/drawing/2014/chart" uri="{C3380CC4-5D6E-409C-BE32-E72D297353CC}">
              <c16:uniqueId val="{00000000-C44D-4BC2-BBAE-D676552D2C14}"/>
            </c:ext>
          </c:extLst>
        </c:ser>
        <c:dLbls>
          <c:showLegendKey val="0"/>
          <c:showVal val="0"/>
          <c:showCatName val="0"/>
          <c:showSerName val="0"/>
          <c:showPercent val="0"/>
          <c:showBubbleSize val="0"/>
        </c:dLbls>
        <c:gapWidth val="49"/>
        <c:overlap val="-68"/>
        <c:axId val="517522992"/>
        <c:axId val="517523384"/>
      </c:barChart>
      <c:catAx>
        <c:axId val="51752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523384"/>
        <c:crosses val="autoZero"/>
        <c:auto val="1"/>
        <c:lblAlgn val="ctr"/>
        <c:lblOffset val="100"/>
        <c:noMultiLvlLbl val="0"/>
      </c:catAx>
      <c:valAx>
        <c:axId val="517523384"/>
        <c:scaling>
          <c:orientation val="minMax"/>
          <c:max val="2.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52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86047445545881E-2"/>
          <c:y val="4.2085120394473444E-2"/>
          <c:w val="0.8107914519137549"/>
          <c:h val="0.73961390743020783"/>
        </c:manualLayout>
      </c:layout>
      <c:barChart>
        <c:barDir val="col"/>
        <c:grouping val="percentStacked"/>
        <c:varyColors val="0"/>
        <c:ser>
          <c:idx val="0"/>
          <c:order val="0"/>
          <c:tx>
            <c:strRef>
              <c:f>'Fig 8 - diplôme'!$C$23</c:f>
              <c:strCache>
                <c:ptCount val="1"/>
                <c:pt idx="0">
                  <c:v>Doctorat</c:v>
                </c:pt>
              </c:strCache>
            </c:strRef>
          </c:tx>
          <c:spPr>
            <a:solidFill>
              <a:schemeClr val="accent1"/>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diplôme'!$C$24:$C$31</c:f>
              <c:numCache>
                <c:formatCode>0</c:formatCode>
                <c:ptCount val="8"/>
                <c:pt idx="0">
                  <c:v>2855.5651922149</c:v>
                </c:pt>
                <c:pt idx="1">
                  <c:v>5.4107142857142803</c:v>
                </c:pt>
                <c:pt idx="2">
                  <c:v>372</c:v>
                </c:pt>
                <c:pt idx="3">
                  <c:v>8.1628899981045002</c:v>
                </c:pt>
                <c:pt idx="4">
                  <c:v>1</c:v>
                </c:pt>
                <c:pt idx="5">
                  <c:v>25.731017142857102</c:v>
                </c:pt>
                <c:pt idx="6">
                  <c:v>0</c:v>
                </c:pt>
                <c:pt idx="7">
                  <c:v>2</c:v>
                </c:pt>
              </c:numCache>
            </c:numRef>
          </c:val>
          <c:extLst xmlns:c16r2="http://schemas.microsoft.com/office/drawing/2015/06/chart">
            <c:ext xmlns:c16="http://schemas.microsoft.com/office/drawing/2014/chart" uri="{C3380CC4-5D6E-409C-BE32-E72D297353CC}">
              <c16:uniqueId val="{00000000-B490-48BF-A9CF-91781C9BDAD0}"/>
            </c:ext>
          </c:extLst>
        </c:ser>
        <c:ser>
          <c:idx val="1"/>
          <c:order val="1"/>
          <c:tx>
            <c:strRef>
              <c:f>'Fig 8 - diplôme'!$D$23</c:f>
              <c:strCache>
                <c:ptCount val="1"/>
                <c:pt idx="0">
                  <c:v>Bac+5</c:v>
                </c:pt>
              </c:strCache>
            </c:strRef>
          </c:tx>
          <c:spPr>
            <a:solidFill>
              <a:schemeClr val="accent2"/>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diplôme'!$D$24:$D$31</c:f>
              <c:numCache>
                <c:formatCode>0</c:formatCode>
                <c:ptCount val="8"/>
                <c:pt idx="0">
                  <c:v>4.2717105263157897</c:v>
                </c:pt>
                <c:pt idx="1">
                  <c:v>219.166666666666</c:v>
                </c:pt>
                <c:pt idx="2">
                  <c:v>5865</c:v>
                </c:pt>
                <c:pt idx="3">
                  <c:v>405.26254555623399</c:v>
                </c:pt>
                <c:pt idx="4">
                  <c:v>351</c:v>
                </c:pt>
                <c:pt idx="5">
                  <c:v>276.54177575994299</c:v>
                </c:pt>
                <c:pt idx="6">
                  <c:v>16.1169424445286</c:v>
                </c:pt>
                <c:pt idx="7">
                  <c:v>25</c:v>
                </c:pt>
              </c:numCache>
            </c:numRef>
          </c:val>
          <c:extLst xmlns:c16r2="http://schemas.microsoft.com/office/drawing/2015/06/chart">
            <c:ext xmlns:c16="http://schemas.microsoft.com/office/drawing/2014/chart" uri="{C3380CC4-5D6E-409C-BE32-E72D297353CC}">
              <c16:uniqueId val="{00000001-B490-48BF-A9CF-91781C9BDAD0}"/>
            </c:ext>
          </c:extLst>
        </c:ser>
        <c:ser>
          <c:idx val="2"/>
          <c:order val="2"/>
          <c:tx>
            <c:strRef>
              <c:f>'Fig 8 - diplôme'!$E$23</c:f>
              <c:strCache>
                <c:ptCount val="1"/>
                <c:pt idx="0">
                  <c:v>Bac+4</c:v>
                </c:pt>
              </c:strCache>
            </c:strRef>
          </c:tx>
          <c:spPr>
            <a:solidFill>
              <a:schemeClr val="accent3"/>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diplôme'!$E$24:$E$31</c:f>
              <c:numCache>
                <c:formatCode>0</c:formatCode>
                <c:ptCount val="8"/>
                <c:pt idx="0">
                  <c:v>0.143195662768031</c:v>
                </c:pt>
                <c:pt idx="1">
                  <c:v>110</c:v>
                </c:pt>
                <c:pt idx="2">
                  <c:v>4726.5555555555502</c:v>
                </c:pt>
                <c:pt idx="3">
                  <c:v>92.554919886082999</c:v>
                </c:pt>
                <c:pt idx="4">
                  <c:v>237</c:v>
                </c:pt>
                <c:pt idx="5">
                  <c:v>98.950955942279904</c:v>
                </c:pt>
                <c:pt idx="6">
                  <c:v>19.7120181405895</c:v>
                </c:pt>
                <c:pt idx="7">
                  <c:v>1</c:v>
                </c:pt>
              </c:numCache>
            </c:numRef>
          </c:val>
          <c:extLst xmlns:c16r2="http://schemas.microsoft.com/office/drawing/2015/06/chart">
            <c:ext xmlns:c16="http://schemas.microsoft.com/office/drawing/2014/chart" uri="{C3380CC4-5D6E-409C-BE32-E72D297353CC}">
              <c16:uniqueId val="{00000002-B490-48BF-A9CF-91781C9BDAD0}"/>
            </c:ext>
          </c:extLst>
        </c:ser>
        <c:ser>
          <c:idx val="3"/>
          <c:order val="3"/>
          <c:tx>
            <c:strRef>
              <c:f>'Fig 8 - diplôme'!$F$23</c:f>
              <c:strCache>
                <c:ptCount val="1"/>
                <c:pt idx="0">
                  <c:v>Bac+3</c:v>
                </c:pt>
              </c:strCache>
            </c:strRef>
          </c:tx>
          <c:spPr>
            <a:solidFill>
              <a:schemeClr val="accent4"/>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diplôme'!$F$24:$F$31</c:f>
              <c:numCache>
                <c:formatCode>0</c:formatCode>
                <c:ptCount val="8"/>
                <c:pt idx="0">
                  <c:v>2.14424951267056E-2</c:v>
                </c:pt>
                <c:pt idx="1">
                  <c:v>102.08771929824501</c:v>
                </c:pt>
                <c:pt idx="2">
                  <c:v>7095.2222222222199</c:v>
                </c:pt>
                <c:pt idx="3">
                  <c:v>128.23163653765599</c:v>
                </c:pt>
                <c:pt idx="4">
                  <c:v>166</c:v>
                </c:pt>
                <c:pt idx="5">
                  <c:v>482.752622445643</c:v>
                </c:pt>
                <c:pt idx="6">
                  <c:v>15.662038290117099</c:v>
                </c:pt>
                <c:pt idx="7">
                  <c:v>29</c:v>
                </c:pt>
              </c:numCache>
            </c:numRef>
          </c:val>
          <c:extLst xmlns:c16r2="http://schemas.microsoft.com/office/drawing/2015/06/chart">
            <c:ext xmlns:c16="http://schemas.microsoft.com/office/drawing/2014/chart" uri="{C3380CC4-5D6E-409C-BE32-E72D297353CC}">
              <c16:uniqueId val="{00000003-B490-48BF-A9CF-91781C9BDAD0}"/>
            </c:ext>
          </c:extLst>
        </c:ser>
        <c:ser>
          <c:idx val="4"/>
          <c:order val="4"/>
          <c:tx>
            <c:strRef>
              <c:f>'Fig 8 - diplôme'!$G$23</c:f>
              <c:strCache>
                <c:ptCount val="1"/>
                <c:pt idx="0">
                  <c:v>Bac+2</c:v>
                </c:pt>
              </c:strCache>
            </c:strRef>
          </c:tx>
          <c:spPr>
            <a:solidFill>
              <a:schemeClr val="accent5"/>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diplôme'!$G$24:$G$31</c:f>
              <c:numCache>
                <c:formatCode>0</c:formatCode>
                <c:ptCount val="8"/>
                <c:pt idx="0">
                  <c:v>3.0019493177387901E-2</c:v>
                </c:pt>
                <c:pt idx="1">
                  <c:v>2.19525375939849</c:v>
                </c:pt>
                <c:pt idx="2">
                  <c:v>497.05555555555497</c:v>
                </c:pt>
                <c:pt idx="3">
                  <c:v>36.1306726199251</c:v>
                </c:pt>
                <c:pt idx="4">
                  <c:v>137</c:v>
                </c:pt>
                <c:pt idx="5">
                  <c:v>574.76966071113998</c:v>
                </c:pt>
                <c:pt idx="6">
                  <c:v>11.645467559260601</c:v>
                </c:pt>
                <c:pt idx="7">
                  <c:v>15</c:v>
                </c:pt>
              </c:numCache>
            </c:numRef>
          </c:val>
          <c:extLst xmlns:c16r2="http://schemas.microsoft.com/office/drawing/2015/06/chart">
            <c:ext xmlns:c16="http://schemas.microsoft.com/office/drawing/2014/chart" uri="{C3380CC4-5D6E-409C-BE32-E72D297353CC}">
              <c16:uniqueId val="{00000004-B490-48BF-A9CF-91781C9BDAD0}"/>
            </c:ext>
          </c:extLst>
        </c:ser>
        <c:ser>
          <c:idx val="5"/>
          <c:order val="5"/>
          <c:tx>
            <c:strRef>
              <c:f>'Fig 8 - diplôme'!$H$23</c:f>
              <c:strCache>
                <c:ptCount val="1"/>
                <c:pt idx="0">
                  <c:v>Bac</c:v>
                </c:pt>
              </c:strCache>
            </c:strRef>
          </c:tx>
          <c:spPr>
            <a:solidFill>
              <a:schemeClr val="accent6"/>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diplôme'!$H$24:$H$31</c:f>
              <c:numCache>
                <c:formatCode>0</c:formatCode>
                <c:ptCount val="8"/>
                <c:pt idx="0">
                  <c:v>4.2884990253411297E-3</c:v>
                </c:pt>
                <c:pt idx="1">
                  <c:v>1</c:v>
                </c:pt>
                <c:pt idx="2">
                  <c:v>101.444444444444</c:v>
                </c:pt>
                <c:pt idx="3">
                  <c:v>2.86299081035923E-2</c:v>
                </c:pt>
                <c:pt idx="4">
                  <c:v>1</c:v>
                </c:pt>
                <c:pt idx="5">
                  <c:v>1703.2948744088501</c:v>
                </c:pt>
                <c:pt idx="6">
                  <c:v>10.682422394245</c:v>
                </c:pt>
                <c:pt idx="7">
                  <c:v>36</c:v>
                </c:pt>
              </c:numCache>
            </c:numRef>
          </c:val>
          <c:extLst xmlns:c16r2="http://schemas.microsoft.com/office/drawing/2015/06/chart">
            <c:ext xmlns:c16="http://schemas.microsoft.com/office/drawing/2014/chart" uri="{C3380CC4-5D6E-409C-BE32-E72D297353CC}">
              <c16:uniqueId val="{00000005-B490-48BF-A9CF-91781C9BDAD0}"/>
            </c:ext>
          </c:extLst>
        </c:ser>
        <c:ser>
          <c:idx val="6"/>
          <c:order val="6"/>
          <c:tx>
            <c:strRef>
              <c:f>'Fig 8 - diplôme'!$I$23</c:f>
              <c:strCache>
                <c:ptCount val="1"/>
                <c:pt idx="0">
                  <c:v>Brevet, CAP, BEP</c:v>
                </c:pt>
              </c:strCache>
            </c:strRef>
          </c:tx>
          <c:spPr>
            <a:solidFill>
              <a:schemeClr val="accent1">
                <a:lumMod val="60000"/>
              </a:schemeClr>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diplôme'!$I$24:$I$31</c:f>
              <c:numCache>
                <c:formatCode>0</c:formatCode>
                <c:ptCount val="8"/>
                <c:pt idx="0">
                  <c:v>0</c:v>
                </c:pt>
                <c:pt idx="1">
                  <c:v>1</c:v>
                </c:pt>
                <c:pt idx="2">
                  <c:v>66.7222222222222</c:v>
                </c:pt>
                <c:pt idx="3">
                  <c:v>2.4419381787802799E-2</c:v>
                </c:pt>
                <c:pt idx="4">
                  <c:v>1</c:v>
                </c:pt>
                <c:pt idx="5">
                  <c:v>1487.80773809523</c:v>
                </c:pt>
                <c:pt idx="6">
                  <c:v>10.523809523809501</c:v>
                </c:pt>
                <c:pt idx="7">
                  <c:v>36</c:v>
                </c:pt>
              </c:numCache>
            </c:numRef>
          </c:val>
          <c:extLst xmlns:c16r2="http://schemas.microsoft.com/office/drawing/2015/06/chart">
            <c:ext xmlns:c16="http://schemas.microsoft.com/office/drawing/2014/chart" uri="{C3380CC4-5D6E-409C-BE32-E72D297353CC}">
              <c16:uniqueId val="{00000006-B490-48BF-A9CF-91781C9BDAD0}"/>
            </c:ext>
          </c:extLst>
        </c:ser>
        <c:ser>
          <c:idx val="7"/>
          <c:order val="7"/>
          <c:tx>
            <c:strRef>
              <c:f>'Fig 8 - diplôme'!$J$23</c:f>
              <c:strCache>
                <c:ptCount val="1"/>
                <c:pt idx="0">
                  <c:v>Sans diplôme</c:v>
                </c:pt>
              </c:strCache>
            </c:strRef>
          </c:tx>
          <c:spPr>
            <a:solidFill>
              <a:schemeClr val="accent2">
                <a:lumMod val="60000"/>
              </a:schemeClr>
            </a:solidFill>
            <a:ln>
              <a:noFill/>
            </a:ln>
            <a:effectLst/>
          </c:spPr>
          <c:invertIfNegative val="0"/>
          <c:cat>
            <c:strRef>
              <c:f>'Fig 8 - diplôme'!$B$24:$B$31</c:f>
              <c:strCache>
                <c:ptCount val="8"/>
                <c:pt idx="0">
                  <c:v>Doctorat</c:v>
                </c:pt>
                <c:pt idx="1">
                  <c:v>BAC+5</c:v>
                </c:pt>
                <c:pt idx="2">
                  <c:v>Concours de professeurs du 1er et 2nd degrés</c:v>
                </c:pt>
                <c:pt idx="3">
                  <c:v>BAC+3</c:v>
                </c:pt>
                <c:pt idx="4">
                  <c:v>BAC+2</c:v>
                </c:pt>
                <c:pt idx="5">
                  <c:v>Baccalauréat</c:v>
                </c:pt>
                <c:pt idx="6">
                  <c:v>CAP, BEP</c:v>
                </c:pt>
                <c:pt idx="7">
                  <c:v>Sans diplôme</c:v>
                </c:pt>
              </c:strCache>
            </c:strRef>
          </c:cat>
          <c:val>
            <c:numRef>
              <c:f>'Fig 8 - diplôme'!$J$24:$J$31</c:f>
              <c:numCache>
                <c:formatCode>0</c:formatCode>
                <c:ptCount val="8"/>
                <c:pt idx="0">
                  <c:v>0</c:v>
                </c:pt>
                <c:pt idx="1">
                  <c:v>1.2358239348370901</c:v>
                </c:pt>
                <c:pt idx="2">
                  <c:v>32</c:v>
                </c:pt>
                <c:pt idx="3">
                  <c:v>1.7777777777777701E-2</c:v>
                </c:pt>
                <c:pt idx="4">
                  <c:v>1</c:v>
                </c:pt>
                <c:pt idx="5">
                  <c:v>1487.0328042327999</c:v>
                </c:pt>
                <c:pt idx="6">
                  <c:v>10.619047619047601</c:v>
                </c:pt>
                <c:pt idx="7">
                  <c:v>36</c:v>
                </c:pt>
              </c:numCache>
            </c:numRef>
          </c:val>
          <c:extLst xmlns:c16r2="http://schemas.microsoft.com/office/drawing/2015/06/chart">
            <c:ext xmlns:c16="http://schemas.microsoft.com/office/drawing/2014/chart" uri="{C3380CC4-5D6E-409C-BE32-E72D297353CC}">
              <c16:uniqueId val="{00000007-B490-48BF-A9CF-91781C9BDAD0}"/>
            </c:ext>
          </c:extLst>
        </c:ser>
        <c:dLbls>
          <c:showLegendKey val="0"/>
          <c:showVal val="0"/>
          <c:showCatName val="0"/>
          <c:showSerName val="0"/>
          <c:showPercent val="0"/>
          <c:showBubbleSize val="0"/>
        </c:dLbls>
        <c:gapWidth val="150"/>
        <c:overlap val="100"/>
        <c:axId val="517520640"/>
        <c:axId val="517518680"/>
      </c:barChart>
      <c:catAx>
        <c:axId val="51752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7518680"/>
        <c:crosses val="autoZero"/>
        <c:auto val="1"/>
        <c:lblAlgn val="ctr"/>
        <c:lblOffset val="100"/>
        <c:noMultiLvlLbl val="0"/>
      </c:catAx>
      <c:valAx>
        <c:axId val="517518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7520640"/>
        <c:crosses val="autoZero"/>
        <c:crossBetween val="between"/>
      </c:valAx>
      <c:spPr>
        <a:noFill/>
        <a:ln>
          <a:noFill/>
        </a:ln>
        <a:effectLst/>
      </c:spPr>
    </c:plotArea>
    <c:legend>
      <c:legendPos val="r"/>
      <c:layout>
        <c:manualLayout>
          <c:xMode val="edge"/>
          <c:yMode val="edge"/>
          <c:x val="0.87471940298269135"/>
          <c:y val="0.16587592631699766"/>
          <c:w val="0.12021088920013849"/>
          <c:h val="0.55347024503662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61912</xdr:rowOff>
    </xdr:from>
    <xdr:to>
      <xdr:col>7</xdr:col>
      <xdr:colOff>152400</xdr:colOff>
      <xdr:row>18</xdr:row>
      <xdr:rowOff>52387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3</xdr:row>
      <xdr:rowOff>180975</xdr:rowOff>
    </xdr:from>
    <xdr:to>
      <xdr:col>6</xdr:col>
      <xdr:colOff>495300</xdr:colOff>
      <xdr:row>7</xdr:row>
      <xdr:rowOff>57150</xdr:rowOff>
    </xdr:to>
    <xdr:cxnSp macro="">
      <xdr:nvCxnSpPr>
        <xdr:cNvPr id="3" name="Straight Connector 2"/>
        <xdr:cNvCxnSpPr/>
      </xdr:nvCxnSpPr>
      <xdr:spPr>
        <a:xfrm>
          <a:off x="5743575" y="762000"/>
          <a:ext cx="247650"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0.4264</cdr:x>
      <cdr:y>0.20501</cdr:y>
    </cdr:from>
    <cdr:to>
      <cdr:x>0.66464</cdr:x>
      <cdr:y>0.28466</cdr:y>
    </cdr:to>
    <cdr:sp macro="" textlink="">
      <cdr:nvSpPr>
        <cdr:cNvPr id="2" name="TextBox 1"/>
        <cdr:cNvSpPr txBox="1"/>
      </cdr:nvSpPr>
      <cdr:spPr>
        <a:xfrm xmlns:a="http://schemas.openxmlformats.org/drawingml/2006/main">
          <a:off x="2676525" y="661988"/>
          <a:ext cx="14954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0.35812</cdr:x>
      <cdr:y>0.32596</cdr:y>
    </cdr:from>
    <cdr:to>
      <cdr:x>0.67527</cdr:x>
      <cdr:y>0.52065</cdr:y>
    </cdr:to>
    <cdr:sp macro="" textlink="">
      <cdr:nvSpPr>
        <cdr:cNvPr id="3" name="TextBox 2"/>
        <cdr:cNvSpPr txBox="1"/>
      </cdr:nvSpPr>
      <cdr:spPr>
        <a:xfrm xmlns:a="http://schemas.openxmlformats.org/drawingml/2006/main">
          <a:off x="2247888" y="1052514"/>
          <a:ext cx="1990743" cy="6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Ensemble</a:t>
          </a:r>
          <a:r>
            <a:rPr lang="fr-FR" sz="900" baseline="0"/>
            <a:t> h</a:t>
          </a:r>
          <a:r>
            <a:rPr lang="fr-FR" sz="900"/>
            <a:t>ors postes</a:t>
          </a:r>
          <a:r>
            <a:rPr lang="fr-FR" sz="900" baseline="0"/>
            <a:t> de maîtres de conférences et de professeurs des universités </a:t>
          </a:r>
          <a:endParaRPr lang="fr-FR" sz="900"/>
        </a:p>
      </cdr:txBody>
    </cdr:sp>
  </cdr:relSizeAnchor>
  <cdr:relSizeAnchor xmlns:cdr="http://schemas.openxmlformats.org/drawingml/2006/chartDrawing">
    <cdr:from>
      <cdr:x>0.7132</cdr:x>
      <cdr:y>0.04523</cdr:y>
    </cdr:from>
    <cdr:to>
      <cdr:x>1</cdr:x>
      <cdr:y>0.23992</cdr:y>
    </cdr:to>
    <cdr:sp macro="" textlink="">
      <cdr:nvSpPr>
        <cdr:cNvPr id="4" name="TextBox 1"/>
        <cdr:cNvSpPr txBox="1"/>
      </cdr:nvSpPr>
      <cdr:spPr>
        <a:xfrm xmlns:a="http://schemas.openxmlformats.org/drawingml/2006/main">
          <a:off x="4476750" y="146050"/>
          <a:ext cx="1800225" cy="628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Ensemble</a:t>
          </a:r>
          <a:r>
            <a:rPr lang="fr-FR" sz="900" baseline="0"/>
            <a:t> y</a:t>
          </a:r>
          <a:r>
            <a:rPr lang="fr-FR" sz="900"/>
            <a:t> compris postes</a:t>
          </a:r>
          <a:r>
            <a:rPr lang="fr-FR" sz="900" baseline="0"/>
            <a:t> de maîtres de conférences et de professeurs des universités </a:t>
          </a:r>
          <a:endParaRPr lang="fr-FR" sz="900"/>
        </a:p>
      </cdr:txBody>
    </cdr:sp>
  </cdr:relSizeAnchor>
  <cdr:relSizeAnchor xmlns:cdr="http://schemas.openxmlformats.org/drawingml/2006/chartDrawing">
    <cdr:from>
      <cdr:x>0.26757</cdr:x>
      <cdr:y>0.6057</cdr:y>
    </cdr:from>
    <cdr:to>
      <cdr:x>0.60243</cdr:x>
      <cdr:y>0.79993</cdr:y>
    </cdr:to>
    <cdr:sp macro="" textlink="">
      <cdr:nvSpPr>
        <cdr:cNvPr id="6" name="TextBox 1"/>
        <cdr:cNvSpPr txBox="1"/>
      </cdr:nvSpPr>
      <cdr:spPr>
        <a:xfrm xmlns:a="http://schemas.openxmlformats.org/drawingml/2006/main">
          <a:off x="1679546" y="1955790"/>
          <a:ext cx="2101908" cy="627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Recrutements externes</a:t>
          </a:r>
        </a:p>
        <a:p xmlns:a="http://schemas.openxmlformats.org/drawingml/2006/main">
          <a:r>
            <a:rPr lang="fr-FR" sz="900"/>
            <a:t> hors postes</a:t>
          </a:r>
          <a:r>
            <a:rPr lang="fr-FR" sz="900" baseline="0"/>
            <a:t> de maîtres de conférences et de professeurs des universités </a:t>
          </a:r>
          <a:endParaRPr lang="fr-FR" sz="900"/>
        </a:p>
      </cdr:txBody>
    </cdr:sp>
  </cdr:relSizeAnchor>
  <cdr:relSizeAnchor xmlns:cdr="http://schemas.openxmlformats.org/drawingml/2006/chartDrawing">
    <cdr:from>
      <cdr:x>0.71927</cdr:x>
      <cdr:y>0.78269</cdr:y>
    </cdr:from>
    <cdr:to>
      <cdr:x>1</cdr:x>
      <cdr:y>0.87168</cdr:y>
    </cdr:to>
    <cdr:sp macro="" textlink="">
      <cdr:nvSpPr>
        <cdr:cNvPr id="7" name="TextBox 1"/>
        <cdr:cNvSpPr txBox="1"/>
      </cdr:nvSpPr>
      <cdr:spPr>
        <a:xfrm xmlns:a="http://schemas.openxmlformats.org/drawingml/2006/main">
          <a:off x="4514850" y="2527301"/>
          <a:ext cx="1762125" cy="2873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Recrutements internes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xdr:row>
      <xdr:rowOff>61911</xdr:rowOff>
    </xdr:from>
    <xdr:to>
      <xdr:col>9</xdr:col>
      <xdr:colOff>314325</xdr:colOff>
      <xdr:row>24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190499</xdr:rowOff>
    </xdr:from>
    <xdr:to>
      <xdr:col>9</xdr:col>
      <xdr:colOff>190501</xdr:colOff>
      <xdr:row>18</xdr:row>
      <xdr:rowOff>40821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xdr:colOff>
      <xdr:row>1</xdr:row>
      <xdr:rowOff>33336</xdr:rowOff>
    </xdr:from>
    <xdr:to>
      <xdr:col>11</xdr:col>
      <xdr:colOff>571500</xdr:colOff>
      <xdr:row>18</xdr:row>
      <xdr:rowOff>114299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0.3384</cdr:x>
      <cdr:y>0.89957</cdr:y>
    </cdr:from>
    <cdr:to>
      <cdr:x>0.75412</cdr:x>
      <cdr:y>0.98565</cdr:y>
    </cdr:to>
    <cdr:sp macro="" textlink="">
      <cdr:nvSpPr>
        <cdr:cNvPr id="2" name="TextBox 1"/>
        <cdr:cNvSpPr txBox="1"/>
      </cdr:nvSpPr>
      <cdr:spPr>
        <a:xfrm xmlns:a="http://schemas.openxmlformats.org/drawingml/2006/main">
          <a:off x="2543176" y="2986089"/>
          <a:ext cx="3124200" cy="2857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Niveau d'études requis</a:t>
          </a:r>
          <a:r>
            <a:rPr lang="fr-FR" sz="1000" baseline="0"/>
            <a:t> lors de l'inscription au concours</a:t>
          </a:r>
          <a:endParaRPr lang="fr-FR" sz="1000"/>
        </a:p>
      </cdr:txBody>
    </cdr:sp>
  </cdr:relSizeAnchor>
  <cdr:relSizeAnchor xmlns:cdr="http://schemas.openxmlformats.org/drawingml/2006/chartDrawing">
    <cdr:from>
      <cdr:x>0.86185</cdr:x>
      <cdr:y>0.04113</cdr:y>
    </cdr:from>
    <cdr:to>
      <cdr:x>1</cdr:x>
      <cdr:y>0.12721</cdr:y>
    </cdr:to>
    <cdr:sp macro="" textlink="">
      <cdr:nvSpPr>
        <cdr:cNvPr id="3" name="TextBox 1"/>
        <cdr:cNvSpPr txBox="1"/>
      </cdr:nvSpPr>
      <cdr:spPr>
        <a:xfrm xmlns:a="http://schemas.openxmlformats.org/drawingml/2006/main">
          <a:off x="6477000" y="136525"/>
          <a:ext cx="1038225" cy="2857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Niveau d'études du candidat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onction-publique.gouv.fr/files/files/statistiques/definitions_concepts/A__20210215_AP.XL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zoomScale="80" zoomScaleNormal="80" workbookViewId="0">
      <selection activeCell="C28" sqref="C28"/>
    </sheetView>
  </sheetViews>
  <sheetFormatPr baseColWidth="10" defaultColWidth="9.140625" defaultRowHeight="15" x14ac:dyDescent="0.25"/>
  <cols>
    <col min="1" max="1" width="32.5703125" style="7" customWidth="1"/>
    <col min="2" max="2" width="9.28515625" style="7" customWidth="1"/>
    <col min="3" max="3" width="11.7109375" style="7" customWidth="1"/>
    <col min="4" max="4" width="10.140625" style="7" customWidth="1"/>
    <col min="5" max="5" width="10.7109375" style="7" customWidth="1"/>
    <col min="6" max="6" width="10.140625" style="7" customWidth="1"/>
    <col min="7" max="7" width="10.7109375" style="7" customWidth="1"/>
    <col min="8" max="8" width="11.140625" style="7" customWidth="1"/>
    <col min="9" max="10" width="9.28515625" style="7" customWidth="1"/>
    <col min="11" max="11" width="10.7109375" style="7" customWidth="1"/>
    <col min="12" max="12" width="9.140625" style="7" customWidth="1"/>
    <col min="13" max="13" width="8.28515625" style="7" hidden="1" customWidth="1"/>
    <col min="14" max="14" width="11.140625" style="7" customWidth="1"/>
    <col min="15" max="15" width="9.28515625" style="7" customWidth="1"/>
    <col min="16" max="16" width="16.140625" style="8" customWidth="1"/>
    <col min="17" max="17" width="13" style="7" customWidth="1"/>
    <col min="18" max="16384" width="9.140625" style="7"/>
  </cols>
  <sheetData>
    <row r="1" spans="1:22" x14ac:dyDescent="0.25">
      <c r="A1" s="2" t="s">
        <v>171</v>
      </c>
    </row>
    <row r="2" spans="1:22" ht="32.25" customHeight="1" x14ac:dyDescent="0.25">
      <c r="A2" s="263" t="s">
        <v>14</v>
      </c>
      <c r="B2" s="259" t="s">
        <v>28</v>
      </c>
      <c r="C2" s="260"/>
      <c r="D2" s="261" t="s">
        <v>34</v>
      </c>
      <c r="E2" s="262"/>
      <c r="F2" s="261" t="s">
        <v>29</v>
      </c>
      <c r="G2" s="265"/>
      <c r="H2" s="265"/>
      <c r="I2" s="262"/>
      <c r="J2" s="256" t="s">
        <v>53</v>
      </c>
      <c r="K2" s="258"/>
      <c r="L2" s="256" t="s">
        <v>16</v>
      </c>
      <c r="M2" s="257"/>
      <c r="N2" s="257"/>
      <c r="O2" s="258"/>
      <c r="P2" s="261" t="s">
        <v>61</v>
      </c>
      <c r="Q2" s="262"/>
    </row>
    <row r="3" spans="1:22" ht="60" x14ac:dyDescent="0.25">
      <c r="A3" s="264"/>
      <c r="B3" s="168" t="s">
        <v>17</v>
      </c>
      <c r="C3" s="168" t="s">
        <v>58</v>
      </c>
      <c r="D3" s="168" t="s">
        <v>17</v>
      </c>
      <c r="E3" s="168" t="s">
        <v>58</v>
      </c>
      <c r="F3" s="168" t="s">
        <v>17</v>
      </c>
      <c r="G3" s="168" t="s">
        <v>109</v>
      </c>
      <c r="H3" s="168" t="s">
        <v>58</v>
      </c>
      <c r="I3" s="168" t="s">
        <v>141</v>
      </c>
      <c r="J3" s="168" t="s">
        <v>17</v>
      </c>
      <c r="K3" s="168" t="s">
        <v>58</v>
      </c>
      <c r="L3" s="168" t="s">
        <v>17</v>
      </c>
      <c r="M3" s="168" t="s">
        <v>109</v>
      </c>
      <c r="N3" s="168" t="s">
        <v>58</v>
      </c>
      <c r="O3" s="168" t="s">
        <v>141</v>
      </c>
      <c r="P3" s="168" t="s">
        <v>142</v>
      </c>
      <c r="Q3" s="169" t="s">
        <v>140</v>
      </c>
    </row>
    <row r="4" spans="1:22" x14ac:dyDescent="0.25">
      <c r="A4" s="167" t="s">
        <v>63</v>
      </c>
      <c r="B4" s="148">
        <v>40540</v>
      </c>
      <c r="C4" s="149">
        <v>-3.1255974001146991E-2</v>
      </c>
      <c r="D4" s="150">
        <v>570339.13873000001</v>
      </c>
      <c r="E4" s="151">
        <v>5.2161040769120301E-2</v>
      </c>
      <c r="F4" s="150">
        <v>230795.12538000001</v>
      </c>
      <c r="G4" s="150">
        <v>139007.427986</v>
      </c>
      <c r="H4" s="152">
        <v>-0.15252019076138346</v>
      </c>
      <c r="I4" s="153">
        <v>0.60229793743315319</v>
      </c>
      <c r="J4" s="150">
        <v>37356.6076111</v>
      </c>
      <c r="K4" s="151">
        <v>-9.3050604744753129E-2</v>
      </c>
      <c r="L4" s="150">
        <v>37086.6076111</v>
      </c>
      <c r="M4" s="154">
        <v>23185.814942100002</v>
      </c>
      <c r="N4" s="155">
        <v>-4.8496570409242601E-2</v>
      </c>
      <c r="O4" s="149">
        <v>0.62518025874009842</v>
      </c>
      <c r="P4" s="157">
        <v>6.1781607094168374</v>
      </c>
      <c r="Q4" s="158">
        <v>-0.43353559073381298</v>
      </c>
      <c r="R4" s="6"/>
      <c r="S4" s="5"/>
    </row>
    <row r="5" spans="1:22" x14ac:dyDescent="0.25">
      <c r="A5" s="48" t="s">
        <v>65</v>
      </c>
      <c r="B5" s="119">
        <v>40032</v>
      </c>
      <c r="C5" s="112">
        <v>-2.4204753199268736E-2</v>
      </c>
      <c r="D5" s="120">
        <v>563172.13873000001</v>
      </c>
      <c r="E5" s="115">
        <v>8.8192638795026396E-2</v>
      </c>
      <c r="F5" s="120">
        <v>226562.12538000001</v>
      </c>
      <c r="G5" s="120">
        <v>136269.427986</v>
      </c>
      <c r="H5" s="118">
        <v>-0.11676826212925573</v>
      </c>
      <c r="I5" s="117">
        <v>0.60146605597666813</v>
      </c>
      <c r="J5" s="120">
        <v>36847.6076111</v>
      </c>
      <c r="K5" s="115">
        <v>-7.5753694805480665E-2</v>
      </c>
      <c r="L5" s="120">
        <v>36577.6076111</v>
      </c>
      <c r="M5" s="91">
        <v>22896.814942100002</v>
      </c>
      <c r="N5" s="116">
        <v>-4.2982462051066594E-2</v>
      </c>
      <c r="O5" s="112">
        <v>0.6259790193372744</v>
      </c>
      <c r="P5" s="121">
        <v>6.1486251094290925</v>
      </c>
      <c r="Q5" s="124">
        <v>-0.28552325249010746</v>
      </c>
      <c r="R5" s="5"/>
      <c r="S5" s="33"/>
    </row>
    <row r="6" spans="1:22" x14ac:dyDescent="0.25">
      <c r="A6" s="125" t="s">
        <v>74</v>
      </c>
      <c r="B6" s="119">
        <v>35410</v>
      </c>
      <c r="C6" s="112">
        <v>-3.7588671758214898E-2</v>
      </c>
      <c r="D6" s="120">
        <v>517766.53963000001</v>
      </c>
      <c r="E6" s="115">
        <v>9.7477141069785694E-2</v>
      </c>
      <c r="F6" s="120">
        <v>198284.69558</v>
      </c>
      <c r="G6" s="120">
        <v>123141.51416599999</v>
      </c>
      <c r="H6" s="118">
        <v>-0.12967566253024232</v>
      </c>
      <c r="I6" s="117">
        <v>0.62103388164074058</v>
      </c>
      <c r="J6" s="120">
        <v>32573.7234952</v>
      </c>
      <c r="K6" s="115">
        <v>-9.1635153779772494E-2</v>
      </c>
      <c r="L6" s="120">
        <v>32315.7234952</v>
      </c>
      <c r="M6" s="91">
        <v>20717</v>
      </c>
      <c r="N6" s="116">
        <v>-5.9342930178736819E-2</v>
      </c>
      <c r="O6" s="112">
        <v>0.64108111344241414</v>
      </c>
      <c r="P6" s="121">
        <v>6.0872591249575398</v>
      </c>
      <c r="Q6" s="124">
        <v>-0.26606452794659052</v>
      </c>
      <c r="R6" s="5"/>
      <c r="S6" s="33"/>
    </row>
    <row r="7" spans="1:22" x14ac:dyDescent="0.25">
      <c r="A7" s="125" t="s">
        <v>75</v>
      </c>
      <c r="B7" s="119">
        <v>3274</v>
      </c>
      <c r="C7" s="112">
        <v>0.10645488340655618</v>
      </c>
      <c r="D7" s="120">
        <v>22406.157999999999</v>
      </c>
      <c r="E7" s="115">
        <v>-9.2865727741225507E-2</v>
      </c>
      <c r="F7" s="120">
        <v>22091.062699999999</v>
      </c>
      <c r="G7" s="120">
        <v>8727.0853999999999</v>
      </c>
      <c r="H7" s="118">
        <v>-2.7314746170037818E-2</v>
      </c>
      <c r="I7" s="117">
        <v>0.39505050157682098</v>
      </c>
      <c r="J7" s="120">
        <v>3062</v>
      </c>
      <c r="K7" s="115">
        <v>9.3962129331904176E-2</v>
      </c>
      <c r="L7" s="120">
        <v>3070</v>
      </c>
      <c r="M7" s="91">
        <v>1320</v>
      </c>
      <c r="N7" s="116">
        <v>9.6037129596572735E-2</v>
      </c>
      <c r="O7" s="112">
        <v>0.42996742671009774</v>
      </c>
      <c r="P7" s="121">
        <v>7.2145861201828865</v>
      </c>
      <c r="Q7" s="124">
        <v>-0.89953297765159412</v>
      </c>
      <c r="R7" s="5"/>
      <c r="S7" s="33"/>
    </row>
    <row r="8" spans="1:22" ht="17.25" x14ac:dyDescent="0.25">
      <c r="A8" s="125" t="s">
        <v>139</v>
      </c>
      <c r="B8" s="119">
        <v>1348</v>
      </c>
      <c r="C8" s="112">
        <v>5.8915946582875023E-2</v>
      </c>
      <c r="D8" s="120">
        <v>22999.4411</v>
      </c>
      <c r="E8" s="115">
        <v>9.2558125504726599E-2</v>
      </c>
      <c r="F8" s="120">
        <v>6186.3671000000004</v>
      </c>
      <c r="G8" s="120">
        <v>4400.8284199999998</v>
      </c>
      <c r="H8" s="118">
        <v>3.5375246861924836E-2</v>
      </c>
      <c r="I8" s="117">
        <v>0.71137524638652616</v>
      </c>
      <c r="J8" s="120">
        <v>1211.8841159000001</v>
      </c>
      <c r="K8" s="115">
        <v>2.3855383788256024E-3</v>
      </c>
      <c r="L8" s="120">
        <v>1191.8841159000001</v>
      </c>
      <c r="M8" s="91">
        <v>859.81494210000005</v>
      </c>
      <c r="N8" s="116">
        <v>0.1191400149295776</v>
      </c>
      <c r="O8" s="112">
        <v>0.72139139252707274</v>
      </c>
      <c r="P8" s="121">
        <v>5.1047513692393958</v>
      </c>
      <c r="Q8" s="124">
        <v>0.16265045939654588</v>
      </c>
      <c r="R8" s="5"/>
      <c r="S8" s="33"/>
    </row>
    <row r="9" spans="1:22" x14ac:dyDescent="0.25">
      <c r="A9" s="45" t="s">
        <v>66</v>
      </c>
      <c r="B9" s="126">
        <v>508</v>
      </c>
      <c r="C9" s="112">
        <v>-0.38274605103280679</v>
      </c>
      <c r="D9" s="120">
        <v>7167</v>
      </c>
      <c r="E9" s="115">
        <v>-0.70788279129647702</v>
      </c>
      <c r="F9" s="120">
        <v>4233</v>
      </c>
      <c r="G9" s="120">
        <v>2738</v>
      </c>
      <c r="H9" s="118">
        <v>-0.73236288500198388</v>
      </c>
      <c r="I9" s="117">
        <v>0.64682258445546892</v>
      </c>
      <c r="J9" s="120">
        <v>509</v>
      </c>
      <c r="K9" s="115">
        <v>-0.61484930881521249</v>
      </c>
      <c r="L9" s="120">
        <v>509</v>
      </c>
      <c r="M9" s="91">
        <v>289</v>
      </c>
      <c r="N9" s="116">
        <v>-0.32710770524417832</v>
      </c>
      <c r="O9" s="112">
        <v>0.5677799607072691</v>
      </c>
      <c r="P9" s="121">
        <v>8.3163064833005897</v>
      </c>
      <c r="Q9" s="124">
        <v>-3.6515074358246107</v>
      </c>
      <c r="R9" s="5"/>
      <c r="S9" s="33"/>
    </row>
    <row r="10" spans="1:22" x14ac:dyDescent="0.25">
      <c r="A10" s="125" t="s">
        <v>3</v>
      </c>
      <c r="B10" s="126">
        <v>173</v>
      </c>
      <c r="C10" s="112">
        <v>-0.62309368191721126</v>
      </c>
      <c r="D10" s="120">
        <v>6803</v>
      </c>
      <c r="E10" s="115">
        <v>-0.71979522170200605</v>
      </c>
      <c r="F10" s="120">
        <v>3888</v>
      </c>
      <c r="G10" s="120">
        <v>2512</v>
      </c>
      <c r="H10" s="118">
        <v>-0.75013161808511519</v>
      </c>
      <c r="I10" s="117">
        <v>0.64609053497942381</v>
      </c>
      <c r="J10" s="120">
        <v>349</v>
      </c>
      <c r="K10" s="115">
        <v>-0.70312038064850946</v>
      </c>
      <c r="L10" s="120">
        <v>349</v>
      </c>
      <c r="M10" s="91">
        <v>175</v>
      </c>
      <c r="N10" s="116">
        <v>-0.42827755487880248</v>
      </c>
      <c r="O10" s="112">
        <v>0.50143266475644699</v>
      </c>
      <c r="P10" s="200" t="s">
        <v>159</v>
      </c>
      <c r="Q10" s="200" t="s">
        <v>159</v>
      </c>
      <c r="R10" s="5"/>
      <c r="S10" s="33"/>
    </row>
    <row r="11" spans="1:22" x14ac:dyDescent="0.25">
      <c r="A11" s="125" t="s">
        <v>12</v>
      </c>
      <c r="B11" s="126">
        <v>335</v>
      </c>
      <c r="C11" s="112">
        <v>-7.967032967032972E-2</v>
      </c>
      <c r="D11" s="120">
        <v>364</v>
      </c>
      <c r="E11" s="115">
        <v>0.421875</v>
      </c>
      <c r="F11" s="120">
        <v>345</v>
      </c>
      <c r="G11" s="120">
        <v>226</v>
      </c>
      <c r="H11" s="118">
        <v>0.34765625</v>
      </c>
      <c r="I11" s="117">
        <v>0.6550724637681159</v>
      </c>
      <c r="J11" s="120">
        <v>160</v>
      </c>
      <c r="K11" s="115">
        <v>9.5890410958904049E-2</v>
      </c>
      <c r="L11" s="120">
        <v>160</v>
      </c>
      <c r="M11" s="91">
        <v>114</v>
      </c>
      <c r="N11" s="116">
        <v>9.5890410958904049E-2</v>
      </c>
      <c r="O11" s="112">
        <v>0.71250000000000002</v>
      </c>
      <c r="P11" s="200" t="s">
        <v>159</v>
      </c>
      <c r="Q11" s="200" t="s">
        <v>159</v>
      </c>
      <c r="R11" s="5"/>
      <c r="S11" s="33"/>
    </row>
    <row r="12" spans="1:22" x14ac:dyDescent="0.25">
      <c r="A12" s="147" t="s">
        <v>64</v>
      </c>
      <c r="B12" s="148">
        <v>14158</v>
      </c>
      <c r="C12" s="149">
        <v>-0.34614141227543527</v>
      </c>
      <c r="D12" s="150">
        <v>177010.96212000001</v>
      </c>
      <c r="E12" s="151">
        <v>0.133892247527685</v>
      </c>
      <c r="F12" s="150">
        <v>89576.846380000003</v>
      </c>
      <c r="G12" s="150">
        <v>57913.957756999996</v>
      </c>
      <c r="H12" s="152">
        <v>-5.897786798750615E-2</v>
      </c>
      <c r="I12" s="153">
        <v>0.64652820564054325</v>
      </c>
      <c r="J12" s="150">
        <v>11412.8111228</v>
      </c>
      <c r="K12" s="151">
        <v>-0.13874078360924014</v>
      </c>
      <c r="L12" s="150">
        <v>11123.8111228</v>
      </c>
      <c r="M12" s="154">
        <v>6931.3668556000002</v>
      </c>
      <c r="N12" s="155">
        <v>-0.11415536747124866</v>
      </c>
      <c r="O12" s="156">
        <v>0.62311080070328362</v>
      </c>
      <c r="P12" s="157">
        <v>7.8487977603561152</v>
      </c>
      <c r="Q12" s="158">
        <v>0.66527977631349522</v>
      </c>
      <c r="R12" s="6"/>
      <c r="S12" s="33"/>
    </row>
    <row r="13" spans="1:22" x14ac:dyDescent="0.25">
      <c r="A13" s="125" t="s">
        <v>76</v>
      </c>
      <c r="B13" s="119">
        <v>13908</v>
      </c>
      <c r="C13" s="112">
        <v>6.3953488372092915E-2</v>
      </c>
      <c r="D13" s="120">
        <v>176734.96212000001</v>
      </c>
      <c r="E13" s="115">
        <v>0.19085705253926699</v>
      </c>
      <c r="F13" s="120">
        <v>89302.846380000003</v>
      </c>
      <c r="G13" s="120">
        <v>57741.957756999996</v>
      </c>
      <c r="H13" s="118">
        <v>-2.6836404542252112E-2</v>
      </c>
      <c r="I13" s="117">
        <v>0.64658586033526155</v>
      </c>
      <c r="J13" s="120">
        <v>11279.8111228</v>
      </c>
      <c r="K13" s="115">
        <v>-3.9850492601911647E-4</v>
      </c>
      <c r="L13" s="120">
        <v>10991.8111228</v>
      </c>
      <c r="M13" s="91">
        <v>6843.3668556000002</v>
      </c>
      <c r="N13" s="116">
        <v>2.1990802414590949E-2</v>
      </c>
      <c r="O13" s="113">
        <v>0.62258774092333158</v>
      </c>
      <c r="P13" s="121">
        <v>7.9170515718557759</v>
      </c>
      <c r="Q13" s="124">
        <v>-0.21508224895612393</v>
      </c>
      <c r="R13" s="5"/>
      <c r="S13" s="33"/>
    </row>
    <row r="14" spans="1:22" x14ac:dyDescent="0.25">
      <c r="A14" s="125" t="s">
        <v>11</v>
      </c>
      <c r="B14" s="120">
        <v>250</v>
      </c>
      <c r="C14" s="112">
        <v>-0.97086586644913175</v>
      </c>
      <c r="D14" s="120">
        <v>276</v>
      </c>
      <c r="E14" s="115">
        <v>-0.964152436517276</v>
      </c>
      <c r="F14" s="120">
        <v>274</v>
      </c>
      <c r="G14" s="120">
        <v>172</v>
      </c>
      <c r="H14" s="118">
        <v>-0.9200118317666125</v>
      </c>
      <c r="I14" s="117">
        <v>0.62773722627737227</v>
      </c>
      <c r="J14" s="120">
        <v>133</v>
      </c>
      <c r="K14" s="115">
        <v>-0.93238434163701067</v>
      </c>
      <c r="L14" s="120">
        <v>132</v>
      </c>
      <c r="M14" s="91">
        <v>88</v>
      </c>
      <c r="N14" s="116">
        <v>-0.92674805771365154</v>
      </c>
      <c r="O14" s="113">
        <v>0.66666666666666663</v>
      </c>
      <c r="P14" s="121">
        <v>2.0601503759398496</v>
      </c>
      <c r="Q14" s="124">
        <v>0.31866251501656961</v>
      </c>
      <c r="R14" s="5"/>
      <c r="S14" s="33"/>
    </row>
    <row r="15" spans="1:22" s="2" customFormat="1" x14ac:dyDescent="0.25">
      <c r="A15" s="166" t="s">
        <v>59</v>
      </c>
      <c r="B15" s="148">
        <v>54698</v>
      </c>
      <c r="C15" s="149">
        <v>-0.13862773814585594</v>
      </c>
      <c r="D15" s="150">
        <v>747350.10085000005</v>
      </c>
      <c r="E15" s="151">
        <v>7.0435849315749005E-2</v>
      </c>
      <c r="F15" s="150">
        <v>320371.97175999999</v>
      </c>
      <c r="G15" s="150">
        <v>196921.38574299999</v>
      </c>
      <c r="H15" s="152">
        <v>-0.1282920221587549</v>
      </c>
      <c r="I15" s="153">
        <v>0.61466483681824569</v>
      </c>
      <c r="J15" s="150">
        <v>48769.418733899998</v>
      </c>
      <c r="K15" s="151">
        <v>-0.1041719843965776</v>
      </c>
      <c r="L15" s="150">
        <v>48210.418733899998</v>
      </c>
      <c r="M15" s="154">
        <v>30117.181797699999</v>
      </c>
      <c r="N15" s="155">
        <v>-6.4495609383026675E-2</v>
      </c>
      <c r="O15" s="149">
        <v>0.6247027631917782</v>
      </c>
      <c r="P15" s="157">
        <v>6.5691160583242088</v>
      </c>
      <c r="Q15" s="158">
        <v>-0.18176652206775135</v>
      </c>
      <c r="R15" s="6"/>
      <c r="S15" s="33"/>
      <c r="T15" s="7"/>
      <c r="V15" s="7"/>
    </row>
    <row r="16" spans="1:22" s="11" customFormat="1" ht="15" customHeight="1" x14ac:dyDescent="0.25">
      <c r="A16" s="255" t="s">
        <v>57</v>
      </c>
      <c r="B16" s="255"/>
      <c r="C16" s="255"/>
      <c r="D16" s="255"/>
      <c r="E16" s="255"/>
      <c r="F16" s="255"/>
      <c r="G16" s="255"/>
      <c r="H16" s="255"/>
      <c r="I16" s="255"/>
      <c r="J16" s="255"/>
      <c r="K16" s="255"/>
      <c r="L16" s="255"/>
      <c r="M16" s="255"/>
      <c r="N16" s="255"/>
      <c r="O16" s="255"/>
      <c r="P16" s="255"/>
      <c r="Q16" s="255"/>
      <c r="R16" s="13"/>
      <c r="S16" s="13"/>
      <c r="T16" s="13"/>
      <c r="U16" s="13"/>
      <c r="V16" s="13"/>
    </row>
    <row r="17" spans="1:12" ht="15" customHeight="1" x14ac:dyDescent="0.25">
      <c r="A17" s="89" t="s">
        <v>175</v>
      </c>
      <c r="B17" s="89"/>
      <c r="C17" s="89"/>
      <c r="D17" s="89"/>
      <c r="E17" s="89"/>
      <c r="F17" s="89"/>
      <c r="G17" s="89"/>
      <c r="H17" s="89"/>
      <c r="I17" s="89"/>
      <c r="J17" s="93"/>
      <c r="K17" s="89"/>
      <c r="L17" s="93"/>
    </row>
    <row r="18" spans="1:12" x14ac:dyDescent="0.25">
      <c r="A18" s="89" t="s">
        <v>137</v>
      </c>
      <c r="B18" s="89"/>
      <c r="C18" s="89"/>
      <c r="D18" s="87"/>
      <c r="E18" s="87"/>
      <c r="F18" s="5"/>
      <c r="G18" s="5"/>
      <c r="H18" s="89"/>
      <c r="I18" s="89"/>
      <c r="J18" s="89"/>
      <c r="K18" s="89"/>
      <c r="L18" s="89"/>
    </row>
    <row r="19" spans="1:12" x14ac:dyDescent="0.25">
      <c r="A19" s="89"/>
      <c r="B19" s="89"/>
      <c r="C19" s="89"/>
      <c r="D19" s="89"/>
      <c r="E19" s="89"/>
      <c r="F19" s="5"/>
      <c r="G19" s="5"/>
      <c r="H19" s="89"/>
      <c r="I19" s="89"/>
      <c r="J19" s="89"/>
      <c r="K19" s="89"/>
      <c r="L19" s="89"/>
    </row>
    <row r="20" spans="1:12" x14ac:dyDescent="0.25">
      <c r="A20" s="5"/>
      <c r="B20" s="89"/>
      <c r="C20" s="89"/>
      <c r="D20" s="89"/>
      <c r="E20" s="89"/>
      <c r="F20" s="89"/>
      <c r="G20" s="89"/>
      <c r="H20" s="89"/>
      <c r="I20" s="89"/>
      <c r="J20" s="89"/>
      <c r="K20" s="89"/>
      <c r="L20" s="89"/>
    </row>
    <row r="21" spans="1:12" ht="15" customHeight="1" x14ac:dyDescent="0.25">
      <c r="A21" s="89"/>
      <c r="B21" s="89"/>
      <c r="C21" s="89"/>
      <c r="D21" s="89"/>
      <c r="E21" s="89"/>
      <c r="F21" s="89"/>
      <c r="G21" s="89"/>
      <c r="H21" s="89"/>
      <c r="I21" s="89"/>
      <c r="J21" s="89"/>
      <c r="K21" s="89"/>
      <c r="L21" s="89"/>
    </row>
    <row r="22" spans="1:12" ht="15" customHeight="1" x14ac:dyDescent="0.25">
      <c r="A22" s="89"/>
      <c r="B22" s="93"/>
      <c r="C22" s="89"/>
      <c r="D22" s="89"/>
      <c r="E22" s="89"/>
      <c r="F22" s="89"/>
      <c r="G22" s="89"/>
      <c r="H22" s="89"/>
      <c r="I22" s="89"/>
      <c r="J22" s="89"/>
      <c r="K22" s="89"/>
      <c r="L22" s="89"/>
    </row>
    <row r="23" spans="1:12" x14ac:dyDescent="0.25">
      <c r="B23" s="93"/>
      <c r="C23" s="89"/>
      <c r="D23" s="89"/>
      <c r="E23" s="89"/>
      <c r="F23" s="89"/>
      <c r="G23" s="89"/>
      <c r="H23" s="89"/>
      <c r="I23" s="89"/>
      <c r="J23" s="89"/>
      <c r="K23" s="89"/>
      <c r="L23" s="89"/>
    </row>
    <row r="24" spans="1:12" x14ac:dyDescent="0.25">
      <c r="B24" s="93"/>
      <c r="C24" s="89"/>
      <c r="D24" s="89"/>
      <c r="E24" s="89"/>
      <c r="F24" s="89"/>
      <c r="G24" s="89"/>
      <c r="H24" s="89"/>
      <c r="I24" s="89"/>
      <c r="J24" s="89"/>
      <c r="K24" s="89"/>
      <c r="L24" s="89"/>
    </row>
    <row r="25" spans="1:12" x14ac:dyDescent="0.25">
      <c r="C25" s="89"/>
      <c r="D25" s="89"/>
      <c r="E25" s="89"/>
      <c r="F25" s="89"/>
      <c r="G25" s="89"/>
      <c r="H25" s="89"/>
      <c r="I25" s="89"/>
      <c r="J25" s="89"/>
      <c r="K25" s="89"/>
      <c r="L25" s="89"/>
    </row>
    <row r="26" spans="1:12" x14ac:dyDescent="0.25">
      <c r="C26" s="89"/>
      <c r="D26" s="89"/>
      <c r="E26" s="89"/>
      <c r="F26" s="89"/>
      <c r="G26" s="89"/>
      <c r="H26" s="89"/>
      <c r="I26" s="89"/>
      <c r="J26" s="89"/>
      <c r="K26" s="89"/>
      <c r="L26" s="89"/>
    </row>
    <row r="27" spans="1:12" x14ac:dyDescent="0.25">
      <c r="A27" s="89"/>
      <c r="B27" s="89"/>
      <c r="C27" s="89"/>
      <c r="D27" s="89"/>
      <c r="E27" s="89"/>
      <c r="F27" s="89"/>
      <c r="G27" s="89"/>
      <c r="H27" s="89"/>
      <c r="I27" s="89"/>
      <c r="K27" s="89"/>
      <c r="L27" s="89"/>
    </row>
    <row r="28" spans="1:12" x14ac:dyDescent="0.25">
      <c r="A28" s="89"/>
      <c r="B28" s="89"/>
      <c r="C28" s="89"/>
      <c r="D28" s="89"/>
      <c r="E28" s="89"/>
      <c r="F28" s="89"/>
      <c r="G28" s="89"/>
      <c r="H28" s="89"/>
      <c r="I28" s="89"/>
      <c r="J28" s="89"/>
      <c r="K28" s="89"/>
      <c r="L28" s="89"/>
    </row>
    <row r="29" spans="1:12" x14ac:dyDescent="0.25">
      <c r="A29" s="89"/>
      <c r="C29" s="89"/>
      <c r="D29" s="89"/>
      <c r="E29" s="89"/>
      <c r="F29" s="89"/>
      <c r="G29" s="89"/>
      <c r="H29" s="89"/>
      <c r="I29" s="89"/>
      <c r="J29" s="89"/>
      <c r="K29" s="89"/>
      <c r="L29" s="89"/>
    </row>
    <row r="30" spans="1:12" x14ac:dyDescent="0.25">
      <c r="A30" s="89"/>
      <c r="B30" s="89"/>
      <c r="C30" s="89"/>
      <c r="D30" s="89"/>
      <c r="E30" s="89"/>
      <c r="F30" s="89"/>
      <c r="G30" s="89"/>
      <c r="H30" s="89"/>
      <c r="I30" s="89"/>
      <c r="J30" s="89"/>
      <c r="K30" s="89"/>
      <c r="L30" s="89"/>
    </row>
    <row r="31" spans="1:12" x14ac:dyDescent="0.25">
      <c r="A31" s="89"/>
      <c r="B31" s="89"/>
      <c r="C31" s="89"/>
      <c r="D31" s="89"/>
      <c r="E31" s="89"/>
      <c r="F31" s="89"/>
      <c r="G31" s="89"/>
      <c r="H31" s="89"/>
      <c r="I31" s="89"/>
      <c r="J31" s="89"/>
      <c r="K31" s="89"/>
      <c r="L31" s="89"/>
    </row>
    <row r="32" spans="1:12" x14ac:dyDescent="0.25">
      <c r="A32" s="89"/>
      <c r="B32" s="89"/>
      <c r="C32" s="89"/>
      <c r="D32" s="89"/>
      <c r="E32" s="89"/>
      <c r="F32" s="89"/>
      <c r="G32" s="89"/>
      <c r="H32" s="89"/>
      <c r="I32" s="89"/>
      <c r="J32" s="89"/>
      <c r="K32" s="89"/>
      <c r="L32" s="89"/>
    </row>
    <row r="33" spans="1:5" x14ac:dyDescent="0.25">
      <c r="A33" s="89"/>
      <c r="B33" s="89"/>
      <c r="C33" s="89"/>
      <c r="D33" s="89"/>
      <c r="E33" s="89"/>
    </row>
    <row r="34" spans="1:5" x14ac:dyDescent="0.25">
      <c r="A34" s="89"/>
      <c r="B34" s="89"/>
      <c r="C34" s="89"/>
      <c r="D34" s="89"/>
      <c r="E34" s="89"/>
    </row>
    <row r="35" spans="1:5" x14ac:dyDescent="0.25">
      <c r="A35" s="89"/>
      <c r="B35" s="89"/>
      <c r="C35" s="89"/>
      <c r="D35" s="89"/>
      <c r="E35" s="89"/>
    </row>
    <row r="36" spans="1:5" x14ac:dyDescent="0.25">
      <c r="A36" s="89"/>
      <c r="B36" s="89"/>
      <c r="C36" s="89"/>
      <c r="D36" s="89"/>
      <c r="E36" s="89"/>
    </row>
    <row r="37" spans="1:5" x14ac:dyDescent="0.25">
      <c r="A37" s="89"/>
      <c r="B37" s="89"/>
      <c r="C37" s="89"/>
      <c r="D37" s="89"/>
      <c r="E37" s="89"/>
    </row>
    <row r="38" spans="1:5" x14ac:dyDescent="0.25">
      <c r="A38" s="89"/>
      <c r="B38" s="89"/>
      <c r="C38" s="89"/>
      <c r="D38" s="89"/>
      <c r="E38" s="89"/>
    </row>
    <row r="39" spans="1:5" x14ac:dyDescent="0.25">
      <c r="A39" s="89"/>
      <c r="B39" s="89"/>
      <c r="C39" s="89"/>
      <c r="D39" s="89"/>
      <c r="E39" s="89"/>
    </row>
    <row r="40" spans="1:5" x14ac:dyDescent="0.25">
      <c r="A40" s="89"/>
      <c r="B40" s="89"/>
      <c r="C40" s="89"/>
      <c r="D40" s="89"/>
      <c r="E40" s="89"/>
    </row>
  </sheetData>
  <mergeCells count="8">
    <mergeCell ref="A16:Q16"/>
    <mergeCell ref="L2:O2"/>
    <mergeCell ref="B2:C2"/>
    <mergeCell ref="P2:Q2"/>
    <mergeCell ref="J2:K2"/>
    <mergeCell ref="A2:A3"/>
    <mergeCell ref="D2:E2"/>
    <mergeCell ref="F2:I2"/>
  </mergeCell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zoomScale="95" zoomScaleNormal="95" workbookViewId="0">
      <selection activeCell="A15" sqref="A15"/>
    </sheetView>
  </sheetViews>
  <sheetFormatPr baseColWidth="10" defaultColWidth="11.42578125" defaultRowHeight="15" x14ac:dyDescent="0.25"/>
  <cols>
    <col min="1" max="1" width="24.140625" style="19" customWidth="1"/>
    <col min="2" max="2" width="11.28515625" style="19" customWidth="1"/>
    <col min="3" max="15" width="10.5703125" style="19" customWidth="1"/>
    <col min="16" max="16" width="9.140625" style="19" customWidth="1"/>
    <col min="17" max="17" width="7.140625" style="19" customWidth="1"/>
    <col min="18" max="18" width="7.42578125" style="19" customWidth="1"/>
    <col min="19" max="29" width="6.7109375" style="19" customWidth="1"/>
    <col min="30" max="30" width="2.28515625" style="19" customWidth="1"/>
    <col min="31" max="16384" width="11.42578125" style="19"/>
  </cols>
  <sheetData>
    <row r="1" spans="1:29" ht="15" customHeight="1" x14ac:dyDescent="0.25">
      <c r="A1" s="36" t="s">
        <v>126</v>
      </c>
      <c r="B1" s="20"/>
      <c r="C1" s="20"/>
      <c r="D1" s="20"/>
      <c r="E1" s="20"/>
      <c r="F1" s="20"/>
      <c r="G1" s="20"/>
      <c r="H1" s="20"/>
      <c r="I1" s="20"/>
      <c r="J1" s="20"/>
      <c r="K1" s="20"/>
      <c r="L1" s="20"/>
      <c r="M1" s="20"/>
      <c r="N1" s="20"/>
      <c r="O1" s="20"/>
      <c r="P1" s="20"/>
    </row>
    <row r="2" spans="1:29" s="225" customFormat="1" ht="15" customHeight="1" x14ac:dyDescent="0.25">
      <c r="A2" s="300"/>
      <c r="B2" s="300"/>
      <c r="C2" s="269" t="s">
        <v>28</v>
      </c>
      <c r="D2" s="269"/>
      <c r="E2" s="294" t="s">
        <v>34</v>
      </c>
      <c r="F2" s="294"/>
      <c r="G2" s="294" t="s">
        <v>29</v>
      </c>
      <c r="H2" s="294"/>
      <c r="I2" s="295" t="s">
        <v>15</v>
      </c>
      <c r="J2" s="295"/>
      <c r="K2" s="295" t="s">
        <v>16</v>
      </c>
      <c r="L2" s="295"/>
      <c r="M2" s="295"/>
      <c r="N2" s="294" t="s">
        <v>61</v>
      </c>
      <c r="O2" s="294"/>
    </row>
    <row r="3" spans="1:29" s="225" customFormat="1" ht="75" x14ac:dyDescent="0.25">
      <c r="A3" s="300"/>
      <c r="B3" s="300"/>
      <c r="C3" s="203" t="s">
        <v>17</v>
      </c>
      <c r="D3" s="203" t="s">
        <v>58</v>
      </c>
      <c r="E3" s="203" t="s">
        <v>17</v>
      </c>
      <c r="F3" s="203" t="s">
        <v>58</v>
      </c>
      <c r="G3" s="203" t="s">
        <v>17</v>
      </c>
      <c r="H3" s="203" t="s">
        <v>58</v>
      </c>
      <c r="I3" s="203" t="s">
        <v>17</v>
      </c>
      <c r="J3" s="203" t="s">
        <v>58</v>
      </c>
      <c r="K3" s="203" t="s">
        <v>17</v>
      </c>
      <c r="L3" s="203" t="s">
        <v>58</v>
      </c>
      <c r="M3" s="203" t="s">
        <v>89</v>
      </c>
      <c r="N3" s="203" t="s">
        <v>62</v>
      </c>
      <c r="O3" s="203" t="s">
        <v>154</v>
      </c>
    </row>
    <row r="4" spans="1:29" x14ac:dyDescent="0.25">
      <c r="A4" s="296" t="s">
        <v>31</v>
      </c>
      <c r="B4" s="37" t="s">
        <v>37</v>
      </c>
      <c r="C4" s="9">
        <v>737</v>
      </c>
      <c r="D4" s="12">
        <v>-1.4705882352941176E-2</v>
      </c>
      <c r="E4" s="91">
        <v>8545.6829494758895</v>
      </c>
      <c r="F4" s="12">
        <v>-0.35470188405377262</v>
      </c>
      <c r="G4" s="91">
        <v>4915.6647999999996</v>
      </c>
      <c r="H4" s="12">
        <v>-0.34432996021157242</v>
      </c>
      <c r="I4" s="9">
        <v>725.68245078008295</v>
      </c>
      <c r="J4" s="12">
        <v>4.7160823636483329E-2</v>
      </c>
      <c r="K4" s="9">
        <v>725.68245078008295</v>
      </c>
      <c r="L4" s="12">
        <v>4.7160823636483329E-2</v>
      </c>
      <c r="M4" s="12">
        <v>0.45374494478202043</v>
      </c>
      <c r="N4" s="10">
        <v>9.59741118115668</v>
      </c>
      <c r="O4" s="10">
        <v>-5.7304708133920208</v>
      </c>
    </row>
    <row r="5" spans="1:29" x14ac:dyDescent="0.25">
      <c r="A5" s="296"/>
      <c r="B5" s="37" t="s">
        <v>36</v>
      </c>
      <c r="C5" s="9">
        <v>576.31236897274596</v>
      </c>
      <c r="D5" s="12">
        <v>-0.3596529233636156</v>
      </c>
      <c r="E5" s="91">
        <v>7649.6582809224301</v>
      </c>
      <c r="F5" s="12">
        <v>-0.10547517389589031</v>
      </c>
      <c r="G5" s="91">
        <v>2813</v>
      </c>
      <c r="H5" s="12">
        <v>-0.35760971518580886</v>
      </c>
      <c r="I5" s="9">
        <v>573.22222222222194</v>
      </c>
      <c r="J5" s="12">
        <v>-0.32799270548391329</v>
      </c>
      <c r="K5" s="9">
        <v>559.31656184486303</v>
      </c>
      <c r="L5" s="12">
        <v>-0.34506257395215101</v>
      </c>
      <c r="M5" s="12">
        <v>0.74861878453038633</v>
      </c>
      <c r="N5" s="92">
        <v>7.582210242587605</v>
      </c>
      <c r="O5" s="92">
        <v>-0.3495731483259954</v>
      </c>
    </row>
    <row r="6" spans="1:29" s="42" customFormat="1" x14ac:dyDescent="0.25">
      <c r="A6" s="298" t="s">
        <v>30</v>
      </c>
      <c r="B6" s="298"/>
      <c r="C6" s="4">
        <v>1313.3123689727458</v>
      </c>
      <c r="D6" s="80">
        <v>-0.16607676034939003</v>
      </c>
      <c r="E6" s="88">
        <v>16195.34123039832</v>
      </c>
      <c r="F6" s="80">
        <v>-0.23698289684232446</v>
      </c>
      <c r="G6" s="88">
        <v>7728.6647999999996</v>
      </c>
      <c r="H6" s="80">
        <v>-0.34943276873553691</v>
      </c>
      <c r="I6" s="4">
        <v>1298.9046730023049</v>
      </c>
      <c r="J6" s="80">
        <v>-0.11839893152233209</v>
      </c>
      <c r="K6" s="4">
        <v>1284.9990126249459</v>
      </c>
      <c r="L6" s="80">
        <v>-0.12356074117332211</v>
      </c>
      <c r="M6" s="80">
        <v>0.67148841176993501</v>
      </c>
      <c r="N6" s="92">
        <v>8.7080788196363965</v>
      </c>
      <c r="O6" s="92">
        <v>-2.5390320824797037</v>
      </c>
      <c r="Q6" s="19"/>
      <c r="R6" s="19"/>
      <c r="S6" s="19"/>
      <c r="T6" s="19"/>
      <c r="U6" s="19"/>
      <c r="V6" s="19"/>
      <c r="W6" s="19"/>
      <c r="X6" s="19"/>
      <c r="Y6" s="19"/>
      <c r="Z6" s="19"/>
      <c r="AA6" s="19"/>
      <c r="AB6" s="19"/>
      <c r="AC6" s="19"/>
    </row>
    <row r="7" spans="1:29" ht="17.25" x14ac:dyDescent="0.25">
      <c r="A7" s="297" t="s">
        <v>32</v>
      </c>
      <c r="B7" s="38" t="s">
        <v>167</v>
      </c>
      <c r="C7" s="91">
        <v>686</v>
      </c>
      <c r="D7" s="12">
        <v>-0.49034175334323921</v>
      </c>
      <c r="E7" s="91">
        <v>5802</v>
      </c>
      <c r="F7" s="12">
        <v>-0.41509148646605171</v>
      </c>
      <c r="G7" s="91">
        <v>4861</v>
      </c>
      <c r="H7" s="12">
        <v>-0.39494647747074929</v>
      </c>
      <c r="I7" s="91">
        <v>681</v>
      </c>
      <c r="J7" s="12">
        <v>-0.48212927756653995</v>
      </c>
      <c r="K7" s="91">
        <v>679</v>
      </c>
      <c r="L7" s="12">
        <v>-0.48443432042520879</v>
      </c>
      <c r="M7" s="12">
        <v>0.68041237113402064</v>
      </c>
      <c r="N7" s="92">
        <v>7.1380323054331862</v>
      </c>
      <c r="O7" s="92">
        <v>1.0285266020111328</v>
      </c>
    </row>
    <row r="8" spans="1:29" x14ac:dyDescent="0.25">
      <c r="A8" s="297"/>
      <c r="B8" s="38" t="s">
        <v>9</v>
      </c>
      <c r="C8" s="91">
        <v>5820</v>
      </c>
      <c r="D8" s="12">
        <v>-0.20827098353965448</v>
      </c>
      <c r="E8" s="91">
        <v>23669.118139999999</v>
      </c>
      <c r="F8" s="12">
        <v>-0.43140503417234127</v>
      </c>
      <c r="G8" s="91">
        <v>16874.484199999999</v>
      </c>
      <c r="H8" s="12">
        <v>-0.46500502303511504</v>
      </c>
      <c r="I8" s="91">
        <v>5739.9132210999996</v>
      </c>
      <c r="J8" s="12">
        <v>-0.21810199957771426</v>
      </c>
      <c r="K8" s="91">
        <v>5736.9132210999996</v>
      </c>
      <c r="L8" s="12">
        <v>-0.2180846093635001</v>
      </c>
      <c r="M8" s="12">
        <v>0.35426877356710385</v>
      </c>
      <c r="N8" s="92">
        <v>2.9398500552184594</v>
      </c>
      <c r="O8" s="92">
        <v>-1.3681895865284104</v>
      </c>
    </row>
    <row r="9" spans="1:29" x14ac:dyDescent="0.25">
      <c r="A9" s="297"/>
      <c r="B9" s="38" t="s">
        <v>10</v>
      </c>
      <c r="C9" s="91">
        <v>35</v>
      </c>
      <c r="D9" s="12">
        <v>-0.60227272727272729</v>
      </c>
      <c r="E9" s="91">
        <v>159.19999999999999</v>
      </c>
      <c r="F9" s="12">
        <v>-0.47109634551495022</v>
      </c>
      <c r="G9" s="91">
        <v>98.933329999999998</v>
      </c>
      <c r="H9" s="12">
        <v>-0.33823859531772577</v>
      </c>
      <c r="I9" s="91">
        <v>35</v>
      </c>
      <c r="J9" s="12">
        <v>-0.51388888888888884</v>
      </c>
      <c r="K9" s="91">
        <v>35</v>
      </c>
      <c r="L9" s="12">
        <v>-0.20454545454545456</v>
      </c>
      <c r="M9" s="12">
        <v>0.62857142857142856</v>
      </c>
      <c r="N9" s="92">
        <v>2.8266665714285715</v>
      </c>
      <c r="O9" s="92">
        <v>0.84923601587301145</v>
      </c>
    </row>
    <row r="10" spans="1:29" s="42" customFormat="1" x14ac:dyDescent="0.25">
      <c r="A10" s="299" t="s">
        <v>30</v>
      </c>
      <c r="B10" s="299"/>
      <c r="C10" s="88">
        <v>6541</v>
      </c>
      <c r="D10" s="80">
        <v>-0.25543540125213432</v>
      </c>
      <c r="E10" s="88">
        <v>29630.318139999999</v>
      </c>
      <c r="F10" s="80">
        <v>-0.42851436333586568</v>
      </c>
      <c r="G10" s="88">
        <v>21834.417529999999</v>
      </c>
      <c r="H10" s="80">
        <v>-0.45035924393201759</v>
      </c>
      <c r="I10" s="88">
        <v>6455.9132210999996</v>
      </c>
      <c r="J10" s="80">
        <v>-0.26032158328368471</v>
      </c>
      <c r="K10" s="88">
        <v>6450.9132210999996</v>
      </c>
      <c r="L10" s="80">
        <v>-0.25834522636238222</v>
      </c>
      <c r="M10" s="80">
        <v>0.39008573277178671</v>
      </c>
      <c r="N10" s="92">
        <v>3.3820803939306532</v>
      </c>
      <c r="O10" s="92">
        <v>-0.29074010769860692</v>
      </c>
      <c r="Q10" s="19"/>
      <c r="R10" s="19"/>
      <c r="S10" s="19"/>
      <c r="T10" s="19"/>
      <c r="U10" s="19"/>
      <c r="V10" s="19"/>
      <c r="W10" s="19"/>
      <c r="X10" s="19"/>
      <c r="Y10" s="19"/>
      <c r="Z10" s="19"/>
      <c r="AA10" s="19"/>
      <c r="AB10" s="19"/>
      <c r="AC10" s="19"/>
    </row>
    <row r="11" spans="1:29" s="228" customFormat="1" x14ac:dyDescent="0.25">
      <c r="A11" s="293" t="s">
        <v>33</v>
      </c>
      <c r="B11" s="293"/>
      <c r="C11" s="163">
        <v>7854.3123689727454</v>
      </c>
      <c r="D11" s="254">
        <v>-0.27563290888381947</v>
      </c>
      <c r="E11" s="163">
        <v>45825.659370398324</v>
      </c>
      <c r="F11" s="254">
        <v>-0.38055455134731031</v>
      </c>
      <c r="G11" s="163">
        <v>29563.082329999997</v>
      </c>
      <c r="H11" s="254">
        <v>-0.42140440154853143</v>
      </c>
      <c r="I11" s="163">
        <v>7754.8178941023043</v>
      </c>
      <c r="J11" s="254">
        <v>-0.25584704979346473</v>
      </c>
      <c r="K11" s="163">
        <v>7735.9122337249455</v>
      </c>
      <c r="L11" s="254">
        <v>-0.2555896618817412</v>
      </c>
      <c r="M11" s="254">
        <v>0.41315284775865019</v>
      </c>
      <c r="N11" s="243">
        <v>4.274166363971724</v>
      </c>
      <c r="O11" s="243">
        <v>-0.28785247915291556</v>
      </c>
    </row>
    <row r="12" spans="1:29" x14ac:dyDescent="0.25">
      <c r="A12" s="291" t="s">
        <v>57</v>
      </c>
      <c r="B12" s="292"/>
      <c r="C12" s="292"/>
      <c r="D12" s="292"/>
      <c r="E12" s="292"/>
      <c r="F12" s="292"/>
      <c r="G12" s="292"/>
      <c r="H12" s="292"/>
      <c r="I12" s="292"/>
      <c r="J12" s="292"/>
      <c r="K12" s="292"/>
      <c r="L12" s="292"/>
      <c r="M12" s="292"/>
      <c r="N12" s="292"/>
      <c r="O12" s="292"/>
      <c r="P12" s="292"/>
    </row>
    <row r="14" spans="1:29" s="105" customFormat="1" ht="69" customHeight="1" x14ac:dyDescent="0.25">
      <c r="A14" s="290" t="s">
        <v>168</v>
      </c>
      <c r="B14" s="290"/>
      <c r="C14" s="290"/>
      <c r="D14" s="290"/>
      <c r="E14" s="290"/>
      <c r="F14" s="290"/>
      <c r="G14" s="290"/>
      <c r="H14" s="290"/>
      <c r="I14" s="290"/>
      <c r="Q14" s="19"/>
      <c r="R14" s="19"/>
      <c r="S14" s="19"/>
      <c r="T14" s="19"/>
      <c r="U14" s="19"/>
      <c r="V14" s="19"/>
      <c r="W14" s="19"/>
      <c r="X14" s="19"/>
      <c r="Y14" s="19"/>
      <c r="Z14" s="19"/>
      <c r="AA14" s="19"/>
      <c r="AB14" s="19"/>
      <c r="AC14" s="19"/>
    </row>
    <row r="15" spans="1:29" ht="15" customHeight="1" x14ac:dyDescent="0.25">
      <c r="A15" s="89" t="s">
        <v>176</v>
      </c>
      <c r="D15" s="40"/>
    </row>
    <row r="17" spans="3:4" x14ac:dyDescent="0.25">
      <c r="C17" s="40"/>
      <c r="D17" s="39"/>
    </row>
    <row r="23" spans="3:4" ht="14.45" customHeight="1" x14ac:dyDescent="0.25"/>
    <row r="28" spans="3:4" ht="12.75" customHeight="1" x14ac:dyDescent="0.25"/>
    <row r="30" spans="3:4" ht="74.25" customHeight="1" x14ac:dyDescent="0.25"/>
    <row r="31" spans="3:4" ht="12.75" customHeight="1" x14ac:dyDescent="0.25"/>
  </sheetData>
  <mergeCells count="15">
    <mergeCell ref="A14:I14"/>
    <mergeCell ref="A12:P12"/>
    <mergeCell ref="A11:B11"/>
    <mergeCell ref="N2:O2"/>
    <mergeCell ref="C2:D2"/>
    <mergeCell ref="E2:F2"/>
    <mergeCell ref="G2:H2"/>
    <mergeCell ref="I2:J2"/>
    <mergeCell ref="K2:M2"/>
    <mergeCell ref="A4:A5"/>
    <mergeCell ref="A7:A9"/>
    <mergeCell ref="A6:B6"/>
    <mergeCell ref="A10:B10"/>
    <mergeCell ref="B2:B3"/>
    <mergeCell ref="A2:A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zoomScaleNormal="100" workbookViewId="0">
      <selection activeCell="A20" sqref="A20"/>
    </sheetView>
  </sheetViews>
  <sheetFormatPr baseColWidth="10" defaultColWidth="11.42578125" defaultRowHeight="15" x14ac:dyDescent="0.25"/>
  <cols>
    <col min="1" max="1" width="32" style="19" customWidth="1"/>
    <col min="2" max="2" width="11.28515625" style="19" customWidth="1"/>
    <col min="3" max="15" width="10.5703125" style="19" customWidth="1"/>
    <col min="16" max="16" width="9.140625" style="19" customWidth="1"/>
    <col min="17" max="17" width="7.140625" style="19" customWidth="1"/>
    <col min="18" max="18" width="7.42578125" style="19" customWidth="1"/>
    <col min="19" max="29" width="6.7109375" style="19" customWidth="1"/>
    <col min="30" max="30" width="2.28515625" style="19" customWidth="1"/>
    <col min="31" max="16384" width="11.42578125" style="19"/>
  </cols>
  <sheetData>
    <row r="1" spans="1:16" ht="15" customHeight="1" x14ac:dyDescent="0.25">
      <c r="A1" s="2" t="s">
        <v>173</v>
      </c>
      <c r="B1" s="89"/>
      <c r="C1" s="7"/>
      <c r="D1" s="7"/>
      <c r="E1" s="7"/>
      <c r="F1" s="7"/>
      <c r="G1" s="7"/>
      <c r="H1" s="7"/>
      <c r="I1" s="7"/>
      <c r="J1" s="7"/>
      <c r="K1" s="7"/>
      <c r="L1" s="7"/>
      <c r="M1" s="7"/>
      <c r="N1" s="8"/>
      <c r="O1" s="7"/>
      <c r="P1" s="5"/>
    </row>
    <row r="2" spans="1:16" s="225" customFormat="1" ht="15" customHeight="1" x14ac:dyDescent="0.25">
      <c r="A2" s="263" t="s">
        <v>14</v>
      </c>
      <c r="B2" s="304" t="s">
        <v>28</v>
      </c>
      <c r="C2" s="305"/>
      <c r="D2" s="306" t="s">
        <v>34</v>
      </c>
      <c r="E2" s="307"/>
      <c r="F2" s="306" t="s">
        <v>29</v>
      </c>
      <c r="G2" s="308"/>
      <c r="H2" s="307"/>
      <c r="I2" s="301" t="s">
        <v>53</v>
      </c>
      <c r="J2" s="303"/>
      <c r="K2" s="301" t="s">
        <v>16</v>
      </c>
      <c r="L2" s="302"/>
      <c r="M2" s="303"/>
      <c r="N2" s="294" t="s">
        <v>61</v>
      </c>
      <c r="O2" s="294"/>
      <c r="P2" s="226"/>
    </row>
    <row r="3" spans="1:16" s="225" customFormat="1" ht="75" x14ac:dyDescent="0.25">
      <c r="A3" s="264"/>
      <c r="B3" s="168" t="s">
        <v>17</v>
      </c>
      <c r="C3" s="168" t="s">
        <v>58</v>
      </c>
      <c r="D3" s="168" t="s">
        <v>17</v>
      </c>
      <c r="E3" s="168" t="s">
        <v>58</v>
      </c>
      <c r="F3" s="168" t="s">
        <v>17</v>
      </c>
      <c r="G3" s="168" t="s">
        <v>58</v>
      </c>
      <c r="H3" s="168" t="s">
        <v>35</v>
      </c>
      <c r="I3" s="168" t="s">
        <v>17</v>
      </c>
      <c r="J3" s="168" t="s">
        <v>58</v>
      </c>
      <c r="K3" s="168" t="s">
        <v>17</v>
      </c>
      <c r="L3" s="168" t="s">
        <v>58</v>
      </c>
      <c r="M3" s="168" t="s">
        <v>35</v>
      </c>
      <c r="N3" s="168" t="s">
        <v>62</v>
      </c>
      <c r="O3" s="168" t="s">
        <v>138</v>
      </c>
      <c r="P3" s="226"/>
    </row>
    <row r="4" spans="1:16" s="234" customFormat="1" x14ac:dyDescent="0.25">
      <c r="A4" s="147" t="s">
        <v>13</v>
      </c>
      <c r="B4" s="229">
        <v>5303</v>
      </c>
      <c r="C4" s="230">
        <v>-3.8789197027369902E-2</v>
      </c>
      <c r="D4" s="229">
        <v>38957.463900000002</v>
      </c>
      <c r="E4" s="230">
        <v>-0.19498364950389799</v>
      </c>
      <c r="F4" s="229">
        <v>32787.96602</v>
      </c>
      <c r="G4" s="230">
        <v>-0.112720449855138</v>
      </c>
      <c r="H4" s="231">
        <v>0.44942932535710001</v>
      </c>
      <c r="I4" s="229">
        <v>4059</v>
      </c>
      <c r="J4" s="230">
        <v>-5.3846153846153898E-2</v>
      </c>
      <c r="K4" s="229">
        <v>4067</v>
      </c>
      <c r="L4" s="230">
        <v>-4.2608286252354098E-2</v>
      </c>
      <c r="M4" s="231">
        <v>0.48434236581638801</v>
      </c>
      <c r="N4" s="232">
        <v>8.0778433160877103</v>
      </c>
      <c r="O4" s="232">
        <v>1.41305122338151</v>
      </c>
      <c r="P4" s="233"/>
    </row>
    <row r="5" spans="1:16" s="228" customFormat="1" x14ac:dyDescent="0.25">
      <c r="A5" s="235" t="s">
        <v>102</v>
      </c>
      <c r="B5" s="236"/>
      <c r="C5" s="236"/>
      <c r="D5" s="236"/>
      <c r="E5" s="236"/>
      <c r="F5" s="236"/>
      <c r="G5" s="236"/>
      <c r="H5" s="237"/>
      <c r="I5" s="236"/>
      <c r="J5" s="236"/>
      <c r="K5" s="236"/>
      <c r="L5" s="236"/>
      <c r="M5" s="237"/>
      <c r="N5" s="238"/>
      <c r="O5" s="227">
        <v>0</v>
      </c>
      <c r="P5" s="239"/>
    </row>
    <row r="6" spans="1:16" x14ac:dyDescent="0.25">
      <c r="A6" s="77" t="s">
        <v>74</v>
      </c>
      <c r="B6" s="91">
        <v>890</v>
      </c>
      <c r="C6" s="108">
        <v>-0.38747419132828598</v>
      </c>
      <c r="D6" s="91">
        <v>19051.5969</v>
      </c>
      <c r="E6" s="108">
        <v>-0.28970259861307901</v>
      </c>
      <c r="F6" s="91">
        <v>14549.56999</v>
      </c>
      <c r="G6" s="108">
        <v>-0.21099916000108501</v>
      </c>
      <c r="H6" s="83">
        <v>0.46818392234483902</v>
      </c>
      <c r="I6" s="91">
        <v>827</v>
      </c>
      <c r="J6" s="108">
        <v>-0.42728531855955698</v>
      </c>
      <c r="K6" s="91">
        <v>826</v>
      </c>
      <c r="L6" s="108">
        <v>-0.40660919540229901</v>
      </c>
      <c r="M6" s="83">
        <v>0.54117692535919504</v>
      </c>
      <c r="N6" s="92">
        <v>12.7704293628809</v>
      </c>
      <c r="O6" s="107">
        <v>4.48649054834934</v>
      </c>
      <c r="P6" s="91"/>
    </row>
    <row r="7" spans="1:16" x14ac:dyDescent="0.25">
      <c r="A7" s="77" t="s">
        <v>75</v>
      </c>
      <c r="B7" s="91">
        <v>2911</v>
      </c>
      <c r="C7" s="108">
        <v>0.32198001816530403</v>
      </c>
      <c r="D7" s="91">
        <v>16164.157999999999</v>
      </c>
      <c r="E7" s="108">
        <v>0.198949364503339</v>
      </c>
      <c r="F7" s="91">
        <v>16030.0627</v>
      </c>
      <c r="G7" s="108">
        <v>0.220927004586357</v>
      </c>
      <c r="H7" s="83">
        <v>0.42662132645408501</v>
      </c>
      <c r="I7" s="91">
        <v>2754</v>
      </c>
      <c r="J7" s="108">
        <v>0.334949103247698</v>
      </c>
      <c r="K7" s="91">
        <v>2761</v>
      </c>
      <c r="L7" s="108">
        <v>0.33704600484261499</v>
      </c>
      <c r="M7" s="83">
        <v>0.41919862532687702</v>
      </c>
      <c r="N7" s="92">
        <v>5.8206473129992702</v>
      </c>
      <c r="O7" s="107">
        <v>-0.542188872819796</v>
      </c>
      <c r="P7" s="5"/>
    </row>
    <row r="8" spans="1:16" ht="17.25" x14ac:dyDescent="0.25">
      <c r="A8" s="77" t="s">
        <v>170</v>
      </c>
      <c r="B8" s="91">
        <v>1474</v>
      </c>
      <c r="C8" s="108">
        <v>-0.19967266775777401</v>
      </c>
      <c r="D8" s="91">
        <v>3326.7089999999998</v>
      </c>
      <c r="E8" s="108">
        <v>-0.55756101928800705</v>
      </c>
      <c r="F8" s="91">
        <v>2042.3333299999999</v>
      </c>
      <c r="G8" s="108">
        <v>-0.60117079483341795</v>
      </c>
      <c r="H8" s="83">
        <v>0.51338005896483896</v>
      </c>
      <c r="I8" s="91">
        <v>452</v>
      </c>
      <c r="J8" s="108">
        <v>-0.40157480314960597</v>
      </c>
      <c r="K8" s="91">
        <v>454</v>
      </c>
      <c r="L8" s="108">
        <v>-0.405194805194805</v>
      </c>
      <c r="M8" s="83">
        <v>0.52194446599552602</v>
      </c>
      <c r="N8" s="92">
        <v>4.5208333258928599</v>
      </c>
      <c r="O8" s="107">
        <v>-1.5342125456667699</v>
      </c>
      <c r="P8" s="5"/>
    </row>
    <row r="9" spans="1:16" ht="14.45" customHeight="1" x14ac:dyDescent="0.25">
      <c r="A9" s="77" t="s">
        <v>139</v>
      </c>
      <c r="B9" s="91">
        <v>28</v>
      </c>
      <c r="C9" s="108">
        <v>4.5454545454545497E-2</v>
      </c>
      <c r="D9" s="91">
        <v>398</v>
      </c>
      <c r="E9" s="92">
        <v>65.789473684210506</v>
      </c>
      <c r="F9" s="91">
        <v>149</v>
      </c>
      <c r="G9" s="92">
        <v>35.964912280701803</v>
      </c>
      <c r="H9" s="83">
        <v>0.61879194630872503</v>
      </c>
      <c r="I9" s="91">
        <v>22</v>
      </c>
      <c r="J9" s="92">
        <v>7.1428571428571397</v>
      </c>
      <c r="K9" s="91">
        <v>22</v>
      </c>
      <c r="L9" s="92">
        <v>7.1428571428571397</v>
      </c>
      <c r="M9" s="83">
        <v>0.74545454545454504</v>
      </c>
      <c r="N9" s="92">
        <v>6.7727272727272698</v>
      </c>
      <c r="O9" s="107">
        <v>-3.5606060606060299</v>
      </c>
      <c r="P9" s="5"/>
    </row>
    <row r="10" spans="1:16" s="228" customFormat="1" ht="15" customHeight="1" x14ac:dyDescent="0.25">
      <c r="A10" s="170" t="s">
        <v>103</v>
      </c>
      <c r="B10" s="240"/>
      <c r="C10" s="241"/>
      <c r="D10" s="240"/>
      <c r="E10" s="241"/>
      <c r="F10" s="240"/>
      <c r="G10" s="241"/>
      <c r="H10" s="241"/>
      <c r="I10" s="240"/>
      <c r="J10" s="241"/>
      <c r="K10" s="240"/>
      <c r="L10" s="241"/>
      <c r="M10" s="241"/>
      <c r="N10" s="241"/>
      <c r="O10" s="227"/>
      <c r="P10" s="176"/>
    </row>
    <row r="11" spans="1:16" x14ac:dyDescent="0.25">
      <c r="A11" s="78" t="s">
        <v>104</v>
      </c>
      <c r="B11" s="109">
        <v>351</v>
      </c>
      <c r="C11" s="108">
        <v>0.58823529411764697</v>
      </c>
      <c r="D11" s="109">
        <v>12157.3578</v>
      </c>
      <c r="E11" s="108">
        <v>-6.2149363573246998E-2</v>
      </c>
      <c r="F11" s="109">
        <v>10909.9311</v>
      </c>
      <c r="G11" s="108">
        <v>-5.0897685950413198E-2</v>
      </c>
      <c r="H11" s="83">
        <v>0.372188508138241</v>
      </c>
      <c r="I11" s="109">
        <v>328</v>
      </c>
      <c r="J11" s="108">
        <v>0.49771689497716898</v>
      </c>
      <c r="K11" s="109">
        <v>326</v>
      </c>
      <c r="L11" s="108">
        <v>0.488584474885845</v>
      </c>
      <c r="M11" s="83">
        <v>0.43049327484662597</v>
      </c>
      <c r="N11" s="110">
        <v>33.261985060975597</v>
      </c>
      <c r="O11" s="107">
        <v>-19.226599413910201</v>
      </c>
      <c r="P11" s="89"/>
    </row>
    <row r="12" spans="1:16" x14ac:dyDescent="0.25">
      <c r="A12" s="78" t="s">
        <v>105</v>
      </c>
      <c r="B12" s="109">
        <v>1178</v>
      </c>
      <c r="C12" s="108">
        <v>0.106103286384977</v>
      </c>
      <c r="D12" s="109">
        <v>7260.2390999999998</v>
      </c>
      <c r="E12" s="108">
        <v>-0.51377776176437395</v>
      </c>
      <c r="F12" s="109">
        <v>3749.6388900000002</v>
      </c>
      <c r="G12" s="108">
        <v>-0.49516262808587302</v>
      </c>
      <c r="H12" s="83">
        <v>0.64158056030830202</v>
      </c>
      <c r="I12" s="109">
        <v>507</v>
      </c>
      <c r="J12" s="108">
        <v>-0.51622137404580104</v>
      </c>
      <c r="K12" s="109">
        <v>508</v>
      </c>
      <c r="L12" s="108">
        <v>-0.51665080875356795</v>
      </c>
      <c r="M12" s="83">
        <v>0.68362117224409402</v>
      </c>
      <c r="N12" s="110">
        <v>7.3957374556213002</v>
      </c>
      <c r="O12" s="107">
        <v>-0.49315525814806099</v>
      </c>
      <c r="P12" s="89"/>
    </row>
    <row r="13" spans="1:16" ht="12.75" customHeight="1" x14ac:dyDescent="0.25">
      <c r="A13" s="78" t="s">
        <v>106</v>
      </c>
      <c r="B13" s="109">
        <v>2925</v>
      </c>
      <c r="C13" s="108">
        <v>0.21976647206005001</v>
      </c>
      <c r="D13" s="109">
        <v>16196.157999999999</v>
      </c>
      <c r="E13" s="108">
        <v>0.25153836643226901</v>
      </c>
      <c r="F13" s="109">
        <v>16069.0627</v>
      </c>
      <c r="G13" s="108">
        <v>0.248810001942879</v>
      </c>
      <c r="H13" s="83">
        <v>0.40961227937706701</v>
      </c>
      <c r="I13" s="109">
        <v>2768</v>
      </c>
      <c r="J13" s="108">
        <v>0.22423706324635101</v>
      </c>
      <c r="K13" s="109">
        <v>2775</v>
      </c>
      <c r="L13" s="108">
        <v>0.25679347826087001</v>
      </c>
      <c r="M13" s="83">
        <v>0.43063063063063101</v>
      </c>
      <c r="N13" s="110">
        <v>5.8052972182080902</v>
      </c>
      <c r="O13" s="107">
        <v>0.114231318163864</v>
      </c>
      <c r="P13" s="89"/>
    </row>
    <row r="14" spans="1:16" s="228" customFormat="1" ht="15" customHeight="1" x14ac:dyDescent="0.25">
      <c r="A14" s="246" t="s">
        <v>107</v>
      </c>
      <c r="B14" s="242"/>
      <c r="C14" s="243"/>
      <c r="D14" s="242"/>
      <c r="E14" s="243"/>
      <c r="F14" s="242"/>
      <c r="G14" s="243"/>
      <c r="H14" s="244"/>
      <c r="I14" s="242"/>
      <c r="J14" s="243"/>
      <c r="K14" s="242"/>
      <c r="L14" s="243"/>
      <c r="M14" s="244"/>
      <c r="N14" s="245"/>
      <c r="O14" s="227"/>
      <c r="P14" s="176"/>
    </row>
    <row r="15" spans="1:16" x14ac:dyDescent="0.25">
      <c r="A15" s="78" t="s">
        <v>104</v>
      </c>
      <c r="B15" s="109">
        <v>1178</v>
      </c>
      <c r="C15" s="108">
        <v>2.07972270363951E-2</v>
      </c>
      <c r="D15" s="109">
        <v>787.86670000000004</v>
      </c>
      <c r="E15" s="108">
        <v>-0.115750056116723</v>
      </c>
      <c r="F15" s="109">
        <v>433.33332999999999</v>
      </c>
      <c r="G15" s="108">
        <v>-0.21068610200364299</v>
      </c>
      <c r="H15" s="83">
        <v>0.48807658067751197</v>
      </c>
      <c r="I15" s="109">
        <v>201</v>
      </c>
      <c r="J15" s="108">
        <v>0.210843373493976</v>
      </c>
      <c r="K15" s="109">
        <v>201</v>
      </c>
      <c r="L15" s="108">
        <v>0.210843373493976</v>
      </c>
      <c r="M15" s="83">
        <v>0.57655368905472604</v>
      </c>
      <c r="N15" s="110">
        <v>2.1558872139303502</v>
      </c>
      <c r="O15" s="107">
        <v>-1.1513417017323</v>
      </c>
      <c r="P15" s="89"/>
    </row>
    <row r="16" spans="1:16" ht="12.75" customHeight="1" x14ac:dyDescent="0.25">
      <c r="A16" s="78" t="s">
        <v>105</v>
      </c>
      <c r="B16" s="109">
        <v>556</v>
      </c>
      <c r="C16" s="108">
        <v>-0.16265060240963899</v>
      </c>
      <c r="D16" s="109">
        <v>2472.8422999999998</v>
      </c>
      <c r="E16" s="108">
        <v>-0.627103643550743</v>
      </c>
      <c r="F16" s="109">
        <v>1551</v>
      </c>
      <c r="G16" s="108">
        <v>-0.66160836750464602</v>
      </c>
      <c r="H16" s="83">
        <v>0.62892197549967799</v>
      </c>
      <c r="I16" s="109">
        <v>236</v>
      </c>
      <c r="J16" s="108">
        <v>-0.59380378657487098</v>
      </c>
      <c r="K16" s="109">
        <v>238</v>
      </c>
      <c r="L16" s="108">
        <v>-0.59592529711375197</v>
      </c>
      <c r="M16" s="83">
        <v>0.64057057436974796</v>
      </c>
      <c r="N16" s="110">
        <v>6.5720338983050901</v>
      </c>
      <c r="O16" s="107">
        <v>-1.31685881546428</v>
      </c>
      <c r="P16" s="89"/>
    </row>
    <row r="17" spans="1:16" x14ac:dyDescent="0.25">
      <c r="A17" s="78" t="s">
        <v>106</v>
      </c>
      <c r="B17" s="109">
        <v>15</v>
      </c>
      <c r="C17" s="108">
        <v>0</v>
      </c>
      <c r="D17" s="109">
        <v>66</v>
      </c>
      <c r="E17" s="108">
        <v>0.88571428571428601</v>
      </c>
      <c r="F17" s="109">
        <v>58</v>
      </c>
      <c r="G17" s="108">
        <v>0.87096774193548399</v>
      </c>
      <c r="H17" s="83">
        <v>0.5</v>
      </c>
      <c r="I17" s="109">
        <v>15</v>
      </c>
      <c r="J17" s="108">
        <v>0</v>
      </c>
      <c r="K17" s="109">
        <v>15</v>
      </c>
      <c r="L17" s="108">
        <v>0</v>
      </c>
      <c r="M17" s="83">
        <v>0.53333333333333299</v>
      </c>
      <c r="N17" s="110">
        <v>3.8666666666666698</v>
      </c>
      <c r="O17" s="107">
        <v>1.8</v>
      </c>
      <c r="P17" s="89"/>
    </row>
    <row r="18" spans="1:16" ht="15" customHeight="1" x14ac:dyDescent="0.25">
      <c r="A18" s="291" t="s">
        <v>57</v>
      </c>
      <c r="B18" s="291"/>
      <c r="C18" s="291"/>
      <c r="D18" s="291"/>
      <c r="E18" s="291"/>
      <c r="F18" s="291"/>
      <c r="G18" s="291"/>
      <c r="H18" s="291"/>
      <c r="I18" s="291"/>
      <c r="J18" s="291"/>
      <c r="K18" s="291"/>
      <c r="L18" s="291"/>
      <c r="M18" s="291"/>
      <c r="N18" s="291"/>
      <c r="O18" s="291"/>
      <c r="P18" s="291"/>
    </row>
    <row r="19" spans="1:16" x14ac:dyDescent="0.25">
      <c r="A19" s="7"/>
      <c r="B19" s="7"/>
      <c r="C19" s="7"/>
      <c r="E19" s="7"/>
      <c r="G19" s="7"/>
      <c r="H19" s="7"/>
      <c r="J19" s="7"/>
      <c r="L19" s="7"/>
      <c r="M19" s="7"/>
      <c r="N19" s="7"/>
      <c r="O19" s="7"/>
      <c r="P19" s="7"/>
    </row>
    <row r="20" spans="1:16" x14ac:dyDescent="0.25">
      <c r="A20" s="98" t="s">
        <v>133</v>
      </c>
      <c r="B20" s="7"/>
      <c r="C20" s="7"/>
      <c r="D20" s="7"/>
      <c r="E20" s="7"/>
      <c r="F20" s="7"/>
      <c r="G20" s="7"/>
      <c r="H20" s="7"/>
      <c r="I20" s="7"/>
      <c r="J20" s="7"/>
      <c r="K20" s="7"/>
      <c r="L20" s="7"/>
      <c r="M20" s="7"/>
      <c r="N20" s="7"/>
      <c r="O20" s="7"/>
      <c r="P20" s="7"/>
    </row>
    <row r="21" spans="1:16" x14ac:dyDescent="0.25">
      <c r="A21" s="7"/>
      <c r="B21" s="33"/>
      <c r="C21" s="7"/>
      <c r="D21" s="33"/>
      <c r="E21" s="7"/>
      <c r="F21" s="33"/>
      <c r="G21" s="7"/>
      <c r="H21" s="7"/>
      <c r="I21" s="7"/>
      <c r="J21" s="7"/>
      <c r="K21" s="7"/>
      <c r="L21" s="7"/>
      <c r="M21" s="7"/>
      <c r="N21" s="7"/>
      <c r="O21" s="7"/>
      <c r="P21" s="7"/>
    </row>
    <row r="23" spans="1:16" x14ac:dyDescent="0.25">
      <c r="D23" s="40"/>
      <c r="E23" s="40"/>
      <c r="F23" s="40"/>
    </row>
  </sheetData>
  <mergeCells count="8">
    <mergeCell ref="K2:M2"/>
    <mergeCell ref="N2:O2"/>
    <mergeCell ref="A18:P18"/>
    <mergeCell ref="A2:A3"/>
    <mergeCell ref="B2:C2"/>
    <mergeCell ref="D2:E2"/>
    <mergeCell ref="F2:H2"/>
    <mergeCell ref="I2:J2"/>
  </mergeCells>
  <pageMargins left="0.7" right="0.7" top="0.75" bottom="0.75" header="0.3" footer="0.3"/>
  <pageSetup paperSize="9"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topLeftCell="A16" workbookViewId="0">
      <selection activeCell="F17" sqref="F17"/>
    </sheetView>
  </sheetViews>
  <sheetFormatPr baseColWidth="10" defaultColWidth="9.140625" defaultRowHeight="15" x14ac:dyDescent="0.25"/>
  <cols>
    <col min="1" max="1" width="53.42578125" style="7" customWidth="1"/>
    <col min="2" max="2" width="10.140625" style="7" bestFit="1" customWidth="1"/>
    <col min="3" max="3" width="9.140625" style="7"/>
    <col min="4" max="4" width="10.28515625" style="7" bestFit="1" customWidth="1"/>
    <col min="5" max="5" width="10" style="7" bestFit="1" customWidth="1"/>
    <col min="6" max="6" width="11.5703125" style="7" bestFit="1" customWidth="1"/>
    <col min="7" max="16384" width="9.140625" style="7"/>
  </cols>
  <sheetData>
    <row r="1" spans="1:17" x14ac:dyDescent="0.25">
      <c r="A1" s="87" t="s">
        <v>128</v>
      </c>
    </row>
    <row r="2" spans="1:17" ht="27.75" customHeight="1" x14ac:dyDescent="0.25">
      <c r="A2" s="191"/>
      <c r="B2" s="309" t="s">
        <v>73</v>
      </c>
      <c r="C2" s="310"/>
    </row>
    <row r="3" spans="1:17" x14ac:dyDescent="0.25">
      <c r="A3" s="191"/>
      <c r="B3" s="247" t="s">
        <v>19</v>
      </c>
      <c r="C3" s="247" t="s">
        <v>18</v>
      </c>
      <c r="F3" s="89"/>
      <c r="G3" s="89"/>
      <c r="H3" s="89"/>
      <c r="I3" s="89"/>
      <c r="J3" s="89"/>
      <c r="K3" s="89"/>
    </row>
    <row r="4" spans="1:17" s="221" customFormat="1" x14ac:dyDescent="0.25">
      <c r="A4" s="249" t="s">
        <v>59</v>
      </c>
      <c r="B4" s="159">
        <v>0.50834007573844442</v>
      </c>
      <c r="C4" s="159">
        <v>0.49165992426155558</v>
      </c>
      <c r="D4" s="192"/>
      <c r="E4" s="192"/>
      <c r="F4" s="192"/>
      <c r="G4" s="192"/>
      <c r="H4" s="192"/>
      <c r="I4" s="192"/>
      <c r="J4" s="192"/>
      <c r="K4" s="192"/>
      <c r="L4" s="192"/>
      <c r="M4" s="192"/>
      <c r="N4" s="192"/>
      <c r="O4" s="192"/>
      <c r="P4" s="192"/>
      <c r="Q4" s="192"/>
    </row>
    <row r="5" spans="1:17" s="177" customFormat="1" x14ac:dyDescent="0.25">
      <c r="A5" s="248" t="s">
        <v>71</v>
      </c>
      <c r="B5" s="253"/>
      <c r="C5" s="253"/>
      <c r="D5" s="192"/>
      <c r="E5" s="192"/>
      <c r="F5" s="192"/>
      <c r="G5" s="192"/>
      <c r="H5" s="192"/>
      <c r="I5" s="192"/>
      <c r="J5" s="192"/>
      <c r="K5" s="192"/>
      <c r="L5" s="192"/>
      <c r="M5" s="192"/>
      <c r="N5" s="192"/>
      <c r="O5" s="192"/>
      <c r="P5" s="192"/>
      <c r="Q5" s="192"/>
    </row>
    <row r="6" spans="1:17" x14ac:dyDescent="0.25">
      <c r="A6" s="57" t="s">
        <v>63</v>
      </c>
      <c r="B6" s="117">
        <v>0.5160273773153653</v>
      </c>
      <c r="C6" s="117">
        <v>0.4839726226846347</v>
      </c>
      <c r="D6" s="192"/>
      <c r="E6" s="192"/>
      <c r="F6" s="192"/>
      <c r="G6" s="192"/>
      <c r="H6" s="192"/>
      <c r="I6" s="192"/>
      <c r="J6" s="192"/>
      <c r="K6" s="192"/>
      <c r="L6" s="192"/>
      <c r="M6" s="192"/>
      <c r="N6" s="192"/>
      <c r="O6" s="192"/>
      <c r="P6" s="192"/>
      <c r="Q6" s="192"/>
    </row>
    <row r="7" spans="1:17" x14ac:dyDescent="0.25">
      <c r="A7" s="58" t="s">
        <v>5</v>
      </c>
      <c r="B7" s="130">
        <v>0.52013403759868204</v>
      </c>
      <c r="C7" s="130">
        <v>0.47986596240131796</v>
      </c>
      <c r="D7" s="192"/>
      <c r="E7" s="192"/>
      <c r="F7" s="192"/>
      <c r="G7" s="192"/>
      <c r="H7" s="192"/>
      <c r="I7" s="192"/>
      <c r="J7" s="192"/>
      <c r="K7" s="192"/>
      <c r="L7" s="192"/>
      <c r="M7" s="192"/>
      <c r="N7" s="192"/>
      <c r="O7" s="192"/>
      <c r="P7" s="192"/>
      <c r="Q7" s="192"/>
    </row>
    <row r="8" spans="1:17" x14ac:dyDescent="0.25">
      <c r="A8" s="58" t="s">
        <v>4</v>
      </c>
      <c r="B8" s="130">
        <v>0.45648604269293902</v>
      </c>
      <c r="C8" s="130">
        <v>0.54351395730706098</v>
      </c>
      <c r="D8" s="192"/>
      <c r="E8" s="192"/>
      <c r="F8" s="192"/>
      <c r="G8" s="192"/>
      <c r="H8" s="192"/>
      <c r="I8" s="192"/>
      <c r="J8" s="192"/>
      <c r="K8" s="192"/>
      <c r="L8" s="192"/>
      <c r="M8" s="192"/>
      <c r="N8" s="192"/>
      <c r="O8" s="192"/>
      <c r="P8" s="192"/>
      <c r="Q8" s="192"/>
    </row>
    <row r="9" spans="1:17" x14ac:dyDescent="0.25">
      <c r="A9" s="58" t="s">
        <v>0</v>
      </c>
      <c r="B9" s="130">
        <v>0.53877103145574201</v>
      </c>
      <c r="C9" s="130">
        <v>0.46122896854425799</v>
      </c>
      <c r="D9" s="192"/>
      <c r="E9" s="192"/>
      <c r="F9" s="192"/>
      <c r="G9" s="192"/>
      <c r="H9" s="192"/>
      <c r="I9" s="192"/>
      <c r="J9" s="192"/>
      <c r="K9" s="192"/>
      <c r="L9" s="192"/>
      <c r="M9" s="192"/>
      <c r="N9" s="192"/>
      <c r="O9" s="192"/>
      <c r="P9" s="192"/>
      <c r="Q9" s="192"/>
    </row>
    <row r="10" spans="1:17" x14ac:dyDescent="0.25">
      <c r="A10" s="58" t="s">
        <v>3</v>
      </c>
      <c r="B10" s="130">
        <v>0.5</v>
      </c>
      <c r="C10" s="130">
        <v>0.5</v>
      </c>
      <c r="D10" s="192"/>
      <c r="E10" s="192"/>
      <c r="F10" s="192"/>
      <c r="G10" s="192"/>
      <c r="H10" s="192"/>
      <c r="I10" s="192"/>
      <c r="J10" s="192"/>
      <c r="K10" s="192"/>
      <c r="L10" s="192"/>
      <c r="M10" s="192"/>
      <c r="N10" s="192"/>
      <c r="O10" s="192"/>
      <c r="P10" s="192"/>
      <c r="Q10" s="192"/>
    </row>
    <row r="11" spans="1:17" x14ac:dyDescent="0.25">
      <c r="A11" s="58" t="s">
        <v>12</v>
      </c>
      <c r="B11" s="130">
        <v>0.59090909090909005</v>
      </c>
      <c r="C11" s="130">
        <v>0.40909090909090995</v>
      </c>
      <c r="D11" s="192"/>
      <c r="E11" s="192"/>
      <c r="F11" s="192"/>
      <c r="G11" s="192"/>
      <c r="H11" s="192"/>
      <c r="I11" s="192"/>
      <c r="J11" s="192"/>
      <c r="K11" s="192"/>
      <c r="L11" s="192"/>
      <c r="M11" s="192"/>
      <c r="N11" s="192"/>
      <c r="O11" s="192"/>
      <c r="P11" s="192"/>
      <c r="Q11" s="192"/>
    </row>
    <row r="12" spans="1:17" x14ac:dyDescent="0.25">
      <c r="A12" s="59" t="s">
        <v>70</v>
      </c>
      <c r="B12" s="117">
        <v>0.50529981829194404</v>
      </c>
      <c r="C12" s="117">
        <v>0.49470018170805596</v>
      </c>
      <c r="D12" s="192"/>
      <c r="E12" s="192"/>
      <c r="F12" s="192"/>
      <c r="G12" s="192"/>
      <c r="H12" s="192"/>
      <c r="I12" s="192"/>
      <c r="J12" s="192"/>
      <c r="K12" s="192"/>
      <c r="L12" s="192"/>
      <c r="M12" s="192"/>
      <c r="N12" s="192"/>
      <c r="O12" s="192"/>
      <c r="P12" s="192"/>
      <c r="Q12" s="192"/>
    </row>
    <row r="13" spans="1:17" x14ac:dyDescent="0.25">
      <c r="A13" s="60" t="s">
        <v>1</v>
      </c>
      <c r="B13" s="130">
        <v>0.50529981829194404</v>
      </c>
      <c r="C13" s="130">
        <v>0.49470018170805596</v>
      </c>
      <c r="D13" s="192"/>
      <c r="E13" s="192"/>
      <c r="F13" s="192"/>
      <c r="G13" s="192"/>
      <c r="H13" s="192"/>
      <c r="I13" s="192"/>
      <c r="J13" s="192"/>
      <c r="K13" s="192"/>
      <c r="L13" s="192"/>
      <c r="M13" s="192"/>
      <c r="N13" s="192"/>
      <c r="O13" s="192"/>
      <c r="P13" s="192"/>
      <c r="Q13" s="192"/>
    </row>
    <row r="14" spans="1:17" x14ac:dyDescent="0.25">
      <c r="A14" s="60" t="s">
        <v>2</v>
      </c>
      <c r="B14" s="130">
        <v>0.54736842105263095</v>
      </c>
      <c r="C14" s="130">
        <v>0.45263157894736905</v>
      </c>
      <c r="D14" s="192"/>
      <c r="E14" s="192"/>
      <c r="F14" s="192"/>
      <c r="G14" s="192"/>
      <c r="H14" s="192"/>
      <c r="I14" s="192"/>
      <c r="J14" s="192"/>
      <c r="K14" s="192"/>
      <c r="L14" s="192"/>
      <c r="M14" s="192"/>
      <c r="N14" s="192"/>
      <c r="O14" s="192"/>
      <c r="P14" s="192"/>
      <c r="Q14" s="192"/>
    </row>
    <row r="15" spans="1:17" s="177" customFormat="1" x14ac:dyDescent="0.25">
      <c r="A15" s="251" t="s">
        <v>72</v>
      </c>
      <c r="B15" s="250"/>
      <c r="C15" s="250"/>
      <c r="D15" s="192"/>
      <c r="E15" s="192"/>
      <c r="F15" s="192"/>
      <c r="G15" s="192"/>
      <c r="H15" s="192"/>
      <c r="I15" s="192"/>
      <c r="J15" s="192"/>
      <c r="K15" s="192"/>
      <c r="L15" s="192"/>
      <c r="M15" s="192"/>
      <c r="N15" s="192"/>
      <c r="O15" s="192"/>
      <c r="P15" s="192"/>
      <c r="Q15" s="192"/>
    </row>
    <row r="16" spans="1:17" x14ac:dyDescent="0.25">
      <c r="A16" s="61" t="s">
        <v>45</v>
      </c>
      <c r="B16" s="130">
        <v>0.46095954844778902</v>
      </c>
      <c r="C16" s="130">
        <v>0.53904045155221092</v>
      </c>
      <c r="D16" s="192"/>
      <c r="E16" s="192"/>
      <c r="F16" s="192"/>
      <c r="G16" s="192"/>
      <c r="H16" s="192"/>
      <c r="I16" s="192"/>
      <c r="J16" s="192"/>
      <c r="K16" s="192"/>
      <c r="L16" s="192"/>
      <c r="M16" s="192"/>
      <c r="N16" s="192"/>
      <c r="O16" s="192"/>
      <c r="P16" s="192"/>
      <c r="Q16" s="192"/>
    </row>
    <row r="17" spans="1:17" x14ac:dyDescent="0.25">
      <c r="A17" s="61" t="s">
        <v>46</v>
      </c>
      <c r="B17" s="130">
        <v>0.51226158038147096</v>
      </c>
      <c r="C17" s="130">
        <v>0.48773841961852904</v>
      </c>
      <c r="D17" s="192"/>
      <c r="E17" s="192"/>
      <c r="F17" s="192"/>
      <c r="G17" s="192"/>
      <c r="H17" s="192"/>
      <c r="I17" s="192"/>
      <c r="J17" s="192"/>
      <c r="K17" s="192"/>
      <c r="L17" s="192"/>
      <c r="M17" s="192"/>
      <c r="N17" s="192"/>
      <c r="O17" s="192"/>
      <c r="P17" s="192"/>
      <c r="Q17" s="192"/>
    </row>
    <row r="18" spans="1:17" x14ac:dyDescent="0.25">
      <c r="A18" s="61" t="s">
        <v>42</v>
      </c>
      <c r="B18" s="130">
        <v>0.54</v>
      </c>
      <c r="C18" s="130">
        <v>0.45999999999999996</v>
      </c>
      <c r="D18" s="192"/>
      <c r="E18" s="192"/>
      <c r="F18" s="192"/>
      <c r="G18" s="192"/>
      <c r="H18" s="192"/>
      <c r="I18" s="192"/>
      <c r="J18" s="192"/>
      <c r="K18" s="192"/>
      <c r="L18" s="192"/>
      <c r="M18" s="192"/>
      <c r="N18" s="192"/>
      <c r="O18" s="192"/>
      <c r="P18" s="192"/>
      <c r="Q18" s="192"/>
    </row>
    <row r="19" spans="1:17" x14ac:dyDescent="0.25">
      <c r="A19" s="61" t="s">
        <v>47</v>
      </c>
      <c r="B19" s="130">
        <v>0.40259740259740201</v>
      </c>
      <c r="C19" s="130">
        <v>0.59740259740259805</v>
      </c>
      <c r="D19" s="192"/>
      <c r="E19" s="192"/>
      <c r="F19" s="192"/>
      <c r="G19" s="192"/>
      <c r="H19" s="192"/>
      <c r="I19" s="192"/>
      <c r="J19" s="192"/>
      <c r="K19" s="192"/>
      <c r="L19" s="192"/>
      <c r="M19" s="192"/>
      <c r="N19" s="192"/>
      <c r="O19" s="192"/>
      <c r="P19" s="192"/>
      <c r="Q19" s="192"/>
    </row>
    <row r="20" spans="1:17" ht="30" x14ac:dyDescent="0.25">
      <c r="A20" s="61" t="s">
        <v>52</v>
      </c>
      <c r="B20" s="130">
        <v>0.53993170301828597</v>
      </c>
      <c r="C20" s="130">
        <v>0.46006829698171403</v>
      </c>
      <c r="D20" s="192"/>
      <c r="E20" s="192"/>
      <c r="F20" s="192"/>
      <c r="G20" s="192"/>
      <c r="H20" s="192"/>
      <c r="I20" s="192"/>
      <c r="J20" s="192"/>
      <c r="K20" s="192"/>
      <c r="L20" s="192"/>
      <c r="M20" s="192"/>
      <c r="N20" s="192"/>
      <c r="O20" s="192"/>
      <c r="P20" s="192"/>
      <c r="Q20" s="192"/>
    </row>
    <row r="21" spans="1:17" x14ac:dyDescent="0.25">
      <c r="A21" s="62" t="s">
        <v>48</v>
      </c>
      <c r="B21" s="130">
        <v>0.48756218905472598</v>
      </c>
      <c r="C21" s="130">
        <v>0.51243781094527407</v>
      </c>
      <c r="D21" s="192"/>
      <c r="E21" s="192"/>
      <c r="F21" s="192"/>
      <c r="G21" s="192"/>
      <c r="H21" s="192"/>
      <c r="I21" s="192"/>
      <c r="J21" s="192"/>
      <c r="K21" s="192"/>
      <c r="L21" s="192"/>
      <c r="M21" s="192"/>
      <c r="N21" s="192"/>
      <c r="O21" s="192"/>
      <c r="P21" s="192"/>
      <c r="Q21" s="192"/>
    </row>
    <row r="22" spans="1:17" ht="30" x14ac:dyDescent="0.25">
      <c r="A22" s="61" t="s">
        <v>146</v>
      </c>
      <c r="B22" s="130">
        <v>0.52554744525547403</v>
      </c>
      <c r="C22" s="130">
        <v>0.47445255474452597</v>
      </c>
      <c r="D22" s="192"/>
      <c r="E22" s="192"/>
      <c r="F22" s="192"/>
      <c r="G22" s="192"/>
      <c r="H22" s="192"/>
      <c r="I22" s="192"/>
      <c r="J22" s="192"/>
      <c r="K22" s="192"/>
      <c r="L22" s="192"/>
      <c r="M22" s="192"/>
      <c r="N22" s="192"/>
      <c r="O22" s="192"/>
      <c r="P22" s="192"/>
      <c r="Q22" s="192"/>
    </row>
    <row r="23" spans="1:17" x14ac:dyDescent="0.25">
      <c r="A23" s="61" t="s">
        <v>43</v>
      </c>
      <c r="B23" s="130">
        <v>0.49847525216983302</v>
      </c>
      <c r="C23" s="130">
        <v>0.50152474783016698</v>
      </c>
      <c r="D23" s="192"/>
      <c r="E23" s="192"/>
      <c r="F23" s="192"/>
      <c r="G23" s="192"/>
      <c r="H23" s="192"/>
      <c r="I23" s="192"/>
      <c r="J23" s="192"/>
      <c r="K23" s="192"/>
      <c r="L23" s="192"/>
      <c r="M23" s="192"/>
      <c r="N23" s="192"/>
      <c r="O23" s="192"/>
      <c r="P23" s="192"/>
      <c r="Q23" s="192"/>
    </row>
    <row r="24" spans="1:17" x14ac:dyDescent="0.25">
      <c r="A24" s="61" t="s">
        <v>49</v>
      </c>
      <c r="B24" s="130">
        <v>0.51721841704718341</v>
      </c>
      <c r="C24" s="130">
        <v>0.48278158295281659</v>
      </c>
      <c r="D24" s="192"/>
      <c r="E24" s="192"/>
      <c r="F24" s="192"/>
      <c r="G24" s="192"/>
      <c r="H24" s="192"/>
      <c r="I24" s="192"/>
      <c r="J24" s="192"/>
      <c r="K24" s="192"/>
      <c r="L24" s="192"/>
      <c r="M24" s="192"/>
      <c r="N24" s="192"/>
      <c r="O24" s="192"/>
      <c r="P24" s="192"/>
      <c r="Q24" s="192"/>
    </row>
    <row r="25" spans="1:17" x14ac:dyDescent="0.25">
      <c r="A25" s="61" t="s">
        <v>51</v>
      </c>
      <c r="B25" s="130">
        <v>0.47881355932203301</v>
      </c>
      <c r="C25" s="130">
        <v>0.52118644067796693</v>
      </c>
      <c r="D25" s="192"/>
      <c r="E25" s="192"/>
      <c r="F25" s="192"/>
      <c r="G25" s="192"/>
      <c r="H25" s="192"/>
      <c r="I25" s="192"/>
      <c r="J25" s="192"/>
      <c r="K25" s="192"/>
      <c r="L25" s="192"/>
      <c r="M25" s="192"/>
      <c r="N25" s="192"/>
      <c r="O25" s="192"/>
      <c r="P25" s="192"/>
      <c r="Q25" s="192"/>
    </row>
    <row r="26" spans="1:17" x14ac:dyDescent="0.25">
      <c r="A26" s="63" t="s">
        <v>50</v>
      </c>
      <c r="B26" s="130">
        <v>0.41280353200883002</v>
      </c>
      <c r="C26" s="130">
        <v>0.58719646799116998</v>
      </c>
      <c r="D26" s="192"/>
      <c r="E26" s="192"/>
      <c r="F26" s="192"/>
      <c r="G26" s="192"/>
      <c r="H26" s="192"/>
      <c r="I26" s="192"/>
      <c r="J26" s="192"/>
      <c r="K26" s="192"/>
      <c r="L26" s="192"/>
      <c r="M26" s="192"/>
      <c r="N26" s="192"/>
      <c r="O26" s="192"/>
      <c r="P26" s="192"/>
      <c r="Q26" s="192"/>
    </row>
    <row r="27" spans="1:17" s="177" customFormat="1" x14ac:dyDescent="0.25">
      <c r="A27" s="252" t="s">
        <v>60</v>
      </c>
      <c r="B27" s="250"/>
      <c r="C27" s="250"/>
      <c r="D27" s="192"/>
      <c r="E27" s="192"/>
      <c r="F27" s="192"/>
      <c r="G27" s="192"/>
      <c r="H27" s="192"/>
      <c r="I27" s="192"/>
      <c r="J27" s="192"/>
      <c r="K27" s="192"/>
      <c r="L27" s="192"/>
      <c r="M27" s="192"/>
      <c r="N27" s="192"/>
      <c r="O27" s="192"/>
      <c r="P27" s="192"/>
      <c r="Q27" s="192"/>
    </row>
    <row r="28" spans="1:17" x14ac:dyDescent="0.25">
      <c r="A28" s="64" t="s">
        <v>7</v>
      </c>
      <c r="B28" s="130">
        <v>0.45212323064113202</v>
      </c>
      <c r="C28" s="130">
        <v>0.54787676935886798</v>
      </c>
      <c r="D28" s="192"/>
      <c r="E28" s="192"/>
      <c r="F28" s="192"/>
      <c r="G28" s="192"/>
      <c r="H28" s="192"/>
      <c r="I28" s="192"/>
      <c r="J28" s="192"/>
      <c r="K28" s="192"/>
      <c r="L28" s="192"/>
      <c r="M28" s="192"/>
      <c r="N28" s="192"/>
      <c r="O28" s="192"/>
      <c r="P28" s="192"/>
      <c r="Q28" s="192"/>
    </row>
    <row r="29" spans="1:17" x14ac:dyDescent="0.25">
      <c r="A29" s="64" t="s">
        <v>68</v>
      </c>
      <c r="B29" s="130">
        <v>0.53117952966082105</v>
      </c>
      <c r="C29" s="130">
        <v>0.46882047033917895</v>
      </c>
      <c r="D29" s="192"/>
      <c r="E29" s="192"/>
      <c r="F29" s="192"/>
      <c r="G29" s="192"/>
      <c r="H29" s="192"/>
      <c r="I29" s="192"/>
      <c r="J29" s="192"/>
      <c r="K29" s="192"/>
      <c r="L29" s="192"/>
      <c r="M29" s="192"/>
      <c r="N29" s="192"/>
      <c r="O29" s="192"/>
      <c r="P29" s="192"/>
      <c r="Q29" s="192"/>
    </row>
    <row r="30" spans="1:17" x14ac:dyDescent="0.25">
      <c r="A30" s="64" t="s">
        <v>9</v>
      </c>
      <c r="B30" s="130">
        <v>0.436872909698996</v>
      </c>
      <c r="C30" s="130">
        <v>0.56312709030100394</v>
      </c>
      <c r="D30" s="192"/>
      <c r="E30" s="192"/>
      <c r="F30" s="192"/>
      <c r="G30" s="192"/>
      <c r="H30" s="192"/>
      <c r="I30" s="192"/>
      <c r="J30" s="192"/>
      <c r="K30" s="192"/>
      <c r="L30" s="192"/>
      <c r="M30" s="192"/>
      <c r="N30" s="192"/>
      <c r="O30" s="192"/>
      <c r="P30" s="192"/>
      <c r="Q30" s="192"/>
    </row>
    <row r="31" spans="1:17" x14ac:dyDescent="0.25">
      <c r="A31" s="64" t="s">
        <v>10</v>
      </c>
      <c r="B31" s="130">
        <v>0.49100899100899098</v>
      </c>
      <c r="C31" s="130">
        <v>0.50899100899100902</v>
      </c>
    </row>
    <row r="32" spans="1:17" x14ac:dyDescent="0.25">
      <c r="A32" s="291" t="s">
        <v>57</v>
      </c>
      <c r="B32" s="292"/>
      <c r="C32" s="292"/>
    </row>
    <row r="33" spans="1:4" x14ac:dyDescent="0.25">
      <c r="A33" s="65" t="s">
        <v>97</v>
      </c>
    </row>
    <row r="36" spans="1:4" x14ac:dyDescent="0.25">
      <c r="A36"/>
    </row>
    <row r="37" spans="1:4" x14ac:dyDescent="0.25">
      <c r="A37"/>
    </row>
    <row r="38" spans="1:4" x14ac:dyDescent="0.25">
      <c r="A38"/>
    </row>
    <row r="40" spans="1:4" x14ac:dyDescent="0.25">
      <c r="D40" s="3"/>
    </row>
  </sheetData>
  <mergeCells count="2">
    <mergeCell ref="B2:C2"/>
    <mergeCell ref="A32:C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60" zoomScaleNormal="60" workbookViewId="0">
      <selection activeCell="A24" sqref="A24"/>
    </sheetView>
  </sheetViews>
  <sheetFormatPr baseColWidth="10" defaultColWidth="9.140625" defaultRowHeight="15" x14ac:dyDescent="0.25"/>
  <cols>
    <col min="1" max="1" width="13.42578125" style="95" customWidth="1"/>
    <col min="2" max="3" width="12.85546875" style="7" customWidth="1"/>
    <col min="4" max="4" width="10.42578125" style="7" customWidth="1"/>
    <col min="5" max="5" width="12.85546875" style="7" bestFit="1" customWidth="1"/>
    <col min="6" max="11" width="12.5703125" style="7" bestFit="1" customWidth="1"/>
    <col min="12" max="12" width="11.140625" style="7" customWidth="1"/>
    <col min="13" max="13" width="9.140625" style="7"/>
    <col min="14" max="14" width="13" style="7" customWidth="1"/>
    <col min="15" max="15" width="12.28515625" style="7" customWidth="1"/>
    <col min="16" max="16" width="5.85546875" style="7" customWidth="1"/>
    <col min="17" max="16384" width="9.140625" style="7"/>
  </cols>
  <sheetData>
    <row r="1" spans="1:17" x14ac:dyDescent="0.25">
      <c r="A1" s="96" t="s">
        <v>172</v>
      </c>
      <c r="B1" s="85"/>
      <c r="C1" s="85"/>
      <c r="D1" s="85"/>
      <c r="E1" s="85"/>
      <c r="F1" s="85"/>
      <c r="G1" s="85"/>
      <c r="H1" s="85"/>
      <c r="I1" s="85"/>
      <c r="J1" s="85"/>
      <c r="K1" s="85"/>
      <c r="L1" s="85"/>
      <c r="M1" s="85"/>
      <c r="N1" s="86"/>
      <c r="O1" s="85"/>
    </row>
    <row r="2" spans="1:17" ht="32.25" customHeight="1" x14ac:dyDescent="0.25">
      <c r="A2" s="269"/>
      <c r="B2" s="270" t="s">
        <v>28</v>
      </c>
      <c r="C2" s="270"/>
      <c r="D2" s="267" t="s">
        <v>34</v>
      </c>
      <c r="E2" s="267"/>
      <c r="F2" s="267" t="s">
        <v>29</v>
      </c>
      <c r="G2" s="267"/>
      <c r="H2" s="267"/>
      <c r="I2" s="266" t="s">
        <v>53</v>
      </c>
      <c r="J2" s="266"/>
      <c r="K2" s="266" t="s">
        <v>16</v>
      </c>
      <c r="L2" s="266"/>
      <c r="M2" s="266"/>
      <c r="N2" s="267" t="s">
        <v>61</v>
      </c>
      <c r="O2" s="267"/>
    </row>
    <row r="3" spans="1:17" ht="60" x14ac:dyDescent="0.25">
      <c r="A3" s="269"/>
      <c r="B3" s="168" t="s">
        <v>17</v>
      </c>
      <c r="C3" s="168" t="s">
        <v>58</v>
      </c>
      <c r="D3" s="168" t="s">
        <v>17</v>
      </c>
      <c r="E3" s="168" t="s">
        <v>58</v>
      </c>
      <c r="F3" s="168" t="s">
        <v>17</v>
      </c>
      <c r="G3" s="168" t="s">
        <v>58</v>
      </c>
      <c r="H3" s="168" t="s">
        <v>143</v>
      </c>
      <c r="I3" s="168" t="s">
        <v>17</v>
      </c>
      <c r="J3" s="168" t="s">
        <v>58</v>
      </c>
      <c r="K3" s="168" t="s">
        <v>17</v>
      </c>
      <c r="L3" s="168" t="s">
        <v>58</v>
      </c>
      <c r="M3" s="168" t="s">
        <v>89</v>
      </c>
      <c r="N3" s="168" t="s">
        <v>62</v>
      </c>
      <c r="O3" s="168" t="s">
        <v>154</v>
      </c>
    </row>
    <row r="4" spans="1:17" s="176" customFormat="1" x14ac:dyDescent="0.25">
      <c r="A4" s="170" t="s">
        <v>59</v>
      </c>
      <c r="B4" s="171">
        <v>54698</v>
      </c>
      <c r="C4" s="172">
        <v>-0.135797007567977</v>
      </c>
      <c r="D4" s="161">
        <v>747350.10085000005</v>
      </c>
      <c r="E4" s="173">
        <v>7.0172204848485409E-2</v>
      </c>
      <c r="F4" s="171">
        <v>320371.97175999999</v>
      </c>
      <c r="G4" s="172">
        <v>-0.12865476445525903</v>
      </c>
      <c r="H4" s="162">
        <v>0.61466483681824569</v>
      </c>
      <c r="I4" s="171">
        <v>48769.447009399999</v>
      </c>
      <c r="J4" s="172">
        <v>-0.1059778820038707</v>
      </c>
      <c r="K4" s="171">
        <v>48210.447009399992</v>
      </c>
      <c r="L4" s="172">
        <v>-6.6487649484606171E-2</v>
      </c>
      <c r="M4" s="174">
        <v>0.62470572046333372</v>
      </c>
      <c r="N4" s="164">
        <v>6.5691122496888337</v>
      </c>
      <c r="O4" s="165">
        <v>-0.219862396018254</v>
      </c>
      <c r="P4" s="175"/>
    </row>
    <row r="5" spans="1:17" x14ac:dyDescent="0.25">
      <c r="A5" s="94" t="s">
        <v>7</v>
      </c>
      <c r="B5" s="126">
        <v>5303</v>
      </c>
      <c r="C5" s="128">
        <v>1.51085930122757E-3</v>
      </c>
      <c r="D5" s="120">
        <v>39108.463900000002</v>
      </c>
      <c r="E5" s="129">
        <v>-0.19185700617857948</v>
      </c>
      <c r="F5" s="126">
        <v>32893.96602</v>
      </c>
      <c r="G5" s="128">
        <v>-0.1098431515709144</v>
      </c>
      <c r="H5" s="130">
        <v>0.43498219780796138</v>
      </c>
      <c r="I5" s="126">
        <v>4063</v>
      </c>
      <c r="J5" s="128">
        <v>-5.2913752913752887E-2</v>
      </c>
      <c r="K5" s="126">
        <v>4072</v>
      </c>
      <c r="L5" s="128">
        <v>2.2151119862170443E-3</v>
      </c>
      <c r="M5" s="127">
        <v>0.48157255680255406</v>
      </c>
      <c r="N5" s="121">
        <v>8.0959798227910404</v>
      </c>
      <c r="O5" s="124">
        <v>1.4311877300848399</v>
      </c>
      <c r="Q5" s="5"/>
    </row>
    <row r="6" spans="1:17" s="2" customFormat="1" x14ac:dyDescent="0.25">
      <c r="A6" s="94" t="s">
        <v>68</v>
      </c>
      <c r="B6" s="126">
        <v>32141</v>
      </c>
      <c r="C6" s="128">
        <v>-0.15720054541640399</v>
      </c>
      <c r="D6" s="120">
        <v>358730.50926000002</v>
      </c>
      <c r="E6" s="129">
        <v>-9.814740741631911E-3</v>
      </c>
      <c r="F6" s="126">
        <v>178014.15265</v>
      </c>
      <c r="G6" s="128">
        <v>-4.6807290541297508E-2</v>
      </c>
      <c r="H6" s="130">
        <v>0.58528679198249134</v>
      </c>
      <c r="I6" s="126">
        <v>29210.1094295</v>
      </c>
      <c r="J6" s="128">
        <v>-7.4296649091147637E-2</v>
      </c>
      <c r="K6" s="126">
        <v>28432.1094295</v>
      </c>
      <c r="L6" s="128">
        <v>-2.5379372739519401E-2</v>
      </c>
      <c r="M6" s="127">
        <v>0.68053890435312203</v>
      </c>
      <c r="N6" s="121">
        <v>6.0942651748582355</v>
      </c>
      <c r="O6" s="124">
        <v>0.17575400947483599</v>
      </c>
      <c r="Q6" s="5"/>
    </row>
    <row r="7" spans="1:17" s="11" customFormat="1" x14ac:dyDescent="0.25">
      <c r="A7" s="94" t="s">
        <v>9</v>
      </c>
      <c r="B7" s="126">
        <v>11828</v>
      </c>
      <c r="C7" s="128">
        <v>-0.16220427822637801</v>
      </c>
      <c r="D7" s="120">
        <v>144796.12979000001</v>
      </c>
      <c r="E7" s="129">
        <v>-0.20218882441985808</v>
      </c>
      <c r="F7" s="126">
        <v>71773.091230000005</v>
      </c>
      <c r="G7" s="128">
        <v>-0.25395858856739606</v>
      </c>
      <c r="H7" s="130">
        <v>0.68040966505825662</v>
      </c>
      <c r="I7" s="126">
        <v>10097.1989018</v>
      </c>
      <c r="J7" s="128">
        <v>-0.17510339914679673</v>
      </c>
      <c r="K7" s="126">
        <v>10076.198901799999</v>
      </c>
      <c r="L7" s="128">
        <v>-0.17840836718079278</v>
      </c>
      <c r="M7" s="127">
        <v>0.54314147331116547</v>
      </c>
      <c r="N7" s="121">
        <v>7.1082180244270727</v>
      </c>
      <c r="O7" s="124">
        <v>-0.75132542265014701</v>
      </c>
      <c r="P7" s="13"/>
    </row>
    <row r="8" spans="1:17" x14ac:dyDescent="0.25">
      <c r="A8" s="94" t="s">
        <v>10</v>
      </c>
      <c r="B8" s="126">
        <v>5426</v>
      </c>
      <c r="C8" s="128">
        <v>-0.310809094373174</v>
      </c>
      <c r="D8" s="120">
        <v>205195.99789999999</v>
      </c>
      <c r="E8" s="129">
        <v>0.58202483390298365</v>
      </c>
      <c r="F8" s="126">
        <v>32301.761859999999</v>
      </c>
      <c r="G8" s="128">
        <v>-0.50310112239468874</v>
      </c>
      <c r="H8" s="130">
        <v>0.78503742967322443</v>
      </c>
      <c r="I8" s="126">
        <v>5465.1104026000003</v>
      </c>
      <c r="J8" s="128">
        <v>-0.29130734997289409</v>
      </c>
      <c r="K8" s="126">
        <v>5630.1386781000001</v>
      </c>
      <c r="L8" s="128">
        <v>-0.21239326233636957</v>
      </c>
      <c r="M8" s="127">
        <v>0.59224465645649926</v>
      </c>
      <c r="N8" s="121">
        <v>5.9105415042727385</v>
      </c>
      <c r="O8" s="124">
        <v>-1.7769228382277</v>
      </c>
    </row>
    <row r="9" spans="1:17" s="176" customFormat="1" ht="30" x14ac:dyDescent="0.25">
      <c r="A9" s="178" t="s">
        <v>63</v>
      </c>
      <c r="B9" s="183">
        <v>40540</v>
      </c>
      <c r="C9" s="184">
        <v>-2.6416906820364999E-2</v>
      </c>
      <c r="D9" s="185">
        <v>570339.13873000001</v>
      </c>
      <c r="E9" s="186">
        <v>5.2161040769119982E-2</v>
      </c>
      <c r="F9" s="183">
        <v>230795.12537999998</v>
      </c>
      <c r="G9" s="184">
        <v>-0.1525201907613839</v>
      </c>
      <c r="H9" s="180">
        <v>0.60229793743315319</v>
      </c>
      <c r="I9" s="183">
        <v>37356.635886600001</v>
      </c>
      <c r="J9" s="184">
        <v>-9.3049918267867793E-2</v>
      </c>
      <c r="K9" s="183">
        <v>37086.635886599994</v>
      </c>
      <c r="L9" s="184">
        <v>-4.8495844965829926E-2</v>
      </c>
      <c r="M9" s="187">
        <v>0.62518410301999305</v>
      </c>
      <c r="N9" s="181">
        <v>6.1781560331236163</v>
      </c>
      <c r="O9" s="188">
        <v>-0.49109247870159001</v>
      </c>
    </row>
    <row r="10" spans="1:17" ht="17.25" x14ac:dyDescent="0.25">
      <c r="A10" s="94" t="s">
        <v>134</v>
      </c>
      <c r="B10" s="126">
        <v>3829</v>
      </c>
      <c r="C10" s="128">
        <v>3.9359391965255203E-2</v>
      </c>
      <c r="D10" s="120">
        <v>35613.7549</v>
      </c>
      <c r="E10" s="129">
        <v>0.64528110967384267</v>
      </c>
      <c r="F10" s="126">
        <v>30728.632689999999</v>
      </c>
      <c r="G10" s="128">
        <v>0.7559720386296751</v>
      </c>
      <c r="H10" s="130">
        <v>0.4246310576730058</v>
      </c>
      <c r="I10" s="126">
        <v>3600</v>
      </c>
      <c r="J10" s="128">
        <v>-5.9806738051710662E-2</v>
      </c>
      <c r="K10" s="126">
        <v>3607</v>
      </c>
      <c r="L10" s="128">
        <v>4.1759465478841129E-3</v>
      </c>
      <c r="M10" s="127">
        <v>0.46648748630440812</v>
      </c>
      <c r="N10" s="121">
        <v>8.5357313027777781</v>
      </c>
      <c r="O10" s="124">
        <v>1.76085712546458</v>
      </c>
      <c r="Q10" s="5"/>
    </row>
    <row r="11" spans="1:17" x14ac:dyDescent="0.25">
      <c r="A11" s="94" t="s">
        <v>68</v>
      </c>
      <c r="B11" s="126">
        <v>25968</v>
      </c>
      <c r="C11" s="128">
        <v>-1.07805416936498E-2</v>
      </c>
      <c r="D11" s="120">
        <v>272879.26306000003</v>
      </c>
      <c r="E11" s="129">
        <v>7.6152090431280683E-3</v>
      </c>
      <c r="F11" s="126">
        <v>128756.90089999999</v>
      </c>
      <c r="G11" s="128">
        <v>-2.419501707888283E-2</v>
      </c>
      <c r="H11" s="130">
        <v>0.61009669860732108</v>
      </c>
      <c r="I11" s="126">
        <v>23720.645003099999</v>
      </c>
      <c r="J11" s="128">
        <v>-5.4200757452153137E-2</v>
      </c>
      <c r="K11" s="126">
        <v>23143.645003099999</v>
      </c>
      <c r="L11" s="128">
        <v>-1.1884339377508435E-2</v>
      </c>
      <c r="M11" s="127">
        <v>0.68935528307502991</v>
      </c>
      <c r="N11" s="121">
        <v>5.4280522676838272</v>
      </c>
      <c r="O11" s="124">
        <v>0.16691114508259799</v>
      </c>
      <c r="Q11" s="5"/>
    </row>
    <row r="12" spans="1:17" x14ac:dyDescent="0.25">
      <c r="A12" s="94" t="s">
        <v>9</v>
      </c>
      <c r="B12" s="126">
        <v>6357</v>
      </c>
      <c r="C12" s="128">
        <v>-9.0297653119633697E-2</v>
      </c>
      <c r="D12" s="120">
        <v>86398.415729999993</v>
      </c>
      <c r="E12" s="129">
        <v>-0.36071036441499738</v>
      </c>
      <c r="F12" s="126">
        <v>42564.148359999999</v>
      </c>
      <c r="G12" s="128">
        <v>-0.3722928881426637</v>
      </c>
      <c r="H12" s="130">
        <v>0.6123438892176627</v>
      </c>
      <c r="I12" s="126">
        <v>5814.9908834999997</v>
      </c>
      <c r="J12" s="128">
        <v>-0.22256735349651657</v>
      </c>
      <c r="K12" s="126">
        <v>5900.9908834999997</v>
      </c>
      <c r="L12" s="128">
        <v>-0.21145750152658327</v>
      </c>
      <c r="M12" s="127">
        <v>0.53109456936513166</v>
      </c>
      <c r="N12" s="121">
        <v>7.3197274445907565</v>
      </c>
      <c r="O12" s="124">
        <v>-1.7459577634266199</v>
      </c>
      <c r="Q12" s="5"/>
    </row>
    <row r="13" spans="1:17" x14ac:dyDescent="0.25">
      <c r="A13" s="94" t="s">
        <v>10</v>
      </c>
      <c r="B13" s="126">
        <v>4386</v>
      </c>
      <c r="C13" s="128">
        <v>-0.17587373167982001</v>
      </c>
      <c r="D13" s="120">
        <v>175447.70504</v>
      </c>
      <c r="E13" s="129">
        <v>0.53290988171752507</v>
      </c>
      <c r="F13" s="126">
        <v>28745.443429999999</v>
      </c>
      <c r="G13" s="128">
        <v>-0.47805089709530091</v>
      </c>
      <c r="H13" s="130">
        <v>0.74241470401975285</v>
      </c>
      <c r="I13" s="126">
        <v>4221</v>
      </c>
      <c r="J13" s="128">
        <v>-0.3019171988302799</v>
      </c>
      <c r="K13" s="126">
        <v>4435</v>
      </c>
      <c r="L13" s="128">
        <v>-0.19120056348538184</v>
      </c>
      <c r="M13" s="127">
        <v>0.54457145067193991</v>
      </c>
      <c r="N13" s="121">
        <v>6.810102684198057</v>
      </c>
      <c r="O13" s="124">
        <v>-2.7708870622886699</v>
      </c>
    </row>
    <row r="14" spans="1:17" s="182" customFormat="1" ht="45" x14ac:dyDescent="0.25">
      <c r="A14" s="179" t="s">
        <v>67</v>
      </c>
      <c r="B14" s="183">
        <v>14158</v>
      </c>
      <c r="C14" s="184">
        <v>-0.34614141227543499</v>
      </c>
      <c r="D14" s="185">
        <v>177010.96211999998</v>
      </c>
      <c r="E14" s="186">
        <v>0.13264430778135661</v>
      </c>
      <c r="F14" s="183">
        <v>89576.846380000003</v>
      </c>
      <c r="G14" s="184">
        <v>-6.0487940696631437E-2</v>
      </c>
      <c r="H14" s="180">
        <v>0.64652820564054347</v>
      </c>
      <c r="I14" s="183">
        <v>11412.8111228</v>
      </c>
      <c r="J14" s="184">
        <v>-0.14583129555458385</v>
      </c>
      <c r="K14" s="183">
        <v>11123.8111228</v>
      </c>
      <c r="L14" s="184">
        <v>-0.12184784802455473</v>
      </c>
      <c r="M14" s="187">
        <v>0.62311080070328384</v>
      </c>
      <c r="N14" s="181">
        <v>7.8487977603561152</v>
      </c>
      <c r="O14" s="188">
        <v>0.665279776313495</v>
      </c>
    </row>
    <row r="15" spans="1:17" ht="17.25" x14ac:dyDescent="0.25">
      <c r="A15" s="94" t="s">
        <v>135</v>
      </c>
      <c r="B15" s="126">
        <v>1474</v>
      </c>
      <c r="C15" s="128">
        <v>-3.0263157894736801E-2</v>
      </c>
      <c r="D15" s="120">
        <v>3494.7089999999998</v>
      </c>
      <c r="E15" s="129">
        <v>8.6325458501709695E-2</v>
      </c>
      <c r="F15" s="126">
        <v>2165.3333299999999</v>
      </c>
      <c r="G15" s="128">
        <v>-1.9323673007246356E-2</v>
      </c>
      <c r="H15" s="130">
        <v>0.58187707940559896</v>
      </c>
      <c r="I15" s="126">
        <v>463</v>
      </c>
      <c r="J15" s="128">
        <v>4.3383947939261702E-3</v>
      </c>
      <c r="K15" s="126">
        <v>465</v>
      </c>
      <c r="L15" s="128">
        <v>-1.2738853503184711E-2</v>
      </c>
      <c r="M15" s="127">
        <v>0.59858728645161297</v>
      </c>
      <c r="N15" s="121">
        <v>4.6767458531317496</v>
      </c>
      <c r="O15" s="124">
        <v>-1.1779550015691</v>
      </c>
      <c r="Q15" s="5"/>
    </row>
    <row r="16" spans="1:17" x14ac:dyDescent="0.25">
      <c r="A16" s="94" t="s">
        <v>68</v>
      </c>
      <c r="B16" s="126">
        <v>6173</v>
      </c>
      <c r="C16" s="128">
        <v>-0.409395331037122</v>
      </c>
      <c r="D16" s="120">
        <v>85851.246199999994</v>
      </c>
      <c r="E16" s="129">
        <v>-6.1420302203307409E-2</v>
      </c>
      <c r="F16" s="126">
        <v>49257.251750000003</v>
      </c>
      <c r="G16" s="128">
        <v>-0.10124771973980529</v>
      </c>
      <c r="H16" s="130">
        <v>0.52043447937592258</v>
      </c>
      <c r="I16" s="126">
        <v>5489.4644263999999</v>
      </c>
      <c r="J16" s="128">
        <v>-0.15214122494908211</v>
      </c>
      <c r="K16" s="126">
        <v>5288.4644263999999</v>
      </c>
      <c r="L16" s="128">
        <v>-8.0345250764179754E-2</v>
      </c>
      <c r="M16" s="127">
        <v>0.64195622270849617</v>
      </c>
      <c r="N16" s="121">
        <v>8.9730523642910267</v>
      </c>
      <c r="O16" s="124">
        <v>0.50811563683926597</v>
      </c>
      <c r="Q16" s="5"/>
    </row>
    <row r="17" spans="1:17" x14ac:dyDescent="0.25">
      <c r="A17" s="94" t="s">
        <v>9</v>
      </c>
      <c r="B17" s="126">
        <v>5471</v>
      </c>
      <c r="C17" s="128">
        <v>-0.23267882187938299</v>
      </c>
      <c r="D17" s="120">
        <v>58397.714059999998</v>
      </c>
      <c r="E17" s="129">
        <v>0.26008683222450668</v>
      </c>
      <c r="F17" s="126">
        <v>29208.942869999999</v>
      </c>
      <c r="G17" s="128">
        <v>2.8617682817045464E-2</v>
      </c>
      <c r="H17" s="130">
        <v>0.77959715684842223</v>
      </c>
      <c r="I17" s="126">
        <v>4282.2080182999998</v>
      </c>
      <c r="J17" s="128">
        <v>-0.10053277751815903</v>
      </c>
      <c r="K17" s="126">
        <v>4175.2080182999998</v>
      </c>
      <c r="L17" s="128">
        <v>-0.1266766516263127</v>
      </c>
      <c r="M17" s="127">
        <v>0.56016785140978076</v>
      </c>
      <c r="N17" s="121">
        <v>6.8210004617187421</v>
      </c>
      <c r="O17" s="124">
        <v>0.85642641021398203</v>
      </c>
      <c r="Q17" s="5"/>
    </row>
    <row r="18" spans="1:17" x14ac:dyDescent="0.25">
      <c r="A18" s="94" t="s">
        <v>10</v>
      </c>
      <c r="B18" s="126">
        <v>1040</v>
      </c>
      <c r="C18" s="128">
        <v>-0.59231673853390798</v>
      </c>
      <c r="D18" s="120">
        <v>29267.292860000001</v>
      </c>
      <c r="E18" s="129">
        <v>0.91908638835787171</v>
      </c>
      <c r="F18" s="126">
        <v>8945.3184299999994</v>
      </c>
      <c r="G18" s="128">
        <v>-9.9474448051844022E-2</v>
      </c>
      <c r="H18" s="130">
        <v>0.9220039511773982</v>
      </c>
      <c r="I18" s="126">
        <v>1178.1386781000001</v>
      </c>
      <c r="J18" s="128">
        <v>-0.29239963491316046</v>
      </c>
      <c r="K18" s="126">
        <v>1195.1386781000001</v>
      </c>
      <c r="L18" s="128">
        <v>-0.28218928664934151</v>
      </c>
      <c r="M18" s="127">
        <v>0.76915242753367297</v>
      </c>
      <c r="N18" s="121">
        <v>7.5927550773786949</v>
      </c>
      <c r="O18" s="124">
        <v>1.62664311848403</v>
      </c>
    </row>
    <row r="19" spans="1:17" x14ac:dyDescent="0.25">
      <c r="B19" s="84"/>
      <c r="C19" s="81"/>
      <c r="D19" s="84"/>
      <c r="E19" s="84"/>
      <c r="F19" s="84"/>
      <c r="G19" s="84"/>
      <c r="H19" s="84"/>
      <c r="I19" s="84"/>
      <c r="J19" s="84"/>
      <c r="K19" s="84"/>
      <c r="L19" s="84"/>
      <c r="M19" s="84"/>
      <c r="N19" s="84"/>
      <c r="O19" s="84"/>
    </row>
    <row r="20" spans="1:17" x14ac:dyDescent="0.25">
      <c r="A20" s="268" t="s">
        <v>127</v>
      </c>
      <c r="B20" s="268"/>
      <c r="C20" s="268"/>
      <c r="D20" s="268"/>
      <c r="E20" s="268"/>
      <c r="F20" s="268"/>
      <c r="G20" s="268"/>
      <c r="H20" s="268"/>
      <c r="I20" s="268"/>
      <c r="J20" s="268"/>
      <c r="K20" s="268"/>
      <c r="L20" s="268"/>
      <c r="M20" s="268"/>
      <c r="N20" s="268"/>
      <c r="O20" s="268"/>
    </row>
    <row r="22" spans="1:17" x14ac:dyDescent="0.25">
      <c r="A22" s="97" t="s">
        <v>145</v>
      </c>
    </row>
    <row r="23" spans="1:17" x14ac:dyDescent="0.25">
      <c r="A23" s="104" t="s">
        <v>136</v>
      </c>
    </row>
    <row r="24" spans="1:17" x14ac:dyDescent="0.25">
      <c r="A24" s="89" t="s">
        <v>174</v>
      </c>
    </row>
    <row r="25" spans="1:17" x14ac:dyDescent="0.25">
      <c r="B25" s="93"/>
      <c r="C25" s="93"/>
      <c r="D25" s="93"/>
      <c r="E25" s="93"/>
      <c r="F25" s="93"/>
      <c r="G25" s="93"/>
      <c r="H25" s="93"/>
      <c r="I25" s="93"/>
      <c r="J25" s="93"/>
      <c r="K25" s="93"/>
      <c r="L25" s="93"/>
    </row>
    <row r="26" spans="1:17" x14ac:dyDescent="0.25">
      <c r="J26" s="89"/>
      <c r="K26" s="89"/>
      <c r="L26" s="89"/>
    </row>
    <row r="27" spans="1:17" x14ac:dyDescent="0.25">
      <c r="J27" s="89"/>
      <c r="K27" s="89"/>
      <c r="L27" s="89"/>
    </row>
    <row r="28" spans="1:17" x14ac:dyDescent="0.25">
      <c r="B28" s="93"/>
      <c r="C28" s="93"/>
      <c r="D28" s="93"/>
      <c r="E28" s="93"/>
      <c r="F28" s="93"/>
      <c r="G28" s="93"/>
      <c r="H28" s="93"/>
      <c r="I28" s="93"/>
      <c r="J28" s="93"/>
      <c r="K28" s="93"/>
      <c r="L28" s="93"/>
    </row>
    <row r="29" spans="1:17" x14ac:dyDescent="0.25">
      <c r="B29" s="93"/>
      <c r="C29" s="93"/>
      <c r="D29" s="93"/>
      <c r="E29" s="93"/>
      <c r="F29" s="93"/>
      <c r="G29" s="93"/>
      <c r="H29" s="93"/>
      <c r="I29" s="93"/>
      <c r="J29" s="93"/>
      <c r="K29" s="93"/>
      <c r="L29" s="93"/>
    </row>
  </sheetData>
  <mergeCells count="8">
    <mergeCell ref="K2:M2"/>
    <mergeCell ref="N2:O2"/>
    <mergeCell ref="A20:O20"/>
    <mergeCell ref="A2:A3"/>
    <mergeCell ref="B2:C2"/>
    <mergeCell ref="D2:E2"/>
    <mergeCell ref="F2:H2"/>
    <mergeCell ref="I2:J2"/>
  </mergeCells>
  <hyperlinks>
    <hyperlink ref="A23" r:id="rId1"/>
  </hyperlinks>
  <pageMargins left="0.7" right="0.7" top="0.75" bottom="0.75" header="0.3" footer="0.3"/>
  <pageSetup paperSize="9"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C35"/>
  <sheetViews>
    <sheetView showGridLines="0" zoomScale="90" zoomScaleNormal="90" workbookViewId="0">
      <selection activeCell="O22" sqref="O22"/>
    </sheetView>
  </sheetViews>
  <sheetFormatPr baseColWidth="10" defaultColWidth="11.42578125" defaultRowHeight="15" x14ac:dyDescent="0.25"/>
  <cols>
    <col min="1" max="1" width="35.28515625" style="17" bestFit="1" customWidth="1"/>
    <col min="2" max="13" width="9.42578125" style="11" customWidth="1"/>
    <col min="14" max="18" width="8.5703125" style="11" customWidth="1"/>
    <col min="19" max="19" width="11.140625" style="11" customWidth="1"/>
    <col min="20" max="29" width="11.42578125" style="13"/>
    <col min="30" max="16384" width="11.42578125" style="11"/>
  </cols>
  <sheetData>
    <row r="1" spans="1:29" s="13" customFormat="1" x14ac:dyDescent="0.25">
      <c r="A1" s="2" t="s">
        <v>83</v>
      </c>
      <c r="B1" s="14"/>
      <c r="C1" s="14"/>
      <c r="D1" s="14"/>
      <c r="E1" s="14"/>
      <c r="F1" s="14"/>
      <c r="G1" s="14"/>
      <c r="H1" s="14"/>
      <c r="I1" s="14"/>
      <c r="J1" s="14"/>
      <c r="K1" s="14"/>
      <c r="L1" s="14"/>
      <c r="M1" s="14"/>
      <c r="N1" s="14"/>
      <c r="O1" s="14"/>
      <c r="P1" s="14"/>
      <c r="Q1" s="14"/>
      <c r="R1" s="14"/>
    </row>
    <row r="2" spans="1:29" s="13" customFormat="1" x14ac:dyDescent="0.25">
      <c r="A2" s="14"/>
      <c r="B2" s="14"/>
      <c r="C2" s="14"/>
      <c r="D2" s="14"/>
      <c r="E2" s="14"/>
      <c r="F2" s="14"/>
      <c r="G2" s="14"/>
      <c r="H2" s="14"/>
      <c r="I2" s="14"/>
      <c r="J2" s="14"/>
      <c r="K2" s="14"/>
      <c r="L2" s="14"/>
      <c r="M2" s="14"/>
      <c r="N2" s="14"/>
      <c r="O2" s="14"/>
      <c r="P2" s="14"/>
      <c r="Q2" s="14"/>
      <c r="R2" s="14"/>
    </row>
    <row r="3" spans="1:29" s="13" customFormat="1" x14ac:dyDescent="0.25">
      <c r="A3" s="14"/>
      <c r="B3" s="14"/>
      <c r="C3" s="14"/>
      <c r="D3" s="14"/>
      <c r="E3" s="14"/>
      <c r="F3" s="14"/>
      <c r="G3" s="14"/>
      <c r="H3" s="14"/>
      <c r="I3" s="14"/>
      <c r="J3" s="14"/>
      <c r="K3" s="14"/>
      <c r="L3" s="14"/>
      <c r="M3" s="14"/>
      <c r="N3" s="14"/>
      <c r="O3" s="14"/>
      <c r="P3" s="14"/>
      <c r="Q3" s="14"/>
      <c r="R3" s="14"/>
    </row>
    <row r="4" spans="1:29" s="13" customFormat="1" x14ac:dyDescent="0.25">
      <c r="A4" s="14"/>
      <c r="B4" s="14"/>
      <c r="C4" s="14"/>
      <c r="D4" s="14"/>
      <c r="E4" s="14"/>
      <c r="F4" s="14"/>
      <c r="G4" s="14"/>
      <c r="H4" s="14"/>
      <c r="I4" s="14"/>
      <c r="J4" s="14"/>
      <c r="K4" s="14"/>
      <c r="L4" s="14"/>
      <c r="M4" s="14"/>
      <c r="N4" s="14"/>
      <c r="O4" s="14"/>
      <c r="P4" s="14"/>
      <c r="Q4" s="14"/>
      <c r="R4" s="14"/>
    </row>
    <row r="5" spans="1:29" s="13" customFormat="1" x14ac:dyDescent="0.25">
      <c r="A5" s="14"/>
      <c r="B5" s="14"/>
      <c r="C5" s="14"/>
      <c r="D5" s="14"/>
      <c r="E5" s="14"/>
      <c r="F5" s="14"/>
      <c r="G5" s="14"/>
      <c r="H5" s="14"/>
      <c r="I5" s="14"/>
      <c r="J5" s="14"/>
      <c r="K5" s="14"/>
      <c r="L5" s="14"/>
      <c r="M5" s="14"/>
      <c r="N5" s="14"/>
      <c r="O5" s="14"/>
      <c r="P5" s="14"/>
      <c r="Q5" s="14"/>
      <c r="R5" s="14"/>
    </row>
    <row r="6" spans="1:29" s="13" customFormat="1" x14ac:dyDescent="0.25">
      <c r="A6" s="14"/>
      <c r="B6" s="14"/>
      <c r="C6" s="14"/>
      <c r="D6" s="14"/>
      <c r="E6" s="14"/>
      <c r="F6" s="14"/>
      <c r="G6" s="14"/>
      <c r="H6" s="14"/>
      <c r="I6" s="14"/>
      <c r="J6" s="14"/>
      <c r="K6" s="14"/>
      <c r="L6" s="14"/>
      <c r="M6" s="14"/>
      <c r="N6" s="14"/>
      <c r="O6" s="14"/>
      <c r="P6" s="14"/>
      <c r="Q6" s="14"/>
      <c r="R6" s="14"/>
    </row>
    <row r="7" spans="1:29" s="13" customFormat="1" x14ac:dyDescent="0.25">
      <c r="A7" s="14"/>
      <c r="B7" s="14"/>
      <c r="C7" s="14"/>
      <c r="D7" s="14"/>
      <c r="E7" s="14"/>
      <c r="F7" s="14"/>
      <c r="G7" s="14"/>
      <c r="H7" s="14"/>
      <c r="I7" s="14"/>
      <c r="J7" s="14"/>
      <c r="K7" s="14"/>
      <c r="L7" s="14"/>
      <c r="M7" s="14"/>
      <c r="N7" s="14"/>
      <c r="O7" s="14"/>
      <c r="P7" s="14"/>
      <c r="Q7" s="14"/>
      <c r="R7" s="14"/>
    </row>
    <row r="8" spans="1:29" x14ac:dyDescent="0.25">
      <c r="A8" s="11"/>
      <c r="S8" s="13"/>
      <c r="AC8" s="11"/>
    </row>
    <row r="9" spans="1:29" x14ac:dyDescent="0.25">
      <c r="A9" s="11"/>
      <c r="S9" s="13"/>
      <c r="AC9" s="11"/>
    </row>
    <row r="10" spans="1:29" x14ac:dyDescent="0.25">
      <c r="A10" s="11"/>
      <c r="S10" s="13"/>
      <c r="AC10" s="11"/>
    </row>
    <row r="11" spans="1:29" x14ac:dyDescent="0.25">
      <c r="A11" s="11"/>
      <c r="S11" s="13"/>
      <c r="AC11" s="11"/>
    </row>
    <row r="12" spans="1:29" x14ac:dyDescent="0.25">
      <c r="A12" s="11"/>
      <c r="S12" s="13"/>
      <c r="AC12" s="11"/>
    </row>
    <row r="13" spans="1:29" x14ac:dyDescent="0.25">
      <c r="A13" s="11"/>
      <c r="S13" s="13"/>
      <c r="AC13" s="11"/>
    </row>
    <row r="14" spans="1:29" x14ac:dyDescent="0.25">
      <c r="A14" s="11"/>
      <c r="S14" s="13"/>
      <c r="AC14" s="11"/>
    </row>
    <row r="15" spans="1:29" x14ac:dyDescent="0.25">
      <c r="A15" s="11"/>
      <c r="S15" s="13"/>
      <c r="AC15" s="11"/>
    </row>
    <row r="16" spans="1:29" x14ac:dyDescent="0.25">
      <c r="A16" s="11"/>
      <c r="S16" s="13"/>
      <c r="AC16" s="11"/>
    </row>
    <row r="17" spans="1:29" x14ac:dyDescent="0.25">
      <c r="A17" s="11"/>
      <c r="S17" s="13"/>
      <c r="AC17" s="11"/>
    </row>
    <row r="18" spans="1:29" x14ac:dyDescent="0.25">
      <c r="A18" s="11"/>
      <c r="S18" s="13"/>
      <c r="AC18" s="11"/>
    </row>
    <row r="19" spans="1:29" x14ac:dyDescent="0.25">
      <c r="A19" s="11"/>
      <c r="S19" s="13"/>
      <c r="AC19" s="11"/>
    </row>
    <row r="20" spans="1:29" ht="13.5" customHeight="1" x14ac:dyDescent="0.25">
      <c r="A20" s="268" t="s">
        <v>91</v>
      </c>
      <c r="B20" s="268"/>
      <c r="C20" s="268"/>
      <c r="D20" s="268"/>
      <c r="E20" s="268"/>
      <c r="F20" s="268"/>
      <c r="G20" s="268"/>
      <c r="H20" s="268"/>
      <c r="I20" s="268"/>
      <c r="J20" s="268"/>
      <c r="K20" s="268"/>
      <c r="L20" s="268"/>
      <c r="M20" s="268"/>
      <c r="N20" s="268"/>
      <c r="S20" s="13"/>
      <c r="AC20" s="11"/>
    </row>
    <row r="21" spans="1:29" x14ac:dyDescent="0.25">
      <c r="A21" s="11" t="s">
        <v>90</v>
      </c>
      <c r="S21" s="13"/>
      <c r="AC21" s="11"/>
    </row>
    <row r="24" spans="1:29" x14ac:dyDescent="0.25">
      <c r="A24" s="66"/>
      <c r="B24" s="43"/>
      <c r="C24" s="43"/>
      <c r="D24" s="43"/>
      <c r="E24" s="43"/>
      <c r="F24" s="43"/>
      <c r="G24" s="43"/>
      <c r="H24" s="43"/>
      <c r="I24" s="43"/>
      <c r="J24" s="43"/>
      <c r="K24" s="43"/>
      <c r="L24" s="43"/>
      <c r="M24" s="43"/>
      <c r="N24" s="43"/>
      <c r="O24" s="43"/>
      <c r="P24" s="43"/>
      <c r="Q24" s="43"/>
      <c r="R24" s="43"/>
      <c r="S24" s="43"/>
      <c r="AC24" s="11"/>
    </row>
    <row r="25" spans="1:29" x14ac:dyDescent="0.25">
      <c r="A25" s="69"/>
      <c r="B25" s="16">
        <v>2001</v>
      </c>
      <c r="C25" s="15">
        <v>2002</v>
      </c>
      <c r="D25" s="15">
        <v>2003</v>
      </c>
      <c r="E25" s="15">
        <v>2004</v>
      </c>
      <c r="F25" s="15">
        <v>2005</v>
      </c>
      <c r="G25" s="15">
        <v>2006</v>
      </c>
      <c r="H25" s="15">
        <v>2007</v>
      </c>
      <c r="I25" s="15">
        <v>2008</v>
      </c>
      <c r="J25" s="15">
        <v>2009</v>
      </c>
      <c r="K25" s="15">
        <v>2010</v>
      </c>
      <c r="L25" s="15">
        <v>2011</v>
      </c>
      <c r="M25" s="15">
        <v>2012</v>
      </c>
      <c r="N25" s="15">
        <v>2013</v>
      </c>
      <c r="O25" s="15">
        <v>2014</v>
      </c>
      <c r="P25" s="15">
        <v>2015</v>
      </c>
      <c r="Q25" s="15">
        <v>2016</v>
      </c>
      <c r="R25" s="15">
        <v>2017</v>
      </c>
      <c r="S25" s="15">
        <v>2018</v>
      </c>
      <c r="T25" s="15">
        <v>2019</v>
      </c>
      <c r="AA25" s="11"/>
      <c r="AB25" s="11"/>
      <c r="AC25" s="11"/>
    </row>
    <row r="26" spans="1:29" x14ac:dyDescent="0.25">
      <c r="A26" s="69" t="s">
        <v>78</v>
      </c>
      <c r="B26" s="71">
        <v>49131</v>
      </c>
      <c r="C26" s="71">
        <v>55823</v>
      </c>
      <c r="D26" s="71">
        <v>50507</v>
      </c>
      <c r="E26" s="71">
        <v>43454</v>
      </c>
      <c r="F26" s="71">
        <v>43428</v>
      </c>
      <c r="G26" s="71">
        <v>35517</v>
      </c>
      <c r="H26" s="71">
        <v>35178</v>
      </c>
      <c r="I26" s="71">
        <v>36117</v>
      </c>
      <c r="J26" s="71">
        <v>29459</v>
      </c>
      <c r="K26" s="71">
        <v>29250</v>
      </c>
      <c r="L26" s="71">
        <v>23778</v>
      </c>
      <c r="M26" s="71">
        <v>25003</v>
      </c>
      <c r="N26" s="71">
        <v>29817</v>
      </c>
      <c r="O26" s="71">
        <v>51304</v>
      </c>
      <c r="P26" s="71">
        <v>37407</v>
      </c>
      <c r="Q26" s="71">
        <v>44136</v>
      </c>
      <c r="R26" s="71">
        <v>41731</v>
      </c>
      <c r="S26" s="71">
        <v>39879</v>
      </c>
      <c r="T26" s="71">
        <v>38114</v>
      </c>
      <c r="AA26" s="11"/>
      <c r="AB26" s="11"/>
      <c r="AC26" s="11"/>
    </row>
    <row r="27" spans="1:29" x14ac:dyDescent="0.25">
      <c r="A27" s="69" t="s">
        <v>79</v>
      </c>
      <c r="B27" s="67">
        <v>25893</v>
      </c>
      <c r="C27" s="67">
        <v>35418</v>
      </c>
      <c r="D27" s="67">
        <v>25901</v>
      </c>
      <c r="E27" s="67">
        <v>21783</v>
      </c>
      <c r="F27" s="67">
        <v>18502</v>
      </c>
      <c r="G27" s="67">
        <v>14770</v>
      </c>
      <c r="H27" s="67">
        <v>13104</v>
      </c>
      <c r="I27" s="67">
        <v>12827</v>
      </c>
      <c r="J27" s="67">
        <v>10322</v>
      </c>
      <c r="K27" s="67">
        <v>9294</v>
      </c>
      <c r="L27" s="67">
        <v>9495</v>
      </c>
      <c r="M27" s="67">
        <v>8817</v>
      </c>
      <c r="N27" s="67">
        <v>16120</v>
      </c>
      <c r="O27" s="67">
        <v>19007</v>
      </c>
      <c r="P27" s="67">
        <v>16148</v>
      </c>
      <c r="Q27" s="67">
        <v>16383</v>
      </c>
      <c r="R27" s="67">
        <v>18234</v>
      </c>
      <c r="S27" s="67">
        <v>21653</v>
      </c>
      <c r="T27" s="67">
        <v>14158</v>
      </c>
      <c r="X27" s="11"/>
      <c r="Y27" s="11"/>
      <c r="Z27" s="11"/>
      <c r="AA27" s="11"/>
      <c r="AB27" s="11"/>
      <c r="AC27" s="11"/>
    </row>
    <row r="28" spans="1:29" x14ac:dyDescent="0.25">
      <c r="A28" s="70" t="s">
        <v>80</v>
      </c>
      <c r="B28" s="68">
        <v>75024</v>
      </c>
      <c r="C28" s="68">
        <v>91241</v>
      </c>
      <c r="D28" s="68">
        <v>76408</v>
      </c>
      <c r="E28" s="68">
        <v>65237</v>
      </c>
      <c r="F28" s="68">
        <v>61930</v>
      </c>
      <c r="G28" s="68">
        <v>50287</v>
      </c>
      <c r="H28" s="68">
        <v>48282</v>
      </c>
      <c r="I28" s="68">
        <v>48944</v>
      </c>
      <c r="J28" s="68">
        <v>39781</v>
      </c>
      <c r="K28" s="68">
        <v>38544</v>
      </c>
      <c r="L28" s="68">
        <v>33273</v>
      </c>
      <c r="M28" s="68">
        <v>33820</v>
      </c>
      <c r="N28" s="68">
        <v>45937</v>
      </c>
      <c r="O28" s="68">
        <v>70311</v>
      </c>
      <c r="P28" s="68">
        <v>53555</v>
      </c>
      <c r="Q28" s="68">
        <v>60519</v>
      </c>
      <c r="R28" s="68">
        <v>59965</v>
      </c>
      <c r="S28" s="68">
        <v>61532</v>
      </c>
      <c r="T28" s="68">
        <v>52272</v>
      </c>
      <c r="AA28" s="11"/>
      <c r="AB28" s="11"/>
      <c r="AC28" s="11"/>
    </row>
    <row r="29" spans="1:29" x14ac:dyDescent="0.25">
      <c r="A29" s="70" t="s">
        <v>81</v>
      </c>
      <c r="B29" s="68"/>
      <c r="C29" s="68"/>
      <c r="D29" s="68"/>
      <c r="E29" s="68"/>
      <c r="F29" s="68"/>
      <c r="G29" s="68"/>
      <c r="H29" s="68"/>
      <c r="I29" s="68"/>
      <c r="J29" s="68"/>
      <c r="K29" s="68"/>
      <c r="L29" s="68"/>
      <c r="M29" s="68"/>
      <c r="N29" s="68"/>
      <c r="O29" s="68"/>
      <c r="P29" s="68"/>
      <c r="Q29" s="68"/>
      <c r="R29" s="68">
        <v>61931</v>
      </c>
      <c r="S29" s="68">
        <v>63293</v>
      </c>
      <c r="T29" s="68">
        <v>54698</v>
      </c>
      <c r="U29"/>
      <c r="AA29" s="11"/>
      <c r="AB29" s="11"/>
      <c r="AC29" s="11"/>
    </row>
    <row r="30" spans="1:29" x14ac:dyDescent="0.25">
      <c r="S30" s="13"/>
      <c r="AB30" s="11"/>
      <c r="AC30" s="11"/>
    </row>
    <row r="31" spans="1:29" x14ac:dyDescent="0.25">
      <c r="AC31" s="11"/>
    </row>
    <row r="32" spans="1:29" x14ac:dyDescent="0.25">
      <c r="AC32" s="11"/>
    </row>
    <row r="33" spans="29:29" x14ac:dyDescent="0.25">
      <c r="AC33" s="11"/>
    </row>
    <row r="34" spans="29:29" x14ac:dyDescent="0.25">
      <c r="AC34" s="11"/>
    </row>
    <row r="35" spans="29:29" x14ac:dyDescent="0.25">
      <c r="AC35" s="11"/>
    </row>
  </sheetData>
  <mergeCells count="1">
    <mergeCell ref="A20:N20"/>
  </mergeCells>
  <pageMargins left="0.17" right="0.2" top="0.24" bottom="0.19" header="0.21" footer="0.19"/>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80" zoomScaleNormal="80" workbookViewId="0">
      <selection activeCell="D23" sqref="D23"/>
    </sheetView>
  </sheetViews>
  <sheetFormatPr baseColWidth="10" defaultColWidth="8.85546875" defaultRowHeight="15" x14ac:dyDescent="0.25"/>
  <cols>
    <col min="1" max="1" width="48.5703125" style="7" customWidth="1"/>
    <col min="2" max="6" width="11.140625" style="7" customWidth="1"/>
    <col min="7" max="7" width="12.85546875" style="7" customWidth="1"/>
    <col min="8" max="10" width="11.140625" style="7" customWidth="1"/>
    <col min="11" max="11" width="12.42578125" style="7" customWidth="1"/>
    <col min="12" max="12" width="11.140625" style="7" customWidth="1"/>
    <col min="13" max="13" width="8.85546875" style="7"/>
    <col min="14" max="14" width="4.28515625" style="7" customWidth="1"/>
    <col min="15" max="16384" width="8.85546875" style="7"/>
  </cols>
  <sheetData>
    <row r="1" spans="1:17" x14ac:dyDescent="0.25">
      <c r="A1" s="2" t="s">
        <v>129</v>
      </c>
    </row>
    <row r="2" spans="1:17" x14ac:dyDescent="0.25">
      <c r="A2" s="271" t="s">
        <v>44</v>
      </c>
      <c r="B2" s="272" t="s">
        <v>63</v>
      </c>
      <c r="C2" s="272"/>
      <c r="D2" s="272"/>
      <c r="E2" s="272"/>
      <c r="F2" s="272"/>
      <c r="G2" s="272"/>
      <c r="H2" s="273" t="s">
        <v>67</v>
      </c>
      <c r="I2" s="274"/>
      <c r="J2" s="274"/>
      <c r="K2" s="275"/>
    </row>
    <row r="3" spans="1:17" s="191" customFormat="1" ht="62.25" x14ac:dyDescent="0.25">
      <c r="A3" s="271"/>
      <c r="B3" s="189" t="s">
        <v>74</v>
      </c>
      <c r="C3" s="189" t="s">
        <v>75</v>
      </c>
      <c r="D3" s="189" t="s">
        <v>139</v>
      </c>
      <c r="E3" s="189" t="s">
        <v>147</v>
      </c>
      <c r="F3" s="190" t="s">
        <v>59</v>
      </c>
      <c r="G3" s="189" t="s">
        <v>158</v>
      </c>
      <c r="H3" s="189" t="s">
        <v>76</v>
      </c>
      <c r="I3" s="189" t="s">
        <v>11</v>
      </c>
      <c r="J3" s="190" t="s">
        <v>59</v>
      </c>
      <c r="K3" s="189" t="s">
        <v>169</v>
      </c>
    </row>
    <row r="4" spans="1:17" x14ac:dyDescent="0.25">
      <c r="A4" s="50" t="s">
        <v>45</v>
      </c>
      <c r="B4" s="132">
        <v>402</v>
      </c>
      <c r="C4" s="134">
        <v>13</v>
      </c>
      <c r="D4" s="132">
        <v>0</v>
      </c>
      <c r="E4" s="134">
        <v>0</v>
      </c>
      <c r="F4" s="133">
        <f t="shared" ref="F4:F18" si="0">+SUM(B4:E4)</f>
        <v>415</v>
      </c>
      <c r="G4" s="136">
        <v>-204</v>
      </c>
      <c r="H4" s="132">
        <v>355</v>
      </c>
      <c r="I4" s="134">
        <v>30</v>
      </c>
      <c r="J4" s="131">
        <f t="shared" ref="J4:J18" si="1">+SUM(H4:I4)</f>
        <v>385</v>
      </c>
      <c r="K4" s="134">
        <v>17</v>
      </c>
      <c r="M4" s="44"/>
      <c r="O4" s="44"/>
      <c r="Q4" s="44"/>
    </row>
    <row r="5" spans="1:17" x14ac:dyDescent="0.25">
      <c r="A5" s="50" t="s">
        <v>46</v>
      </c>
      <c r="B5" s="132">
        <v>448</v>
      </c>
      <c r="C5" s="134">
        <v>76</v>
      </c>
      <c r="D5" s="132">
        <v>0</v>
      </c>
      <c r="E5" s="134">
        <v>158</v>
      </c>
      <c r="F5" s="133">
        <f t="shared" si="0"/>
        <v>682</v>
      </c>
      <c r="G5" s="136">
        <v>-338</v>
      </c>
      <c r="H5" s="132">
        <v>423</v>
      </c>
      <c r="I5" s="134">
        <v>0</v>
      </c>
      <c r="J5" s="131">
        <f t="shared" si="1"/>
        <v>423</v>
      </c>
      <c r="K5" s="134">
        <v>-2762</v>
      </c>
      <c r="M5" s="44"/>
      <c r="O5" s="44"/>
      <c r="Q5" s="44"/>
    </row>
    <row r="6" spans="1:17" x14ac:dyDescent="0.25">
      <c r="A6" s="50" t="s">
        <v>42</v>
      </c>
      <c r="B6" s="132">
        <v>39</v>
      </c>
      <c r="C6" s="134">
        <v>0</v>
      </c>
      <c r="D6" s="132">
        <v>0</v>
      </c>
      <c r="E6" s="134">
        <v>26</v>
      </c>
      <c r="F6" s="133">
        <f t="shared" si="0"/>
        <v>65</v>
      </c>
      <c r="G6" s="136">
        <v>-12</v>
      </c>
      <c r="H6" s="132">
        <v>44</v>
      </c>
      <c r="I6" s="134">
        <v>0</v>
      </c>
      <c r="J6" s="131">
        <f t="shared" si="1"/>
        <v>44</v>
      </c>
      <c r="K6" s="134">
        <v>-676</v>
      </c>
      <c r="M6" s="44"/>
      <c r="O6" s="44"/>
      <c r="Q6" s="44"/>
    </row>
    <row r="7" spans="1:17" x14ac:dyDescent="0.25">
      <c r="A7" s="50" t="s">
        <v>47</v>
      </c>
      <c r="B7" s="132">
        <v>3036</v>
      </c>
      <c r="C7" s="134">
        <v>0</v>
      </c>
      <c r="D7" s="132">
        <v>99</v>
      </c>
      <c r="E7" s="134">
        <v>153</v>
      </c>
      <c r="F7" s="133">
        <f t="shared" si="0"/>
        <v>3288</v>
      </c>
      <c r="G7" s="136">
        <v>443</v>
      </c>
      <c r="H7" s="132">
        <v>1199</v>
      </c>
      <c r="I7" s="134">
        <v>0</v>
      </c>
      <c r="J7" s="131">
        <f t="shared" si="1"/>
        <v>1199</v>
      </c>
      <c r="K7" s="134">
        <v>-355</v>
      </c>
      <c r="M7" s="44"/>
      <c r="O7" s="44"/>
      <c r="Q7" s="44"/>
    </row>
    <row r="8" spans="1:17" ht="30" x14ac:dyDescent="0.25">
      <c r="A8" s="139" t="s">
        <v>52</v>
      </c>
      <c r="B8" s="140">
        <v>24997</v>
      </c>
      <c r="C8" s="141">
        <v>3185</v>
      </c>
      <c r="D8" s="140">
        <v>1154</v>
      </c>
      <c r="E8" s="141">
        <v>96</v>
      </c>
      <c r="F8" s="142">
        <f t="shared" si="0"/>
        <v>29432</v>
      </c>
      <c r="G8" s="143">
        <v>2207</v>
      </c>
      <c r="H8" s="140">
        <v>6815</v>
      </c>
      <c r="I8" s="141">
        <v>0</v>
      </c>
      <c r="J8" s="138">
        <f t="shared" si="1"/>
        <v>6815</v>
      </c>
      <c r="K8" s="141">
        <v>-635</v>
      </c>
      <c r="M8" s="44"/>
      <c r="O8" s="44"/>
      <c r="Q8" s="44"/>
    </row>
    <row r="9" spans="1:17" x14ac:dyDescent="0.25">
      <c r="A9" s="201" t="s">
        <v>155</v>
      </c>
      <c r="B9" s="132">
        <v>9760</v>
      </c>
      <c r="C9" s="134">
        <v>0</v>
      </c>
      <c r="D9" s="132">
        <v>435</v>
      </c>
      <c r="E9" s="134">
        <v>0</v>
      </c>
      <c r="F9" s="135">
        <f t="shared" si="0"/>
        <v>10195</v>
      </c>
      <c r="G9" s="136">
        <v>-778</v>
      </c>
      <c r="H9" s="132">
        <v>2680</v>
      </c>
      <c r="I9" s="134">
        <v>0</v>
      </c>
      <c r="J9" s="131">
        <f t="shared" si="1"/>
        <v>2680</v>
      </c>
      <c r="K9" s="134">
        <v>-1762</v>
      </c>
      <c r="M9" s="44"/>
      <c r="O9" s="44"/>
      <c r="Q9" s="44"/>
    </row>
    <row r="10" spans="1:17" x14ac:dyDescent="0.25">
      <c r="A10" s="51" t="s">
        <v>160</v>
      </c>
      <c r="B10" s="132">
        <v>10734</v>
      </c>
      <c r="C10" s="134">
        <v>0</v>
      </c>
      <c r="D10" s="132">
        <v>717</v>
      </c>
      <c r="E10" s="134">
        <v>0</v>
      </c>
      <c r="F10" s="135">
        <f t="shared" si="0"/>
        <v>11451</v>
      </c>
      <c r="G10" s="136">
        <v>-1454</v>
      </c>
      <c r="H10" s="137">
        <v>312</v>
      </c>
      <c r="I10" s="134">
        <v>0</v>
      </c>
      <c r="J10" s="131">
        <f t="shared" si="1"/>
        <v>312</v>
      </c>
      <c r="K10" s="134">
        <f>J10-854</f>
        <v>-542</v>
      </c>
      <c r="M10" s="44"/>
      <c r="O10" s="44"/>
      <c r="Q10" s="44"/>
    </row>
    <row r="11" spans="1:17" x14ac:dyDescent="0.25">
      <c r="A11" s="52" t="s">
        <v>48</v>
      </c>
      <c r="B11" s="132">
        <v>70</v>
      </c>
      <c r="C11" s="134">
        <v>0</v>
      </c>
      <c r="D11" s="132">
        <v>0</v>
      </c>
      <c r="E11" s="134">
        <v>3</v>
      </c>
      <c r="F11" s="135">
        <f t="shared" si="0"/>
        <v>73</v>
      </c>
      <c r="G11" s="136">
        <v>-46</v>
      </c>
      <c r="H11" s="132">
        <v>48</v>
      </c>
      <c r="I11" s="134">
        <v>0</v>
      </c>
      <c r="J11" s="131">
        <f t="shared" si="1"/>
        <v>48</v>
      </c>
      <c r="K11" s="134">
        <v>-24</v>
      </c>
      <c r="M11" s="44"/>
      <c r="O11" s="44"/>
      <c r="Q11" s="44"/>
    </row>
    <row r="12" spans="1:17" ht="30" x14ac:dyDescent="0.25">
      <c r="A12" s="50" t="s">
        <v>146</v>
      </c>
      <c r="B12" s="140">
        <v>2680</v>
      </c>
      <c r="C12" s="141">
        <v>0</v>
      </c>
      <c r="D12" s="140">
        <v>0</v>
      </c>
      <c r="E12" s="141">
        <v>50</v>
      </c>
      <c r="F12" s="199">
        <f t="shared" si="0"/>
        <v>2730</v>
      </c>
      <c r="G12" s="143">
        <v>-840</v>
      </c>
      <c r="H12" s="140">
        <v>1843</v>
      </c>
      <c r="I12" s="141">
        <v>16</v>
      </c>
      <c r="J12" s="138">
        <f t="shared" si="1"/>
        <v>1859</v>
      </c>
      <c r="K12" s="141">
        <v>-1689</v>
      </c>
      <c r="M12" s="44"/>
      <c r="O12" s="44"/>
      <c r="Q12" s="44"/>
    </row>
    <row r="13" spans="1:17" x14ac:dyDescent="0.25">
      <c r="A13" s="51" t="s">
        <v>156</v>
      </c>
      <c r="B13" s="132">
        <v>2443</v>
      </c>
      <c r="C13" s="134">
        <v>0</v>
      </c>
      <c r="D13" s="132">
        <v>0</v>
      </c>
      <c r="E13" s="134">
        <v>0</v>
      </c>
      <c r="F13" s="135">
        <f t="shared" si="0"/>
        <v>2443</v>
      </c>
      <c r="G13" s="136">
        <v>-482</v>
      </c>
      <c r="H13" s="132">
        <v>1714</v>
      </c>
      <c r="I13" s="134">
        <v>0</v>
      </c>
      <c r="J13" s="131">
        <f t="shared" si="1"/>
        <v>1714</v>
      </c>
      <c r="K13" s="134">
        <v>-1209</v>
      </c>
      <c r="M13" s="44"/>
      <c r="O13" s="44"/>
      <c r="Q13" s="44"/>
    </row>
    <row r="14" spans="1:17" x14ac:dyDescent="0.25">
      <c r="A14" s="50" t="s">
        <v>43</v>
      </c>
      <c r="B14" s="132">
        <v>2927</v>
      </c>
      <c r="C14" s="134">
        <v>0</v>
      </c>
      <c r="D14" s="132">
        <v>84</v>
      </c>
      <c r="E14" s="134">
        <v>0</v>
      </c>
      <c r="F14" s="135">
        <f t="shared" si="0"/>
        <v>3011</v>
      </c>
      <c r="G14" s="136">
        <v>-300</v>
      </c>
      <c r="H14" s="132">
        <v>815</v>
      </c>
      <c r="I14" s="134">
        <v>0</v>
      </c>
      <c r="J14" s="131">
        <f t="shared" si="1"/>
        <v>815</v>
      </c>
      <c r="K14" s="134">
        <v>222</v>
      </c>
      <c r="M14" s="44"/>
      <c r="O14" s="44"/>
      <c r="Q14" s="44"/>
    </row>
    <row r="15" spans="1:17" x14ac:dyDescent="0.25">
      <c r="A15" s="51" t="s">
        <v>157</v>
      </c>
      <c r="B15" s="132">
        <v>1329</v>
      </c>
      <c r="C15" s="134">
        <v>0</v>
      </c>
      <c r="D15" s="132">
        <v>0</v>
      </c>
      <c r="E15" s="134">
        <v>0</v>
      </c>
      <c r="F15" s="135">
        <f t="shared" si="0"/>
        <v>1329</v>
      </c>
      <c r="G15" s="136">
        <v>-882</v>
      </c>
      <c r="H15" s="132">
        <v>0</v>
      </c>
      <c r="I15" s="134">
        <v>0</v>
      </c>
      <c r="J15" s="131">
        <f t="shared" si="1"/>
        <v>0</v>
      </c>
      <c r="K15" s="134">
        <v>0</v>
      </c>
      <c r="M15" s="44"/>
      <c r="O15" s="44"/>
      <c r="Q15" s="44"/>
    </row>
    <row r="16" spans="1:17" x14ac:dyDescent="0.25">
      <c r="A16" s="50" t="s">
        <v>49</v>
      </c>
      <c r="B16" s="132">
        <v>101</v>
      </c>
      <c r="C16" s="134">
        <v>0</v>
      </c>
      <c r="D16" s="132">
        <v>11</v>
      </c>
      <c r="E16" s="134">
        <v>8</v>
      </c>
      <c r="F16" s="135">
        <f t="shared" si="0"/>
        <v>120</v>
      </c>
      <c r="G16" s="136">
        <v>-183</v>
      </c>
      <c r="H16" s="132">
        <v>73</v>
      </c>
      <c r="I16" s="134">
        <v>204</v>
      </c>
      <c r="J16" s="131">
        <f t="shared" si="1"/>
        <v>277</v>
      </c>
      <c r="K16" s="134">
        <v>-326</v>
      </c>
      <c r="M16" s="44"/>
      <c r="O16" s="44"/>
      <c r="Q16" s="44"/>
    </row>
    <row r="17" spans="1:17" x14ac:dyDescent="0.25">
      <c r="A17" s="50" t="s">
        <v>51</v>
      </c>
      <c r="B17" s="132">
        <v>48</v>
      </c>
      <c r="C17" s="134">
        <v>0</v>
      </c>
      <c r="D17" s="132">
        <v>0</v>
      </c>
      <c r="E17" s="134">
        <v>0</v>
      </c>
      <c r="F17" s="135">
        <f t="shared" si="0"/>
        <v>48</v>
      </c>
      <c r="G17" s="136">
        <v>17</v>
      </c>
      <c r="H17" s="132">
        <v>30</v>
      </c>
      <c r="I17" s="134">
        <v>0</v>
      </c>
      <c r="J17" s="131">
        <f t="shared" si="1"/>
        <v>30</v>
      </c>
      <c r="K17" s="134">
        <v>-69</v>
      </c>
      <c r="M17" s="44"/>
      <c r="O17" s="44"/>
      <c r="Q17" s="44"/>
    </row>
    <row r="18" spans="1:17" x14ac:dyDescent="0.25">
      <c r="A18" s="53" t="s">
        <v>50</v>
      </c>
      <c r="B18" s="132">
        <v>662</v>
      </c>
      <c r="C18" s="134">
        <v>0</v>
      </c>
      <c r="D18" s="132">
        <v>0</v>
      </c>
      <c r="E18" s="134">
        <v>14</v>
      </c>
      <c r="F18" s="135">
        <f t="shared" si="0"/>
        <v>676</v>
      </c>
      <c r="G18" s="136">
        <v>-112</v>
      </c>
      <c r="H18" s="132">
        <v>2263</v>
      </c>
      <c r="I18" s="134">
        <v>0</v>
      </c>
      <c r="J18" s="131">
        <f t="shared" si="1"/>
        <v>2263</v>
      </c>
      <c r="K18" s="134">
        <v>300</v>
      </c>
      <c r="M18" s="44"/>
      <c r="O18" s="44"/>
      <c r="Q18" s="44"/>
    </row>
    <row r="19" spans="1:17" x14ac:dyDescent="0.25">
      <c r="A19" s="54"/>
      <c r="B19" s="132"/>
      <c r="C19" s="134"/>
      <c r="D19" s="132"/>
      <c r="E19" s="134"/>
      <c r="F19" s="133"/>
      <c r="G19" s="136"/>
      <c r="H19" s="132"/>
      <c r="I19" s="134"/>
      <c r="J19" s="131"/>
      <c r="K19" s="134"/>
      <c r="M19" s="44"/>
      <c r="O19" s="44"/>
      <c r="Q19" s="44"/>
    </row>
    <row r="20" spans="1:17" s="176" customFormat="1" x14ac:dyDescent="0.25">
      <c r="A20" s="193" t="s">
        <v>30</v>
      </c>
      <c r="B20" s="194">
        <f t="shared" ref="B20:G20" si="2">+SUM(B4:B8,B11,B12,B14,B16:B18)</f>
        <v>35410</v>
      </c>
      <c r="C20" s="195">
        <f t="shared" si="2"/>
        <v>3274</v>
      </c>
      <c r="D20" s="194">
        <f t="shared" si="2"/>
        <v>1348</v>
      </c>
      <c r="E20" s="195">
        <f t="shared" si="2"/>
        <v>508</v>
      </c>
      <c r="F20" s="194">
        <f t="shared" si="2"/>
        <v>40540</v>
      </c>
      <c r="G20" s="196">
        <f t="shared" si="2"/>
        <v>632</v>
      </c>
      <c r="H20" s="194">
        <v>13908</v>
      </c>
      <c r="I20" s="195">
        <v>250</v>
      </c>
      <c r="J20" s="197">
        <f>+SUM(H20:I20)</f>
        <v>14158</v>
      </c>
      <c r="K20" s="195">
        <v>-5997</v>
      </c>
      <c r="M20" s="198"/>
      <c r="O20" s="198"/>
      <c r="Q20" s="198"/>
    </row>
    <row r="21" spans="1:17" x14ac:dyDescent="0.25">
      <c r="A21" s="255" t="s">
        <v>57</v>
      </c>
      <c r="B21" s="276"/>
      <c r="C21" s="276"/>
      <c r="D21" s="276"/>
      <c r="E21" s="276"/>
      <c r="F21" s="276"/>
      <c r="G21" s="276"/>
      <c r="H21" s="276"/>
      <c r="I21" s="276"/>
      <c r="J21" s="276"/>
      <c r="K21" s="276"/>
    </row>
    <row r="22" spans="1:17" x14ac:dyDescent="0.25">
      <c r="A22" s="89"/>
      <c r="B22" s="33"/>
      <c r="C22" s="33"/>
      <c r="D22" s="33"/>
      <c r="E22" s="33"/>
      <c r="F22" s="33"/>
    </row>
    <row r="23" spans="1:17" x14ac:dyDescent="0.25">
      <c r="A23" s="89"/>
      <c r="B23" s="89"/>
      <c r="C23" s="89"/>
      <c r="D23" s="89"/>
      <c r="E23" s="89"/>
      <c r="F23" s="93"/>
      <c r="G23" s="93"/>
      <c r="H23" s="93"/>
      <c r="I23" s="93"/>
      <c r="J23" s="93"/>
    </row>
    <row r="24" spans="1:17" x14ac:dyDescent="0.25">
      <c r="B24" s="93"/>
      <c r="C24" s="93"/>
      <c r="D24" s="93"/>
      <c r="E24" s="93"/>
      <c r="F24" s="93"/>
      <c r="H24" s="93"/>
      <c r="I24" s="93"/>
      <c r="J24" s="93"/>
    </row>
  </sheetData>
  <mergeCells count="4">
    <mergeCell ref="A2:A3"/>
    <mergeCell ref="B2:G2"/>
    <mergeCell ref="H2:K2"/>
    <mergeCell ref="A21:K21"/>
  </mergeCells>
  <conditionalFormatting sqref="A19">
    <cfRule type="expression" dxfId="0" priority="1" stopIfTrue="1">
      <formula>(MID(#REF!,1,5)="Total")</formula>
    </cfRule>
  </conditionalFormatting>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zoomScaleNormal="100" workbookViewId="0">
      <selection activeCell="B30" sqref="B30:G30"/>
    </sheetView>
  </sheetViews>
  <sheetFormatPr baseColWidth="10" defaultColWidth="11.42578125" defaultRowHeight="15" x14ac:dyDescent="0.25"/>
  <cols>
    <col min="1" max="1" width="27" style="30" customWidth="1"/>
    <col min="2" max="10" width="9.42578125" style="19" customWidth="1"/>
    <col min="11" max="14" width="6.140625" style="19" customWidth="1"/>
    <col min="15" max="15" width="11.140625" style="19" customWidth="1"/>
    <col min="16" max="25" width="11.42578125" style="20"/>
    <col min="26" max="16384" width="11.42578125" style="19"/>
  </cols>
  <sheetData>
    <row r="1" spans="1:25" x14ac:dyDescent="0.25">
      <c r="A1" s="18" t="s">
        <v>84</v>
      </c>
      <c r="N1" s="20"/>
      <c r="O1" s="20"/>
      <c r="T1" s="19"/>
      <c r="U1" s="19"/>
      <c r="V1" s="19"/>
      <c r="W1" s="19"/>
      <c r="X1" s="19"/>
      <c r="Y1" s="19"/>
    </row>
    <row r="26" spans="1:15" x14ac:dyDescent="0.25">
      <c r="A26" s="268" t="s">
        <v>91</v>
      </c>
      <c r="B26" s="268"/>
      <c r="C26" s="268"/>
      <c r="D26" s="268"/>
      <c r="E26" s="268"/>
      <c r="F26" s="268"/>
      <c r="G26" s="268"/>
      <c r="H26" s="268"/>
      <c r="I26" s="268"/>
      <c r="J26" s="268"/>
      <c r="K26" s="268"/>
      <c r="L26" s="268"/>
      <c r="M26" s="268"/>
      <c r="N26" s="268"/>
      <c r="O26" s="268"/>
    </row>
    <row r="27" spans="1:15" x14ac:dyDescent="0.25">
      <c r="A27" s="11" t="s">
        <v>92</v>
      </c>
    </row>
    <row r="28" spans="1:15" x14ac:dyDescent="0.25">
      <c r="A28" s="76" t="s">
        <v>100</v>
      </c>
    </row>
    <row r="29" spans="1:15" x14ac:dyDescent="0.25">
      <c r="A29" s="7"/>
      <c r="B29" s="7"/>
      <c r="C29" s="7"/>
      <c r="D29" s="7"/>
      <c r="E29" s="7"/>
    </row>
    <row r="30" spans="1:15" x14ac:dyDescent="0.25">
      <c r="A30" s="21"/>
      <c r="B30" s="21">
        <v>2007</v>
      </c>
      <c r="C30" s="21">
        <v>2008</v>
      </c>
      <c r="D30" s="21">
        <v>2009</v>
      </c>
      <c r="E30" s="21">
        <v>2010</v>
      </c>
      <c r="F30" s="21">
        <v>2011</v>
      </c>
      <c r="G30" s="21">
        <v>2012</v>
      </c>
      <c r="H30" s="21">
        <v>2013</v>
      </c>
      <c r="I30" s="21">
        <v>2014</v>
      </c>
      <c r="J30" s="21">
        <v>2015</v>
      </c>
      <c r="K30" s="21">
        <v>2016</v>
      </c>
      <c r="L30" s="21">
        <v>2017</v>
      </c>
      <c r="M30" s="21">
        <v>2018</v>
      </c>
      <c r="N30" s="21">
        <v>2019</v>
      </c>
    </row>
    <row r="31" spans="1:15" x14ac:dyDescent="0.25">
      <c r="A31" s="22" t="s">
        <v>6</v>
      </c>
      <c r="B31" s="23">
        <v>12</v>
      </c>
      <c r="C31" s="23">
        <v>10.199999999999999</v>
      </c>
      <c r="D31" s="23">
        <v>11.8</v>
      </c>
      <c r="E31" s="23">
        <v>11.7</v>
      </c>
      <c r="F31" s="23">
        <v>12.4</v>
      </c>
      <c r="G31" s="23">
        <v>10.6</v>
      </c>
      <c r="H31" s="23">
        <v>9.5</v>
      </c>
      <c r="I31" s="23">
        <v>7.3</v>
      </c>
      <c r="J31" s="23">
        <v>8.1193343551565604</v>
      </c>
      <c r="K31" s="23">
        <v>7.8715508786810497</v>
      </c>
      <c r="L31" s="23">
        <v>6.4960873871985099</v>
      </c>
      <c r="M31" s="23">
        <v>6.3533236529041304</v>
      </c>
      <c r="N31" s="23">
        <v>6.0872591249575398</v>
      </c>
      <c r="O31" s="39"/>
    </row>
    <row r="32" spans="1:15" x14ac:dyDescent="0.25">
      <c r="A32" s="22" t="s">
        <v>98</v>
      </c>
      <c r="B32" s="23">
        <v>7.9</v>
      </c>
      <c r="C32" s="23">
        <v>7.5</v>
      </c>
      <c r="D32" s="23">
        <v>7.2</v>
      </c>
      <c r="E32" s="23">
        <v>6.1</v>
      </c>
      <c r="F32" s="23">
        <v>9.4</v>
      </c>
      <c r="G32" s="23">
        <v>11.9</v>
      </c>
      <c r="H32" s="23">
        <v>11.8</v>
      </c>
      <c r="I32" s="23">
        <v>11.8</v>
      </c>
      <c r="J32" s="23">
        <v>11.0280542986425</v>
      </c>
      <c r="K32" s="23">
        <v>10.5448154657294</v>
      </c>
      <c r="L32" s="23">
        <v>10.914383561643801</v>
      </c>
      <c r="M32" s="23">
        <v>10.5119274677281</v>
      </c>
      <c r="N32" s="23">
        <v>12.074292704402501</v>
      </c>
      <c r="O32" s="39"/>
    </row>
    <row r="33" spans="1:15" x14ac:dyDescent="0.25">
      <c r="A33" s="24" t="s">
        <v>1</v>
      </c>
      <c r="B33" s="25">
        <v>8.9</v>
      </c>
      <c r="C33" s="25">
        <v>8.9</v>
      </c>
      <c r="D33" s="25">
        <v>9.6999999999999993</v>
      </c>
      <c r="E33" s="25">
        <v>11.5</v>
      </c>
      <c r="F33" s="25">
        <v>11.6</v>
      </c>
      <c r="G33" s="25">
        <v>11.7</v>
      </c>
      <c r="H33" s="25">
        <v>12.3</v>
      </c>
      <c r="I33" s="25">
        <v>11</v>
      </c>
      <c r="J33" s="25">
        <v>10.4012228547333</v>
      </c>
      <c r="K33" s="23">
        <v>10.031937850668999</v>
      </c>
      <c r="L33" s="23">
        <v>8.8764220172465702</v>
      </c>
      <c r="M33" s="23">
        <v>8.1321338208118998</v>
      </c>
      <c r="N33" s="23">
        <v>7.9170515718557759</v>
      </c>
      <c r="O33" s="39"/>
    </row>
    <row r="34" spans="1:15" ht="17.25" x14ac:dyDescent="0.25">
      <c r="A34" s="22" t="s">
        <v>148</v>
      </c>
      <c r="B34" s="23">
        <v>7.5</v>
      </c>
      <c r="C34" s="23">
        <v>8.3000000000000007</v>
      </c>
      <c r="D34" s="23">
        <v>9</v>
      </c>
      <c r="E34" s="23">
        <v>7.7</v>
      </c>
      <c r="F34" s="23">
        <v>7.5</v>
      </c>
      <c r="G34" s="23">
        <v>7.2</v>
      </c>
      <c r="H34" s="23">
        <v>5.7</v>
      </c>
      <c r="I34" s="23">
        <v>6.7</v>
      </c>
      <c r="J34" s="23">
        <v>5.1780104712041899</v>
      </c>
      <c r="K34" s="23">
        <v>4.9487418452935703</v>
      </c>
      <c r="L34" s="23">
        <v>4.4892307692307698</v>
      </c>
      <c r="M34" s="23">
        <v>4.9421009098428499</v>
      </c>
      <c r="N34" s="23">
        <v>5.1047513692393958</v>
      </c>
      <c r="O34" s="39"/>
    </row>
    <row r="35" spans="1:15" x14ac:dyDescent="0.25">
      <c r="A35" s="26" t="s">
        <v>2</v>
      </c>
      <c r="B35" s="27"/>
      <c r="C35" s="28"/>
      <c r="D35" s="28"/>
      <c r="E35" s="28"/>
      <c r="F35" s="28"/>
      <c r="G35" s="28"/>
      <c r="H35" s="29">
        <v>2.2999999999999998</v>
      </c>
      <c r="I35" s="29">
        <v>2.2000000000000002</v>
      </c>
      <c r="J35" s="29">
        <v>1.7957934990439799</v>
      </c>
      <c r="K35" s="23">
        <v>2.30220713073005</v>
      </c>
      <c r="L35" s="23">
        <v>1.97708082026538</v>
      </c>
      <c r="M35" s="23">
        <v>1.74148786092328</v>
      </c>
      <c r="N35" s="23">
        <v>2.0601503759398496</v>
      </c>
      <c r="O35" s="39"/>
    </row>
    <row r="36" spans="1:15" x14ac:dyDescent="0.25">
      <c r="A36" s="22" t="s">
        <v>99</v>
      </c>
      <c r="B36" s="23"/>
      <c r="C36" s="23"/>
      <c r="D36" s="23"/>
      <c r="E36" s="23"/>
      <c r="F36" s="23"/>
      <c r="G36" s="23"/>
      <c r="H36" s="23"/>
      <c r="I36" s="23"/>
      <c r="J36" s="23"/>
      <c r="K36" s="23"/>
      <c r="L36" s="23">
        <v>7.9639278557114199</v>
      </c>
      <c r="M36" s="23">
        <v>8.1141190978344806</v>
      </c>
      <c r="N36" s="23">
        <v>7.21</v>
      </c>
      <c r="O36" s="39"/>
    </row>
    <row r="38" spans="1:15" x14ac:dyDescent="0.25">
      <c r="C38" s="39"/>
      <c r="D38" s="39"/>
      <c r="H38" s="39"/>
    </row>
    <row r="39" spans="1:15" x14ac:dyDescent="0.25">
      <c r="C39" s="39"/>
      <c r="D39" s="39"/>
      <c r="H39" s="39"/>
      <c r="M39" s="39"/>
    </row>
    <row r="40" spans="1:15" x14ac:dyDescent="0.25">
      <c r="C40" s="39"/>
      <c r="D40" s="39"/>
      <c r="H40" s="39"/>
      <c r="M40" s="39"/>
    </row>
    <row r="41" spans="1:15" x14ac:dyDescent="0.25">
      <c r="C41" s="39"/>
      <c r="D41" s="39"/>
      <c r="H41" s="39"/>
      <c r="M41" s="39"/>
    </row>
    <row r="42" spans="1:15" x14ac:dyDescent="0.25">
      <c r="C42" s="39"/>
      <c r="D42" s="39"/>
      <c r="H42" s="39"/>
      <c r="M42" s="39"/>
    </row>
    <row r="43" spans="1:15" x14ac:dyDescent="0.25">
      <c r="H43" s="39"/>
      <c r="M43" s="39"/>
    </row>
    <row r="44" spans="1:15" x14ac:dyDescent="0.25">
      <c r="H44" s="39"/>
      <c r="M44" s="39"/>
    </row>
    <row r="45" spans="1:15" x14ac:dyDescent="0.25">
      <c r="M45" s="39"/>
    </row>
    <row r="46" spans="1:15" x14ac:dyDescent="0.25">
      <c r="M46" s="39"/>
    </row>
    <row r="47" spans="1:15" x14ac:dyDescent="0.25">
      <c r="M47" s="39"/>
    </row>
  </sheetData>
  <mergeCells count="1">
    <mergeCell ref="A26:O26"/>
  </mergeCells>
  <pageMargins left="0.7" right="0.7" top="0.75" bottom="0.75" header="0.3" footer="0.3"/>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2"/>
  <sheetViews>
    <sheetView showGridLines="0" zoomScale="90" zoomScaleNormal="90" workbookViewId="0">
      <selection activeCell="A9" sqref="A9"/>
    </sheetView>
  </sheetViews>
  <sheetFormatPr baseColWidth="10" defaultColWidth="9.140625" defaultRowHeight="15" x14ac:dyDescent="0.25"/>
  <cols>
    <col min="1" max="1" width="77.28515625" style="7" customWidth="1"/>
    <col min="2" max="2" width="13.5703125" style="7" customWidth="1"/>
    <col min="3" max="4" width="11.7109375" style="7" customWidth="1"/>
    <col min="5" max="5" width="10.7109375" style="7" customWidth="1"/>
    <col min="6" max="6" width="9.85546875" style="7" customWidth="1"/>
    <col min="7" max="7" width="10.5703125" style="7" customWidth="1"/>
    <col min="8" max="8" width="11.7109375" style="7" customWidth="1"/>
    <col min="9" max="9" width="12.140625" style="7" customWidth="1"/>
    <col min="10" max="10" width="11.140625" style="7" customWidth="1"/>
    <col min="11" max="11" width="11.42578125" style="7" customWidth="1"/>
    <col min="12" max="12" width="11.28515625" style="3" customWidth="1"/>
    <col min="13" max="13" width="11.7109375" style="3" customWidth="1"/>
    <col min="14" max="14" width="11" style="3" customWidth="1"/>
    <col min="15" max="15" width="9.85546875" style="3" customWidth="1"/>
    <col min="16" max="16" width="12.85546875" style="7" customWidth="1"/>
    <col min="17" max="17" width="11.28515625" style="7" customWidth="1"/>
    <col min="18" max="16384" width="9.140625" style="7"/>
  </cols>
  <sheetData>
    <row r="1" spans="1:23" x14ac:dyDescent="0.25">
      <c r="A1" s="2" t="s">
        <v>122</v>
      </c>
      <c r="C1" s="2"/>
      <c r="L1" s="7"/>
      <c r="M1" s="7"/>
      <c r="N1" s="7"/>
      <c r="P1" s="3"/>
      <c r="Q1" s="3"/>
    </row>
    <row r="2" spans="1:23" ht="15" customHeight="1" x14ac:dyDescent="0.25">
      <c r="D2" s="279" t="s">
        <v>28</v>
      </c>
      <c r="E2" s="280"/>
      <c r="F2" s="281" t="s">
        <v>34</v>
      </c>
      <c r="G2" s="282"/>
      <c r="H2" s="281" t="s">
        <v>29</v>
      </c>
      <c r="I2" s="282"/>
      <c r="J2" s="283" t="s">
        <v>15</v>
      </c>
      <c r="K2" s="284"/>
      <c r="L2" s="285" t="s">
        <v>16</v>
      </c>
      <c r="M2" s="286"/>
      <c r="N2" s="286"/>
      <c r="O2" s="287"/>
      <c r="P2" s="277" t="s">
        <v>61</v>
      </c>
      <c r="Q2" s="278"/>
    </row>
    <row r="3" spans="1:23" s="205" customFormat="1" ht="45" x14ac:dyDescent="0.25">
      <c r="A3" s="168" t="s">
        <v>110</v>
      </c>
      <c r="B3" s="204" t="s">
        <v>14</v>
      </c>
      <c r="C3" s="168" t="s">
        <v>69</v>
      </c>
      <c r="D3" s="168" t="s">
        <v>17</v>
      </c>
      <c r="E3" s="168" t="s">
        <v>58</v>
      </c>
      <c r="F3" s="168" t="s">
        <v>17</v>
      </c>
      <c r="G3" s="168" t="s">
        <v>58</v>
      </c>
      <c r="H3" s="168" t="s">
        <v>17</v>
      </c>
      <c r="I3" s="168" t="s">
        <v>58</v>
      </c>
      <c r="J3" s="168" t="s">
        <v>17</v>
      </c>
      <c r="K3" s="168" t="s">
        <v>58</v>
      </c>
      <c r="L3" s="168" t="s">
        <v>17</v>
      </c>
      <c r="M3" s="168" t="s">
        <v>161</v>
      </c>
      <c r="N3" s="168" t="s">
        <v>58</v>
      </c>
      <c r="O3" s="168" t="s">
        <v>89</v>
      </c>
      <c r="P3" s="202" t="s">
        <v>162</v>
      </c>
      <c r="Q3" s="168" t="s">
        <v>144</v>
      </c>
    </row>
    <row r="4" spans="1:23" x14ac:dyDescent="0.25">
      <c r="A4" s="144" t="s">
        <v>111</v>
      </c>
      <c r="B4" s="55" t="s">
        <v>6</v>
      </c>
      <c r="C4" s="55" t="s">
        <v>8</v>
      </c>
      <c r="D4" s="145">
        <v>9476</v>
      </c>
      <c r="E4" s="115">
        <v>-8.6738627602158794E-2</v>
      </c>
      <c r="F4" s="120">
        <v>71741</v>
      </c>
      <c r="G4" s="115">
        <v>2.0672091964488899E-2</v>
      </c>
      <c r="H4" s="126">
        <v>28080</v>
      </c>
      <c r="I4" s="115">
        <v>-2.55751813165839E-2</v>
      </c>
      <c r="J4" s="126">
        <v>8757</v>
      </c>
      <c r="K4" s="115">
        <v>-0.10715742251223399</v>
      </c>
      <c r="L4" s="122">
        <v>8934</v>
      </c>
      <c r="M4" s="122">
        <v>7583</v>
      </c>
      <c r="N4" s="115">
        <v>-3.4266565776672697E-2</v>
      </c>
      <c r="O4" s="114">
        <v>0.84877994179538796</v>
      </c>
      <c r="P4" s="124">
        <v>3.2065775950668001</v>
      </c>
      <c r="Q4" s="123">
        <v>0.26846584955293701</v>
      </c>
      <c r="W4" s="33"/>
    </row>
    <row r="5" spans="1:23" x14ac:dyDescent="0.25">
      <c r="A5" s="144" t="s">
        <v>116</v>
      </c>
      <c r="B5" s="55" t="s">
        <v>6</v>
      </c>
      <c r="C5" s="55" t="s">
        <v>8</v>
      </c>
      <c r="D5" s="145">
        <v>5460</v>
      </c>
      <c r="E5" s="115">
        <v>-0.32114882506527398</v>
      </c>
      <c r="F5" s="120">
        <v>34158</v>
      </c>
      <c r="G5" s="115">
        <v>-0.388878949440011</v>
      </c>
      <c r="H5" s="126">
        <v>18107</v>
      </c>
      <c r="I5" s="115">
        <v>-0.39879806096022302</v>
      </c>
      <c r="J5" s="126">
        <v>4928</v>
      </c>
      <c r="K5" s="115">
        <v>-0.34450651769087498</v>
      </c>
      <c r="L5" s="122">
        <v>4876</v>
      </c>
      <c r="M5" s="122">
        <v>3002</v>
      </c>
      <c r="N5" s="115">
        <v>-0.29404951498479798</v>
      </c>
      <c r="O5" s="114">
        <v>0.61566858080393805</v>
      </c>
      <c r="P5" s="124">
        <v>3.6743100649350602</v>
      </c>
      <c r="Q5" s="123">
        <v>-0.33180858364168397</v>
      </c>
      <c r="W5" s="33"/>
    </row>
    <row r="6" spans="1:23" x14ac:dyDescent="0.25">
      <c r="A6" s="144" t="s">
        <v>120</v>
      </c>
      <c r="B6" s="55" t="s">
        <v>6</v>
      </c>
      <c r="C6" s="55" t="s">
        <v>9</v>
      </c>
      <c r="D6" s="145">
        <v>2443</v>
      </c>
      <c r="E6" s="115">
        <v>-0.16478632478632499</v>
      </c>
      <c r="F6" s="120">
        <v>14473</v>
      </c>
      <c r="G6" s="115">
        <v>-0.60350117801764303</v>
      </c>
      <c r="H6" s="126">
        <v>9354</v>
      </c>
      <c r="I6" s="115">
        <v>-0.56409897944918197</v>
      </c>
      <c r="J6" s="126">
        <v>2088</v>
      </c>
      <c r="K6" s="115">
        <v>-0.39513325608342997</v>
      </c>
      <c r="L6" s="122">
        <v>2088</v>
      </c>
      <c r="M6" s="122">
        <v>622</v>
      </c>
      <c r="N6" s="115">
        <v>-0.39513325608342997</v>
      </c>
      <c r="O6" s="114">
        <v>0.29789272030651298</v>
      </c>
      <c r="P6" s="124">
        <v>4.4798850574712601</v>
      </c>
      <c r="Q6" s="123">
        <v>0.46547352824788601</v>
      </c>
      <c r="W6" s="33"/>
    </row>
    <row r="7" spans="1:23" x14ac:dyDescent="0.25">
      <c r="A7" s="144" t="s">
        <v>120</v>
      </c>
      <c r="B7" s="55" t="s">
        <v>1</v>
      </c>
      <c r="C7" s="55" t="s">
        <v>9</v>
      </c>
      <c r="D7" s="145">
        <v>1714</v>
      </c>
      <c r="E7" s="115">
        <v>-0.41361614779336298</v>
      </c>
      <c r="F7" s="120">
        <v>4033</v>
      </c>
      <c r="G7" s="115">
        <v>-0.62266092814371299</v>
      </c>
      <c r="H7" s="126">
        <v>3570</v>
      </c>
      <c r="I7" s="115">
        <v>-0.48358165774627498</v>
      </c>
      <c r="J7" s="126">
        <v>1341</v>
      </c>
      <c r="K7" s="115">
        <v>-0.39403524627202902</v>
      </c>
      <c r="L7" s="122">
        <v>1341</v>
      </c>
      <c r="M7" s="122">
        <v>352</v>
      </c>
      <c r="N7" s="115">
        <v>-0.39485559566786999</v>
      </c>
      <c r="O7" s="114">
        <v>0.26249067859806102</v>
      </c>
      <c r="P7" s="124">
        <v>2.6621923937360199</v>
      </c>
      <c r="Q7" s="123">
        <v>0.33081409461578298</v>
      </c>
      <c r="W7" s="33"/>
    </row>
    <row r="8" spans="1:23" x14ac:dyDescent="0.25">
      <c r="A8" s="144" t="s">
        <v>115</v>
      </c>
      <c r="B8" s="55" t="s">
        <v>6</v>
      </c>
      <c r="C8" s="55" t="s">
        <v>8</v>
      </c>
      <c r="D8" s="145">
        <v>1555</v>
      </c>
      <c r="E8" s="115">
        <v>0</v>
      </c>
      <c r="F8" s="120">
        <v>21599</v>
      </c>
      <c r="G8" s="115">
        <v>-9.92910758965804E-2</v>
      </c>
      <c r="H8" s="126">
        <v>8901</v>
      </c>
      <c r="I8" s="115">
        <v>-7.2619295686601304E-2</v>
      </c>
      <c r="J8" s="126">
        <v>1439</v>
      </c>
      <c r="K8" s="115">
        <v>-2.7720027720027698E-3</v>
      </c>
      <c r="L8" s="122">
        <v>1457</v>
      </c>
      <c r="M8" s="122">
        <v>684</v>
      </c>
      <c r="N8" s="115">
        <v>4.8956083513318899E-2</v>
      </c>
      <c r="O8" s="114">
        <v>0.46945778997941001</v>
      </c>
      <c r="P8" s="124">
        <v>6.18554551772064</v>
      </c>
      <c r="Q8" s="123">
        <v>-0.46587513370001199</v>
      </c>
    </row>
    <row r="9" spans="1:23" x14ac:dyDescent="0.25">
      <c r="A9" s="144" t="s">
        <v>149</v>
      </c>
      <c r="B9" s="55" t="s">
        <v>6</v>
      </c>
      <c r="C9" s="55" t="s">
        <v>10</v>
      </c>
      <c r="D9" s="145">
        <v>1329</v>
      </c>
      <c r="E9" s="115">
        <v>-0.39891451831750302</v>
      </c>
      <c r="F9" s="120">
        <v>25082</v>
      </c>
      <c r="G9" s="115">
        <v>-0.189162411147837</v>
      </c>
      <c r="H9" s="126">
        <v>6508</v>
      </c>
      <c r="I9" s="115">
        <v>-0.375010857553562</v>
      </c>
      <c r="J9" s="126">
        <v>1267</v>
      </c>
      <c r="K9" s="115">
        <v>-0.42695612844866598</v>
      </c>
      <c r="L9" s="122">
        <v>1449</v>
      </c>
      <c r="M9" s="122">
        <v>463</v>
      </c>
      <c r="N9" s="115">
        <v>-0.34464043419267298</v>
      </c>
      <c r="O9" s="114">
        <v>0.31953071083505902</v>
      </c>
      <c r="P9" s="124">
        <v>5.1365430149960503</v>
      </c>
      <c r="Q9" s="123">
        <v>0.42691800586149398</v>
      </c>
    </row>
    <row r="10" spans="1:23" x14ac:dyDescent="0.25">
      <c r="A10" s="144" t="s">
        <v>118</v>
      </c>
      <c r="B10" s="55" t="s">
        <v>6</v>
      </c>
      <c r="C10" s="55" t="s">
        <v>8</v>
      </c>
      <c r="D10" s="145">
        <v>1435</v>
      </c>
      <c r="E10" s="82" t="s">
        <v>121</v>
      </c>
      <c r="F10" s="120">
        <v>13350</v>
      </c>
      <c r="G10" s="82" t="s">
        <v>121</v>
      </c>
      <c r="H10" s="126">
        <v>5007</v>
      </c>
      <c r="I10" s="82" t="s">
        <v>121</v>
      </c>
      <c r="J10" s="126">
        <v>1250</v>
      </c>
      <c r="K10" s="82" t="s">
        <v>121</v>
      </c>
      <c r="L10" s="122">
        <v>1159</v>
      </c>
      <c r="M10" s="122">
        <v>617</v>
      </c>
      <c r="N10" s="82" t="s">
        <v>121</v>
      </c>
      <c r="O10" s="114">
        <v>0.53235547886108703</v>
      </c>
      <c r="P10" s="124">
        <v>4.0056000000000003</v>
      </c>
      <c r="Q10" s="10" t="s">
        <v>121</v>
      </c>
    </row>
    <row r="11" spans="1:23" x14ac:dyDescent="0.25">
      <c r="A11" s="144" t="s">
        <v>112</v>
      </c>
      <c r="B11" s="55" t="s">
        <v>6</v>
      </c>
      <c r="C11" s="55" t="s">
        <v>10</v>
      </c>
      <c r="D11" s="145">
        <v>1275</v>
      </c>
      <c r="E11" s="115">
        <v>0.28528225806451601</v>
      </c>
      <c r="F11" s="120">
        <v>16773</v>
      </c>
      <c r="G11" s="115">
        <v>5.6034754139646203E-2</v>
      </c>
      <c r="H11" s="126">
        <v>6010</v>
      </c>
      <c r="I11" s="115">
        <v>-0.18186768309283999</v>
      </c>
      <c r="J11" s="126">
        <v>1275</v>
      </c>
      <c r="K11" s="115">
        <v>0.28528225806451601</v>
      </c>
      <c r="L11" s="122">
        <v>1275</v>
      </c>
      <c r="M11" s="122">
        <v>801</v>
      </c>
      <c r="N11" s="115">
        <v>0.28528225806451601</v>
      </c>
      <c r="O11" s="114">
        <v>0.628235294117647</v>
      </c>
      <c r="P11" s="124">
        <v>4.7137254901960803</v>
      </c>
      <c r="Q11" s="123">
        <v>-2.6915164452877902</v>
      </c>
    </row>
    <row r="12" spans="1:23" x14ac:dyDescent="0.25">
      <c r="A12" s="144" t="s">
        <v>114</v>
      </c>
      <c r="B12" s="55" t="s">
        <v>6</v>
      </c>
      <c r="C12" s="55" t="s">
        <v>7</v>
      </c>
      <c r="D12" s="145">
        <v>1070</v>
      </c>
      <c r="E12" s="115">
        <v>-9.5519864750633995E-2</v>
      </c>
      <c r="F12" s="120">
        <v>7958</v>
      </c>
      <c r="G12" s="115">
        <v>-6.7713214620431103E-2</v>
      </c>
      <c r="H12" s="126">
        <v>7958</v>
      </c>
      <c r="I12" s="115">
        <v>-6.7713214620431103E-2</v>
      </c>
      <c r="J12" s="126">
        <v>1017</v>
      </c>
      <c r="K12" s="115">
        <v>-7.8804347826087001E-2</v>
      </c>
      <c r="L12" s="122">
        <v>1017</v>
      </c>
      <c r="M12" s="122">
        <v>495</v>
      </c>
      <c r="N12" s="115">
        <v>-7.8804347826087001E-2</v>
      </c>
      <c r="O12" s="114">
        <v>0.48672566371681403</v>
      </c>
      <c r="P12" s="124">
        <v>7.8249754178957698</v>
      </c>
      <c r="Q12" s="123">
        <v>9.3091359924756895E-2</v>
      </c>
    </row>
    <row r="13" spans="1:23" x14ac:dyDescent="0.25">
      <c r="A13" s="144" t="s">
        <v>116</v>
      </c>
      <c r="B13" s="55" t="s">
        <v>1</v>
      </c>
      <c r="C13" s="55" t="s">
        <v>8</v>
      </c>
      <c r="D13" s="145">
        <v>1025</v>
      </c>
      <c r="E13" s="115">
        <v>0.22754491017963999</v>
      </c>
      <c r="F13" s="120">
        <v>9020</v>
      </c>
      <c r="G13" s="115">
        <v>-5.2933392148213501E-3</v>
      </c>
      <c r="H13" s="126">
        <v>4269</v>
      </c>
      <c r="I13" s="115">
        <v>1.54614652711703E-2</v>
      </c>
      <c r="J13" s="126">
        <v>995</v>
      </c>
      <c r="K13" s="115">
        <v>0.22839506172839499</v>
      </c>
      <c r="L13" s="122">
        <v>983</v>
      </c>
      <c r="M13" s="122">
        <v>650</v>
      </c>
      <c r="N13" s="115">
        <v>0.55784469096671896</v>
      </c>
      <c r="O13" s="114">
        <v>0.66124109867751801</v>
      </c>
      <c r="P13" s="124">
        <v>4.2904522613065303</v>
      </c>
      <c r="Q13" s="123">
        <v>-0.89967119548359098</v>
      </c>
    </row>
    <row r="14" spans="1:23" x14ac:dyDescent="0.25">
      <c r="A14" s="144" t="s">
        <v>115</v>
      </c>
      <c r="B14" s="55" t="s">
        <v>1</v>
      </c>
      <c r="C14" s="55" t="s">
        <v>8</v>
      </c>
      <c r="D14" s="145">
        <v>995</v>
      </c>
      <c r="E14" s="115">
        <v>2.0512820512820499E-2</v>
      </c>
      <c r="F14" s="120">
        <v>16812</v>
      </c>
      <c r="G14" s="115">
        <v>3.46185985436313E-3</v>
      </c>
      <c r="H14" s="126">
        <v>9722</v>
      </c>
      <c r="I14" s="115">
        <v>-3.7711570820548303E-2</v>
      </c>
      <c r="J14" s="126">
        <v>995</v>
      </c>
      <c r="K14" s="115">
        <v>2.5773195876288599E-2</v>
      </c>
      <c r="L14" s="122">
        <v>976</v>
      </c>
      <c r="M14" s="122">
        <v>575</v>
      </c>
      <c r="N14" s="115">
        <v>0.29271523178807901</v>
      </c>
      <c r="O14" s="114">
        <v>0.58913934426229497</v>
      </c>
      <c r="P14" s="124">
        <v>9.7708542713567805</v>
      </c>
      <c r="Q14" s="123">
        <v>-0.64460964616898897</v>
      </c>
    </row>
    <row r="15" spans="1:23" ht="17.25" x14ac:dyDescent="0.25">
      <c r="A15" s="144" t="s">
        <v>150</v>
      </c>
      <c r="B15" s="55" t="s">
        <v>6</v>
      </c>
      <c r="C15" s="55" t="s">
        <v>9</v>
      </c>
      <c r="D15" s="145">
        <v>928</v>
      </c>
      <c r="E15" s="115">
        <v>0.83399209486166004</v>
      </c>
      <c r="F15" s="120">
        <v>10896</v>
      </c>
      <c r="G15" s="115">
        <v>-0.15007800312012501</v>
      </c>
      <c r="H15" s="126">
        <v>6686</v>
      </c>
      <c r="I15" s="115">
        <v>-0.14719387755102001</v>
      </c>
      <c r="J15" s="126">
        <v>928</v>
      </c>
      <c r="K15" s="115">
        <v>0.83399209486166004</v>
      </c>
      <c r="L15" s="122">
        <v>928</v>
      </c>
      <c r="M15" s="122">
        <v>474</v>
      </c>
      <c r="N15" s="115">
        <v>0.83399209486166004</v>
      </c>
      <c r="O15" s="114">
        <v>0.51077586206896597</v>
      </c>
      <c r="P15" s="124">
        <v>7.2047413793103496</v>
      </c>
      <c r="Q15" s="123">
        <v>-8.2893297669347099</v>
      </c>
    </row>
    <row r="16" spans="1:23" ht="17.25" x14ac:dyDescent="0.25">
      <c r="A16" s="144" t="s">
        <v>151</v>
      </c>
      <c r="B16" s="55" t="s">
        <v>6</v>
      </c>
      <c r="C16" s="55" t="s">
        <v>7</v>
      </c>
      <c r="D16" s="145">
        <v>790</v>
      </c>
      <c r="E16" s="115">
        <v>0.36678200692041502</v>
      </c>
      <c r="F16" s="120">
        <v>2577</v>
      </c>
      <c r="G16" s="115">
        <v>0.35062893081760999</v>
      </c>
      <c r="H16" s="126">
        <v>2577</v>
      </c>
      <c r="I16" s="115">
        <v>0.35062893081760999</v>
      </c>
      <c r="J16" s="126">
        <v>713</v>
      </c>
      <c r="K16" s="115">
        <v>0.35037878787878801</v>
      </c>
      <c r="L16" s="122">
        <v>713</v>
      </c>
      <c r="M16" s="122">
        <v>280</v>
      </c>
      <c r="N16" s="115">
        <v>0.35037878787878801</v>
      </c>
      <c r="O16" s="114">
        <v>0.39270687237026602</v>
      </c>
      <c r="P16" s="124">
        <v>3.61430575035063</v>
      </c>
      <c r="Q16" s="123">
        <v>6.6938671426752805E-4</v>
      </c>
    </row>
    <row r="17" spans="1:18" ht="17.25" x14ac:dyDescent="0.25">
      <c r="A17" s="144" t="s">
        <v>111</v>
      </c>
      <c r="B17" s="55" t="s">
        <v>139</v>
      </c>
      <c r="C17" s="55" t="s">
        <v>8</v>
      </c>
      <c r="D17" s="145">
        <v>695</v>
      </c>
      <c r="E17" s="115">
        <v>-9.9740932642486999E-2</v>
      </c>
      <c r="F17" s="120">
        <v>13623</v>
      </c>
      <c r="G17" s="115">
        <v>-6.1582971688365302E-2</v>
      </c>
      <c r="H17" s="126">
        <v>3437</v>
      </c>
      <c r="I17" s="115">
        <v>-5.1600441501103697E-2</v>
      </c>
      <c r="J17" s="126">
        <v>655</v>
      </c>
      <c r="K17" s="115">
        <v>-0.102739726027397</v>
      </c>
      <c r="L17" s="122">
        <v>624</v>
      </c>
      <c r="M17" s="122">
        <v>522</v>
      </c>
      <c r="N17" s="115">
        <v>-6.8656716417910393E-2</v>
      </c>
      <c r="O17" s="114">
        <v>0.83653846153846201</v>
      </c>
      <c r="P17" s="124">
        <v>5.2473282442748097</v>
      </c>
      <c r="Q17" s="123">
        <v>0.282944682630974</v>
      </c>
    </row>
    <row r="18" spans="1:18" ht="17.25" x14ac:dyDescent="0.25">
      <c r="A18" s="144" t="s">
        <v>152</v>
      </c>
      <c r="B18" s="55" t="s">
        <v>6</v>
      </c>
      <c r="C18" s="55" t="s">
        <v>9</v>
      </c>
      <c r="D18" s="145">
        <v>666</v>
      </c>
      <c r="E18" s="115">
        <v>-7.8838174273858905E-2</v>
      </c>
      <c r="F18" s="120">
        <v>16127</v>
      </c>
      <c r="G18" s="115">
        <v>-0.15711075105837999</v>
      </c>
      <c r="H18" s="126">
        <v>7316</v>
      </c>
      <c r="I18" s="115">
        <v>-8.4813610207655696E-2</v>
      </c>
      <c r="J18" s="126">
        <v>661</v>
      </c>
      <c r="K18" s="115">
        <v>-7.9387186629526402E-2</v>
      </c>
      <c r="L18" s="122">
        <v>661</v>
      </c>
      <c r="M18" s="122">
        <v>512.27499999999998</v>
      </c>
      <c r="N18" s="115">
        <v>-7.9387186629526402E-2</v>
      </c>
      <c r="O18" s="114">
        <v>0.77500000000000002</v>
      </c>
      <c r="P18" s="124">
        <v>11.0680786686838</v>
      </c>
      <c r="Q18" s="123">
        <v>-6.5626066692232102E-2</v>
      </c>
    </row>
    <row r="19" spans="1:18" x14ac:dyDescent="0.25">
      <c r="A19" s="144" t="s">
        <v>117</v>
      </c>
      <c r="B19" s="55" t="s">
        <v>6</v>
      </c>
      <c r="C19" s="55" t="s">
        <v>8</v>
      </c>
      <c r="D19" s="145">
        <v>650</v>
      </c>
      <c r="E19" s="82" t="s">
        <v>121</v>
      </c>
      <c r="F19" s="120">
        <v>5246</v>
      </c>
      <c r="G19" s="82" t="s">
        <v>121</v>
      </c>
      <c r="H19" s="126">
        <v>4220</v>
      </c>
      <c r="I19" s="82" t="s">
        <v>121</v>
      </c>
      <c r="J19" s="126">
        <v>650</v>
      </c>
      <c r="K19" s="82" t="s">
        <v>121</v>
      </c>
      <c r="L19" s="122">
        <v>650</v>
      </c>
      <c r="M19" s="122">
        <v>236</v>
      </c>
      <c r="N19" s="82" t="s">
        <v>121</v>
      </c>
      <c r="O19" s="114">
        <v>0.36307692307692302</v>
      </c>
      <c r="P19" s="124">
        <v>6.4923076923076897</v>
      </c>
      <c r="Q19" s="10" t="s">
        <v>121</v>
      </c>
    </row>
    <row r="20" spans="1:18" ht="29.25" customHeight="1" x14ac:dyDescent="0.25">
      <c r="A20" s="144" t="s">
        <v>119</v>
      </c>
      <c r="B20" s="146" t="s">
        <v>1</v>
      </c>
      <c r="C20" s="146" t="s">
        <v>7</v>
      </c>
      <c r="D20" s="145">
        <v>650</v>
      </c>
      <c r="E20" s="206">
        <v>-7.1428571428571397E-2</v>
      </c>
      <c r="F20" s="207">
        <v>10224.69</v>
      </c>
      <c r="G20" s="206">
        <v>1.58918460369713</v>
      </c>
      <c r="H20" s="208">
        <v>3368</v>
      </c>
      <c r="I20" s="206">
        <v>9.4572635684107897E-2</v>
      </c>
      <c r="J20" s="208">
        <v>650</v>
      </c>
      <c r="K20" s="206">
        <v>-7.1428571428571397E-2</v>
      </c>
      <c r="L20" s="209">
        <v>650</v>
      </c>
      <c r="M20" s="209">
        <v>425.1</v>
      </c>
      <c r="N20" s="206">
        <v>-2.5487256371814E-2</v>
      </c>
      <c r="O20" s="210">
        <v>0.65400000000000003</v>
      </c>
      <c r="P20" s="211">
        <v>5.1815384615384597</v>
      </c>
      <c r="Q20" s="212">
        <v>0.78153846153846096</v>
      </c>
      <c r="R20" s="49"/>
    </row>
    <row r="21" spans="1:18" ht="17.25" x14ac:dyDescent="0.25">
      <c r="A21" s="144" t="s">
        <v>153</v>
      </c>
      <c r="B21" s="55" t="s">
        <v>6</v>
      </c>
      <c r="C21" s="55" t="s">
        <v>7</v>
      </c>
      <c r="D21" s="145">
        <v>559</v>
      </c>
      <c r="E21" s="115">
        <v>-3.2871972318339097E-2</v>
      </c>
      <c r="F21" s="120">
        <v>1897</v>
      </c>
      <c r="G21" s="115">
        <v>-5.7651991614255799E-3</v>
      </c>
      <c r="H21" s="126">
        <v>1897</v>
      </c>
      <c r="I21" s="115">
        <v>-5.7651991614255799E-3</v>
      </c>
      <c r="J21" s="126">
        <v>518</v>
      </c>
      <c r="K21" s="115">
        <v>-1.8939393939393898E-2</v>
      </c>
      <c r="L21" s="122">
        <v>518</v>
      </c>
      <c r="M21" s="122">
        <v>182</v>
      </c>
      <c r="N21" s="115">
        <v>-1.8939393939393898E-2</v>
      </c>
      <c r="O21" s="114">
        <v>0.35135135135135098</v>
      </c>
      <c r="P21" s="124">
        <v>3.6621621621621601</v>
      </c>
      <c r="Q21" s="123">
        <v>-0.86710613052076502</v>
      </c>
    </row>
    <row r="22" spans="1:18" ht="17.25" x14ac:dyDescent="0.25">
      <c r="A22" s="144" t="s">
        <v>150</v>
      </c>
      <c r="B22" s="55" t="s">
        <v>1</v>
      </c>
      <c r="C22" s="55" t="s">
        <v>9</v>
      </c>
      <c r="D22" s="145">
        <v>557</v>
      </c>
      <c r="E22" s="115">
        <v>0.100790513833992</v>
      </c>
      <c r="F22" s="120">
        <v>3192</v>
      </c>
      <c r="G22" s="115">
        <v>-0.75101404056162202</v>
      </c>
      <c r="H22" s="126">
        <v>2271</v>
      </c>
      <c r="I22" s="115">
        <v>-0.71033163265306098</v>
      </c>
      <c r="J22" s="126">
        <v>557</v>
      </c>
      <c r="K22" s="115">
        <v>0.100790513833992</v>
      </c>
      <c r="L22" s="122">
        <v>557</v>
      </c>
      <c r="M22" s="122">
        <v>357</v>
      </c>
      <c r="N22" s="115">
        <v>0.100790513833992</v>
      </c>
      <c r="O22" s="114">
        <v>0.64093357271095197</v>
      </c>
      <c r="P22" s="124">
        <v>4.0771992818671503</v>
      </c>
      <c r="Q22" s="123">
        <v>-1.31280071813285</v>
      </c>
    </row>
    <row r="23" spans="1:18" x14ac:dyDescent="0.25">
      <c r="A23" s="144" t="s">
        <v>113</v>
      </c>
      <c r="B23" s="55" t="s">
        <v>6</v>
      </c>
      <c r="C23" s="55" t="s">
        <v>9</v>
      </c>
      <c r="D23" s="145">
        <v>527</v>
      </c>
      <c r="E23" s="115">
        <v>0.28536585365853601</v>
      </c>
      <c r="F23" s="120">
        <v>4406</v>
      </c>
      <c r="G23" s="115">
        <v>-0.149749131609417</v>
      </c>
      <c r="H23" s="126">
        <v>1452</v>
      </c>
      <c r="I23" s="115">
        <v>-0.21809369951534699</v>
      </c>
      <c r="J23" s="126">
        <v>527</v>
      </c>
      <c r="K23" s="115">
        <v>0.28536585365853601</v>
      </c>
      <c r="L23" s="122">
        <v>680</v>
      </c>
      <c r="M23" s="122">
        <v>562</v>
      </c>
      <c r="N23" s="115">
        <v>2.9498525073746299E-3</v>
      </c>
      <c r="O23" s="114">
        <v>0.82647058823529396</v>
      </c>
      <c r="P23" s="124">
        <v>2.7552182163187902</v>
      </c>
      <c r="Q23" s="123">
        <v>-1.77405007636414</v>
      </c>
    </row>
    <row r="24" spans="1:18" s="89" customFormat="1" x14ac:dyDescent="0.25">
      <c r="A24" s="144" t="s">
        <v>163</v>
      </c>
      <c r="B24" s="55" t="s">
        <v>1</v>
      </c>
      <c r="C24" s="55" t="s">
        <v>9</v>
      </c>
      <c r="D24" s="145">
        <v>525</v>
      </c>
      <c r="E24" s="115">
        <v>-7.4074074074074001E-2</v>
      </c>
      <c r="F24" s="120">
        <v>12065</v>
      </c>
      <c r="G24" s="115">
        <v>-0.15700111794298399</v>
      </c>
      <c r="H24" s="126">
        <v>7500</v>
      </c>
      <c r="I24" s="115">
        <v>-0.137038315498791</v>
      </c>
      <c r="J24" s="126">
        <v>525</v>
      </c>
      <c r="K24" s="115">
        <v>-7.4074074074074001E-2</v>
      </c>
      <c r="L24" s="122">
        <v>525</v>
      </c>
      <c r="M24" s="122">
        <v>456.75</v>
      </c>
      <c r="N24" s="115">
        <v>-7.4074074074074001E-2</v>
      </c>
      <c r="O24" s="114">
        <v>0.87</v>
      </c>
      <c r="P24" s="124">
        <v>14.285714285714301</v>
      </c>
      <c r="Q24" s="123">
        <v>-1.01428571428571</v>
      </c>
    </row>
    <row r="25" spans="1:18" x14ac:dyDescent="0.25">
      <c r="L25" s="7"/>
      <c r="M25" s="7"/>
      <c r="N25" s="7"/>
      <c r="O25" s="7"/>
    </row>
    <row r="26" spans="1:18" x14ac:dyDescent="0.25">
      <c r="A26" s="89" t="s">
        <v>175</v>
      </c>
      <c r="D26" s="102"/>
      <c r="E26" s="102"/>
      <c r="F26" s="102"/>
      <c r="G26" s="102"/>
      <c r="L26" s="102"/>
      <c r="M26" s="102"/>
      <c r="N26" s="89"/>
      <c r="O26" s="7"/>
    </row>
    <row r="27" spans="1:18" x14ac:dyDescent="0.25">
      <c r="A27" s="89"/>
      <c r="L27" s="102"/>
      <c r="M27" s="102"/>
      <c r="N27" s="7"/>
      <c r="O27" s="7"/>
    </row>
    <row r="28" spans="1:18" x14ac:dyDescent="0.25">
      <c r="L28" s="7"/>
      <c r="M28" s="7"/>
      <c r="N28" s="7"/>
      <c r="O28" s="7"/>
    </row>
    <row r="40" s="89" customFormat="1" x14ac:dyDescent="0.25"/>
    <row r="41" s="89" customFormat="1" x14ac:dyDescent="0.25"/>
    <row r="42" s="89" customFormat="1" x14ac:dyDescent="0.25"/>
    <row r="43" s="89" customFormat="1" x14ac:dyDescent="0.25"/>
    <row r="44" s="89" customFormat="1" x14ac:dyDescent="0.25"/>
    <row r="45" s="89" customFormat="1" x14ac:dyDescent="0.25"/>
    <row r="46" s="89" customFormat="1" ht="15" customHeight="1" x14ac:dyDescent="0.25"/>
    <row r="47" s="89" customFormat="1" x14ac:dyDescent="0.25"/>
    <row r="48" s="89" customFormat="1" ht="15" customHeight="1" x14ac:dyDescent="0.25"/>
    <row r="49" s="89" customFormat="1" ht="15" customHeight="1" x14ac:dyDescent="0.25"/>
    <row r="50" s="89" customFormat="1" ht="15" customHeight="1" x14ac:dyDescent="0.25"/>
    <row r="51" s="89" customFormat="1" ht="15" customHeight="1" x14ac:dyDescent="0.25"/>
    <row r="52" s="89" customFormat="1" ht="15" customHeight="1" x14ac:dyDescent="0.25"/>
    <row r="53" s="89" customFormat="1" x14ac:dyDescent="0.25"/>
    <row r="54" s="89" customFormat="1" x14ac:dyDescent="0.25"/>
    <row r="55" s="89" customFormat="1" x14ac:dyDescent="0.25"/>
    <row r="56" s="89" customFormat="1" x14ac:dyDescent="0.25"/>
    <row r="57" s="89" customFormat="1" x14ac:dyDescent="0.25"/>
    <row r="58" s="89" customFormat="1" x14ac:dyDescent="0.25"/>
    <row r="59" s="89" customFormat="1" x14ac:dyDescent="0.25"/>
    <row r="60" s="89" customFormat="1" ht="30" customHeight="1" x14ac:dyDescent="0.25"/>
    <row r="61" s="89" customFormat="1" ht="15" customHeight="1" x14ac:dyDescent="0.25"/>
    <row r="62" s="89" customFormat="1" ht="15" customHeight="1" x14ac:dyDescent="0.25"/>
    <row r="63" s="89" customFormat="1" x14ac:dyDescent="0.25"/>
    <row r="64" s="89" customFormat="1" x14ac:dyDescent="0.25"/>
    <row r="65" s="89" customFormat="1" x14ac:dyDescent="0.25"/>
    <row r="66" s="89" customFormat="1" x14ac:dyDescent="0.25"/>
    <row r="67" s="89" customFormat="1" x14ac:dyDescent="0.25"/>
    <row r="68" s="89" customFormat="1" x14ac:dyDescent="0.25"/>
    <row r="69" s="89" customFormat="1" x14ac:dyDescent="0.25"/>
    <row r="70" s="89" customFormat="1" x14ac:dyDescent="0.25"/>
    <row r="71" s="89" customFormat="1" x14ac:dyDescent="0.25"/>
    <row r="72" s="89" customFormat="1" x14ac:dyDescent="0.25"/>
    <row r="73" s="89" customFormat="1" x14ac:dyDescent="0.25"/>
    <row r="74" s="89" customFormat="1" x14ac:dyDescent="0.25"/>
    <row r="75" s="89" customFormat="1" x14ac:dyDescent="0.25"/>
    <row r="76" s="89" customFormat="1" x14ac:dyDescent="0.25"/>
    <row r="77" s="89" customFormat="1" x14ac:dyDescent="0.25"/>
    <row r="78" s="89" customFormat="1" x14ac:dyDescent="0.25"/>
    <row r="79" s="89" customFormat="1" x14ac:dyDescent="0.25"/>
    <row r="80" s="89" customFormat="1" x14ac:dyDescent="0.25"/>
    <row r="81" spans="1:17" s="89" customFormat="1" x14ac:dyDescent="0.25"/>
    <row r="82" spans="1:17" s="89" customFormat="1" x14ac:dyDescent="0.25"/>
    <row r="83" spans="1:17" s="89" customFormat="1" x14ac:dyDescent="0.25"/>
    <row r="84" spans="1:17" s="89" customFormat="1" x14ac:dyDescent="0.25"/>
    <row r="85" spans="1:17" x14ac:dyDescent="0.25">
      <c r="A85" s="89"/>
      <c r="B85" s="89"/>
      <c r="C85" s="89"/>
      <c r="D85" s="89"/>
      <c r="E85" s="89"/>
      <c r="F85" s="89"/>
      <c r="G85" s="89"/>
      <c r="H85" s="89"/>
      <c r="I85" s="89"/>
      <c r="J85" s="89"/>
      <c r="K85" s="89"/>
      <c r="L85" s="89"/>
      <c r="M85" s="89"/>
      <c r="N85" s="89"/>
      <c r="O85" s="89"/>
      <c r="P85" s="89"/>
      <c r="Q85" s="89"/>
    </row>
    <row r="86" spans="1:17" x14ac:dyDescent="0.25">
      <c r="A86" s="89"/>
      <c r="B86" s="89"/>
      <c r="C86" s="89"/>
      <c r="D86" s="89"/>
      <c r="E86" s="89"/>
      <c r="F86" s="89"/>
      <c r="G86" s="89"/>
      <c r="H86" s="89"/>
      <c r="I86" s="89"/>
      <c r="J86" s="89"/>
      <c r="K86" s="89"/>
      <c r="L86" s="89"/>
      <c r="M86" s="89"/>
      <c r="N86" s="89"/>
      <c r="O86" s="89"/>
      <c r="P86" s="89"/>
      <c r="Q86" s="89"/>
    </row>
    <row r="87" spans="1:17" x14ac:dyDescent="0.25">
      <c r="A87" s="89"/>
      <c r="B87" s="89"/>
      <c r="C87" s="89"/>
      <c r="D87" s="89"/>
      <c r="E87" s="89"/>
      <c r="F87" s="89"/>
      <c r="G87" s="89"/>
      <c r="H87" s="89"/>
      <c r="I87" s="89"/>
      <c r="J87" s="89"/>
      <c r="K87" s="89"/>
      <c r="L87" s="89"/>
      <c r="M87" s="89"/>
      <c r="N87" s="89"/>
      <c r="O87" s="89"/>
      <c r="P87" s="89"/>
      <c r="Q87" s="89"/>
    </row>
    <row r="88" spans="1:17" x14ac:dyDescent="0.25">
      <c r="A88" s="89"/>
      <c r="B88" s="89"/>
      <c r="C88" s="89"/>
      <c r="D88" s="89"/>
      <c r="E88" s="89"/>
      <c r="F88" s="89"/>
      <c r="G88" s="89"/>
      <c r="H88" s="89"/>
      <c r="I88" s="89"/>
      <c r="J88" s="89"/>
      <c r="K88" s="89"/>
      <c r="L88" s="89"/>
      <c r="M88" s="89"/>
      <c r="N88" s="89"/>
      <c r="O88" s="89"/>
      <c r="P88" s="89"/>
      <c r="Q88" s="89"/>
    </row>
    <row r="89" spans="1:17" x14ac:dyDescent="0.25">
      <c r="A89" s="89"/>
      <c r="B89" s="89"/>
      <c r="C89" s="89"/>
      <c r="D89" s="89"/>
      <c r="E89" s="89"/>
      <c r="F89" s="89"/>
      <c r="G89" s="89"/>
      <c r="H89" s="89"/>
      <c r="I89" s="89"/>
      <c r="J89" s="89"/>
      <c r="K89" s="89"/>
      <c r="L89" s="89"/>
      <c r="M89" s="89"/>
      <c r="N89" s="89"/>
      <c r="O89" s="89"/>
      <c r="P89" s="89"/>
      <c r="Q89" s="89"/>
    </row>
    <row r="90" spans="1:17" x14ac:dyDescent="0.25">
      <c r="A90" s="89"/>
      <c r="B90" s="89"/>
      <c r="C90" s="89"/>
      <c r="D90" s="89"/>
      <c r="E90" s="89"/>
      <c r="F90" s="89"/>
      <c r="G90" s="89"/>
      <c r="H90" s="89"/>
      <c r="I90" s="89"/>
      <c r="J90" s="89"/>
      <c r="K90" s="89"/>
      <c r="L90" s="89"/>
      <c r="M90" s="89"/>
      <c r="N90" s="89"/>
      <c r="O90" s="89"/>
      <c r="P90" s="89"/>
      <c r="Q90" s="89"/>
    </row>
    <row r="91" spans="1:17" x14ac:dyDescent="0.25">
      <c r="A91" s="89"/>
      <c r="B91" s="89"/>
      <c r="C91" s="89"/>
      <c r="D91" s="89"/>
      <c r="E91" s="89"/>
      <c r="F91" s="89"/>
      <c r="G91" s="89"/>
      <c r="H91" s="89"/>
      <c r="I91" s="89"/>
      <c r="J91" s="89"/>
      <c r="K91" s="89"/>
      <c r="L91" s="89"/>
      <c r="M91" s="89"/>
      <c r="N91" s="89"/>
      <c r="O91" s="89"/>
      <c r="P91" s="89"/>
      <c r="Q91" s="89"/>
    </row>
    <row r="92" spans="1:17" x14ac:dyDescent="0.25">
      <c r="A92" s="89"/>
      <c r="B92" s="89"/>
      <c r="C92" s="89"/>
      <c r="D92" s="89"/>
      <c r="E92" s="89"/>
      <c r="F92" s="89"/>
      <c r="G92" s="89"/>
      <c r="H92" s="89"/>
      <c r="I92" s="89"/>
      <c r="J92" s="89"/>
      <c r="K92" s="89"/>
      <c r="L92" s="89"/>
      <c r="M92" s="89"/>
      <c r="N92" s="89"/>
      <c r="O92" s="89"/>
      <c r="P92" s="89"/>
      <c r="Q92" s="89"/>
    </row>
  </sheetData>
  <mergeCells count="6">
    <mergeCell ref="P2:Q2"/>
    <mergeCell ref="D2:E2"/>
    <mergeCell ref="F2:G2"/>
    <mergeCell ref="H2:I2"/>
    <mergeCell ref="J2:K2"/>
    <mergeCell ref="L2:O2"/>
  </mergeCells>
  <pageMargins left="0.70866141732283472" right="0.7086614173228347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topLeftCell="A7" zoomScaleNormal="100" workbookViewId="0">
      <selection activeCell="G26" sqref="G26"/>
    </sheetView>
  </sheetViews>
  <sheetFormatPr baseColWidth="10" defaultColWidth="8.85546875" defaultRowHeight="15" x14ac:dyDescent="0.25"/>
  <cols>
    <col min="1" max="1" width="32.85546875" style="7" customWidth="1"/>
    <col min="2" max="2" width="19.42578125" style="7" bestFit="1" customWidth="1"/>
    <col min="3" max="3" width="9.5703125" style="7" bestFit="1" customWidth="1"/>
    <col min="4" max="16384" width="8.85546875" style="7"/>
  </cols>
  <sheetData>
    <row r="1" spans="1:1" x14ac:dyDescent="0.25">
      <c r="A1" s="2" t="s">
        <v>164</v>
      </c>
    </row>
    <row r="19" spans="1:15" ht="29.25" customHeight="1" x14ac:dyDescent="0.25">
      <c r="A19" s="268" t="s">
        <v>57</v>
      </c>
      <c r="B19" s="268"/>
      <c r="C19" s="268"/>
      <c r="D19" s="268"/>
      <c r="E19" s="268"/>
      <c r="F19" s="268"/>
      <c r="G19" s="268"/>
      <c r="H19" s="268"/>
      <c r="I19" s="268"/>
      <c r="J19" s="268"/>
      <c r="K19" s="268"/>
      <c r="L19" s="268"/>
      <c r="M19" s="268"/>
      <c r="N19" s="268"/>
      <c r="O19" s="268"/>
    </row>
    <row r="20" spans="1:15" x14ac:dyDescent="0.25">
      <c r="A20" s="7" t="s">
        <v>101</v>
      </c>
    </row>
    <row r="22" spans="1:15" x14ac:dyDescent="0.25">
      <c r="A22" s="32"/>
      <c r="B22" s="56" t="s">
        <v>54</v>
      </c>
      <c r="H22" s="5"/>
      <c r="I22" s="44"/>
    </row>
    <row r="23" spans="1:15" x14ac:dyDescent="0.25">
      <c r="A23" s="72" t="s">
        <v>82</v>
      </c>
      <c r="B23" s="83">
        <v>0.88139271516143181</v>
      </c>
      <c r="C23" s="89"/>
      <c r="G23" s="99"/>
      <c r="H23" s="5"/>
      <c r="I23" s="44"/>
    </row>
    <row r="24" spans="1:15" x14ac:dyDescent="0.25">
      <c r="A24" s="47" t="s">
        <v>63</v>
      </c>
      <c r="B24" s="83">
        <v>0.91481518527627037</v>
      </c>
      <c r="C24" s="89"/>
      <c r="G24" s="99"/>
      <c r="H24" s="5"/>
      <c r="I24" s="5"/>
    </row>
    <row r="25" spans="1:15" x14ac:dyDescent="0.25">
      <c r="A25" s="46" t="s">
        <v>74</v>
      </c>
      <c r="B25" s="83">
        <v>0.9126157440045185</v>
      </c>
      <c r="C25" s="89"/>
      <c r="G25" s="99"/>
      <c r="H25" s="5"/>
      <c r="I25" s="5"/>
    </row>
    <row r="26" spans="1:15" x14ac:dyDescent="0.25">
      <c r="A26" s="46" t="s">
        <v>75</v>
      </c>
      <c r="B26" s="83">
        <v>0.93769089798411731</v>
      </c>
      <c r="C26" s="89"/>
      <c r="G26" s="99"/>
      <c r="H26" s="5"/>
      <c r="I26" s="5"/>
    </row>
    <row r="27" spans="1:15" ht="17.25" x14ac:dyDescent="0.25">
      <c r="A27" s="46" t="s">
        <v>139</v>
      </c>
      <c r="B27" s="83">
        <v>0.88418702959940665</v>
      </c>
      <c r="C27" s="89"/>
      <c r="G27" s="99"/>
      <c r="H27" s="5"/>
      <c r="I27" s="5"/>
    </row>
    <row r="28" spans="1:15" x14ac:dyDescent="0.25">
      <c r="A28" s="46" t="s">
        <v>3</v>
      </c>
      <c r="B28" s="83">
        <v>2.0173410404624277</v>
      </c>
      <c r="C28" s="89"/>
      <c r="G28" s="99"/>
      <c r="H28" s="5"/>
      <c r="I28" s="5"/>
    </row>
    <row r="29" spans="1:15" x14ac:dyDescent="0.25">
      <c r="A29" s="46" t="s">
        <v>12</v>
      </c>
      <c r="B29" s="83">
        <v>0.47761194029850745</v>
      </c>
      <c r="C29" s="44"/>
      <c r="G29" s="99"/>
      <c r="H29" s="5"/>
      <c r="I29" s="5"/>
    </row>
    <row r="30" spans="1:15" x14ac:dyDescent="0.25">
      <c r="A30" s="41" t="s">
        <v>64</v>
      </c>
      <c r="B30" s="83">
        <v>0.78569085483825396</v>
      </c>
      <c r="C30" s="44"/>
      <c r="G30" s="99"/>
      <c r="H30" s="5"/>
      <c r="I30" s="5"/>
    </row>
    <row r="31" spans="1:15" x14ac:dyDescent="0.25">
      <c r="A31" s="46" t="s">
        <v>76</v>
      </c>
      <c r="B31" s="83">
        <v>0.7903229165084843</v>
      </c>
      <c r="C31" s="44"/>
      <c r="G31" s="99"/>
      <c r="H31" s="5"/>
      <c r="I31" s="5"/>
    </row>
    <row r="32" spans="1:15" x14ac:dyDescent="0.25">
      <c r="A32" s="46" t="s">
        <v>11</v>
      </c>
      <c r="B32" s="83">
        <v>0.52800000000000002</v>
      </c>
      <c r="C32" s="44"/>
      <c r="G32" s="99"/>
      <c r="H32" s="5"/>
      <c r="I32" s="5"/>
    </row>
    <row r="33" spans="8:9" x14ac:dyDescent="0.25">
      <c r="H33" s="5"/>
      <c r="I33" s="5"/>
    </row>
  </sheetData>
  <mergeCells count="1">
    <mergeCell ref="A19:O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election activeCell="I28" sqref="I28"/>
    </sheetView>
  </sheetViews>
  <sheetFormatPr baseColWidth="10" defaultColWidth="9.140625" defaultRowHeight="15" x14ac:dyDescent="0.25"/>
  <cols>
    <col min="1" max="6" width="9.140625" style="7"/>
    <col min="7" max="7" width="12" style="7" bestFit="1" customWidth="1"/>
    <col min="8" max="8" width="12.85546875" style="7" bestFit="1" customWidth="1"/>
    <col min="9" max="9" width="9.140625" style="7"/>
    <col min="10" max="10" width="12.28515625" style="7" customWidth="1"/>
    <col min="11" max="11" width="9.140625" style="7"/>
    <col min="12" max="12" width="20.28515625" style="7" bestFit="1" customWidth="1"/>
    <col min="13" max="16384" width="9.140625" style="7"/>
  </cols>
  <sheetData>
    <row r="1" spans="1:20" s="2" customFormat="1" x14ac:dyDescent="0.25">
      <c r="A1" s="2" t="s">
        <v>123</v>
      </c>
      <c r="G1" s="7"/>
      <c r="H1" s="7"/>
      <c r="I1" s="7"/>
      <c r="J1" s="7"/>
      <c r="K1" s="7"/>
      <c r="L1" s="7"/>
      <c r="M1" s="7"/>
      <c r="N1" s="7"/>
      <c r="O1" s="7"/>
      <c r="P1" s="7"/>
      <c r="Q1" s="7"/>
      <c r="R1" s="7"/>
      <c r="S1" s="7"/>
      <c r="T1" s="7"/>
    </row>
    <row r="20" spans="1:23" x14ac:dyDescent="0.25">
      <c r="A20" s="268" t="s">
        <v>57</v>
      </c>
      <c r="B20" s="268"/>
      <c r="C20" s="268"/>
      <c r="D20" s="268"/>
      <c r="E20" s="268"/>
      <c r="F20" s="268"/>
      <c r="G20" s="268"/>
      <c r="H20" s="268"/>
      <c r="I20" s="268"/>
      <c r="J20" s="268"/>
      <c r="K20" s="268"/>
      <c r="L20" s="268"/>
      <c r="M20" s="268"/>
      <c r="N20" s="268"/>
      <c r="O20" s="268"/>
    </row>
    <row r="21" spans="1:23" x14ac:dyDescent="0.25">
      <c r="A21" s="7" t="s">
        <v>124</v>
      </c>
      <c r="L21" s="89"/>
      <c r="M21" s="89"/>
      <c r="N21" s="89"/>
    </row>
    <row r="22" spans="1:23" x14ac:dyDescent="0.25">
      <c r="C22" s="7" t="s">
        <v>130</v>
      </c>
      <c r="L22" s="89"/>
      <c r="M22" s="89"/>
      <c r="N22" s="89"/>
    </row>
    <row r="23" spans="1:23" x14ac:dyDescent="0.25">
      <c r="B23" s="32"/>
      <c r="C23" s="32" t="s">
        <v>20</v>
      </c>
      <c r="D23" s="32" t="s">
        <v>21</v>
      </c>
      <c r="E23" s="32" t="s">
        <v>22</v>
      </c>
      <c r="F23" s="32" t="s">
        <v>23</v>
      </c>
      <c r="G23" s="32" t="s">
        <v>24</v>
      </c>
      <c r="H23" s="32" t="s">
        <v>25</v>
      </c>
      <c r="I23" s="79" t="s">
        <v>108</v>
      </c>
      <c r="J23" s="32" t="s">
        <v>27</v>
      </c>
      <c r="K23" s="32" t="s">
        <v>13</v>
      </c>
      <c r="L23" s="89"/>
      <c r="M23" s="89"/>
      <c r="N23" s="89"/>
      <c r="O23" s="89"/>
      <c r="P23" s="89"/>
      <c r="Q23" s="89"/>
      <c r="R23" s="89"/>
      <c r="S23" s="89"/>
      <c r="T23" s="89"/>
      <c r="U23" s="89"/>
      <c r="V23" s="89"/>
      <c r="W23" s="89"/>
    </row>
    <row r="24" spans="1:23" x14ac:dyDescent="0.25">
      <c r="A24" s="7" t="s">
        <v>131</v>
      </c>
      <c r="B24" s="32" t="s">
        <v>20</v>
      </c>
      <c r="C24" s="75">
        <v>2855.5651922149</v>
      </c>
      <c r="D24" s="75">
        <v>4.2717105263157897</v>
      </c>
      <c r="E24" s="75">
        <v>0.143195662768031</v>
      </c>
      <c r="F24" s="75">
        <v>2.14424951267056E-2</v>
      </c>
      <c r="G24" s="75">
        <v>3.0019493177387901E-2</v>
      </c>
      <c r="H24" s="75">
        <v>4.2884990253411297E-3</v>
      </c>
      <c r="I24" s="75">
        <v>0</v>
      </c>
      <c r="J24" s="75">
        <v>0</v>
      </c>
      <c r="K24" s="75">
        <v>2860.0358488913098</v>
      </c>
      <c r="L24" s="89"/>
      <c r="M24" s="89"/>
      <c r="N24" s="89"/>
      <c r="O24" s="89"/>
      <c r="P24" s="89"/>
      <c r="Q24" s="89"/>
      <c r="R24" s="89"/>
      <c r="S24" s="89"/>
      <c r="T24" s="89"/>
      <c r="U24" s="89"/>
      <c r="V24" s="89"/>
      <c r="W24" s="89"/>
    </row>
    <row r="25" spans="1:23" x14ac:dyDescent="0.25">
      <c r="B25" s="32" t="s">
        <v>85</v>
      </c>
      <c r="C25" s="75">
        <v>5.4107142857142803</v>
      </c>
      <c r="D25" s="75">
        <v>219.166666666666</v>
      </c>
      <c r="E25" s="75">
        <v>110</v>
      </c>
      <c r="F25" s="75">
        <v>102.08771929824501</v>
      </c>
      <c r="G25" s="75">
        <v>2.19525375939849</v>
      </c>
      <c r="H25" s="75">
        <v>1</v>
      </c>
      <c r="I25" s="75">
        <v>1</v>
      </c>
      <c r="J25" s="75">
        <v>1.2358239348370901</v>
      </c>
      <c r="K25" s="75">
        <v>442.09617794486098</v>
      </c>
      <c r="L25" s="89"/>
      <c r="M25" s="89"/>
      <c r="N25" s="89"/>
      <c r="O25" s="89"/>
      <c r="P25" s="89"/>
      <c r="Q25" s="89"/>
      <c r="R25" s="89"/>
      <c r="S25" s="89"/>
      <c r="T25" s="89"/>
      <c r="U25" s="89"/>
      <c r="V25" s="89"/>
      <c r="W25" s="89"/>
    </row>
    <row r="26" spans="1:23" x14ac:dyDescent="0.25">
      <c r="B26" s="32" t="s">
        <v>55</v>
      </c>
      <c r="C26" s="75">
        <v>372</v>
      </c>
      <c r="D26" s="75">
        <v>5865</v>
      </c>
      <c r="E26" s="75">
        <v>4726.5555555555502</v>
      </c>
      <c r="F26" s="75">
        <v>7095.2222222222199</v>
      </c>
      <c r="G26" s="75">
        <v>497.05555555555497</v>
      </c>
      <c r="H26" s="75">
        <v>101.444444444444</v>
      </c>
      <c r="I26" s="75">
        <v>66.7222222222222</v>
      </c>
      <c r="J26" s="75">
        <v>32</v>
      </c>
      <c r="K26" s="75">
        <v>18756</v>
      </c>
      <c r="L26" s="89"/>
      <c r="M26" s="89"/>
      <c r="N26" s="89"/>
      <c r="O26" s="89"/>
      <c r="P26" s="89"/>
      <c r="Q26" s="89"/>
      <c r="R26" s="89"/>
      <c r="S26" s="89"/>
      <c r="T26" s="89"/>
      <c r="U26" s="89"/>
      <c r="V26" s="89"/>
      <c r="W26" s="89"/>
    </row>
    <row r="27" spans="1:23" x14ac:dyDescent="0.25">
      <c r="B27" s="32" t="s">
        <v>86</v>
      </c>
      <c r="C27" s="75">
        <v>8.1628899981045002</v>
      </c>
      <c r="D27" s="75">
        <v>405.26254555623399</v>
      </c>
      <c r="E27" s="75">
        <v>92.554919886082999</v>
      </c>
      <c r="F27" s="75">
        <v>128.23163653765599</v>
      </c>
      <c r="G27" s="75">
        <v>36.1306726199251</v>
      </c>
      <c r="H27" s="75">
        <v>2.86299081035923E-2</v>
      </c>
      <c r="I27" s="75">
        <v>2.4419381787802799E-2</v>
      </c>
      <c r="J27" s="75">
        <v>1.7777777777777701E-2</v>
      </c>
      <c r="K27" s="75">
        <v>670.41349166567204</v>
      </c>
      <c r="L27" s="89"/>
      <c r="M27" s="89"/>
      <c r="N27" s="89"/>
      <c r="O27" s="89"/>
      <c r="P27" s="89"/>
      <c r="Q27" s="89"/>
      <c r="R27" s="89"/>
      <c r="S27" s="89"/>
      <c r="T27" s="89"/>
      <c r="U27" s="89"/>
      <c r="V27" s="89"/>
      <c r="W27" s="89"/>
    </row>
    <row r="28" spans="1:23" x14ac:dyDescent="0.25">
      <c r="B28" s="32" t="s">
        <v>87</v>
      </c>
      <c r="C28" s="75">
        <v>1</v>
      </c>
      <c r="D28" s="75">
        <v>351</v>
      </c>
      <c r="E28" s="75">
        <v>237</v>
      </c>
      <c r="F28" s="75">
        <v>166</v>
      </c>
      <c r="G28" s="75">
        <v>137</v>
      </c>
      <c r="H28" s="75">
        <v>1</v>
      </c>
      <c r="I28" s="75">
        <v>1</v>
      </c>
      <c r="J28" s="75">
        <v>1</v>
      </c>
      <c r="K28" s="75">
        <v>895</v>
      </c>
      <c r="L28" s="5"/>
      <c r="M28" s="89"/>
      <c r="N28" s="89"/>
      <c r="O28" s="89"/>
      <c r="P28" s="89"/>
      <c r="Q28" s="89"/>
      <c r="R28" s="89"/>
      <c r="S28" s="89"/>
      <c r="T28" s="89"/>
      <c r="U28" s="89"/>
      <c r="V28" s="89"/>
      <c r="W28" s="89"/>
    </row>
    <row r="29" spans="1:23" x14ac:dyDescent="0.25">
      <c r="B29" s="32" t="s">
        <v>88</v>
      </c>
      <c r="C29" s="75">
        <v>25.731017142857102</v>
      </c>
      <c r="D29" s="75">
        <v>276.54177575994299</v>
      </c>
      <c r="E29" s="75">
        <v>98.950955942279904</v>
      </c>
      <c r="F29" s="75">
        <v>482.752622445643</v>
      </c>
      <c r="G29" s="75">
        <v>574.76966071113998</v>
      </c>
      <c r="H29" s="75">
        <v>1703.2948744088501</v>
      </c>
      <c r="I29" s="75">
        <v>1487.80773809523</v>
      </c>
      <c r="J29" s="75">
        <v>1487.0328042327999</v>
      </c>
      <c r="K29" s="75">
        <v>6136.8814487387399</v>
      </c>
      <c r="L29" s="5"/>
      <c r="M29" s="89"/>
      <c r="N29" s="89"/>
      <c r="O29" s="89"/>
      <c r="P29" s="89"/>
      <c r="Q29" s="89"/>
      <c r="R29" s="89"/>
      <c r="S29" s="89"/>
      <c r="T29" s="89"/>
      <c r="U29" s="89"/>
      <c r="V29" s="89"/>
      <c r="W29" s="89"/>
    </row>
    <row r="30" spans="1:23" x14ac:dyDescent="0.25">
      <c r="B30" s="32" t="s">
        <v>26</v>
      </c>
      <c r="C30" s="75">
        <v>0</v>
      </c>
      <c r="D30" s="75">
        <v>16.1169424445286</v>
      </c>
      <c r="E30" s="75">
        <v>19.7120181405895</v>
      </c>
      <c r="F30" s="75">
        <v>15.662038290117099</v>
      </c>
      <c r="G30" s="75">
        <v>11.645467559260601</v>
      </c>
      <c r="H30" s="75">
        <v>10.682422394245</v>
      </c>
      <c r="I30" s="75">
        <v>10.523809523809501</v>
      </c>
      <c r="J30" s="75">
        <v>10.619047619047601</v>
      </c>
      <c r="K30" s="75">
        <v>94.961745971597907</v>
      </c>
      <c r="L30" s="5"/>
      <c r="M30" s="89"/>
      <c r="N30" s="89"/>
      <c r="O30" s="89"/>
      <c r="P30" s="89"/>
      <c r="Q30" s="89"/>
      <c r="R30" s="89"/>
      <c r="S30" s="89"/>
      <c r="T30" s="89"/>
      <c r="U30" s="89"/>
      <c r="V30" s="89"/>
      <c r="W30" s="89"/>
    </row>
    <row r="31" spans="1:23" x14ac:dyDescent="0.25">
      <c r="B31" s="32" t="s">
        <v>27</v>
      </c>
      <c r="C31" s="75">
        <v>2</v>
      </c>
      <c r="D31" s="75">
        <v>25</v>
      </c>
      <c r="E31" s="75">
        <v>1</v>
      </c>
      <c r="F31" s="75">
        <v>29</v>
      </c>
      <c r="G31" s="75">
        <v>15</v>
      </c>
      <c r="H31" s="75">
        <v>36</v>
      </c>
      <c r="I31" s="75">
        <v>36</v>
      </c>
      <c r="J31" s="75">
        <v>36</v>
      </c>
      <c r="K31" s="75">
        <v>180</v>
      </c>
      <c r="L31" s="5"/>
      <c r="M31" s="89"/>
      <c r="N31" s="89"/>
      <c r="O31" s="89"/>
      <c r="P31" s="89"/>
      <c r="Q31" s="89"/>
      <c r="R31" s="89"/>
      <c r="S31" s="89"/>
      <c r="T31" s="89"/>
      <c r="U31" s="89"/>
      <c r="V31" s="89"/>
      <c r="W31" s="89"/>
    </row>
    <row r="32" spans="1:23" x14ac:dyDescent="0.25">
      <c r="C32" s="31"/>
      <c r="D32" s="31"/>
      <c r="E32" s="31"/>
      <c r="F32" s="31"/>
      <c r="G32" s="31"/>
      <c r="H32" s="31"/>
      <c r="I32" s="31"/>
      <c r="J32" s="31"/>
      <c r="K32" s="31"/>
      <c r="L32" s="5"/>
      <c r="M32" s="89"/>
      <c r="N32" s="89"/>
      <c r="O32" s="89"/>
      <c r="P32" s="89"/>
      <c r="Q32" s="89"/>
      <c r="R32" s="89"/>
      <c r="S32" s="89"/>
      <c r="T32" s="89"/>
      <c r="U32" s="89"/>
      <c r="V32" s="89"/>
      <c r="W32" s="89"/>
    </row>
    <row r="33" spans="1:22" x14ac:dyDescent="0.25">
      <c r="G33" s="5"/>
      <c r="K33" s="31"/>
      <c r="L33" s="5"/>
      <c r="M33" s="31"/>
    </row>
    <row r="34" spans="1:22" x14ac:dyDescent="0.25">
      <c r="B34" s="82" t="s">
        <v>20</v>
      </c>
      <c r="C34" s="82">
        <f>C24/$K24</f>
        <v>0.99843685292331463</v>
      </c>
      <c r="D34" s="82">
        <f t="shared" ref="D34:J34" si="0">D24/$K24</f>
        <v>1.4935863576576198E-3</v>
      </c>
      <c r="E34" s="82">
        <f t="shared" si="0"/>
        <v>5.0067785976717975E-5</v>
      </c>
      <c r="F34" s="82">
        <f t="shared" si="0"/>
        <v>7.4972819431678671E-6</v>
      </c>
      <c r="G34" s="82">
        <f t="shared" si="0"/>
        <v>1.0496194720435035E-5</v>
      </c>
      <c r="H34" s="82">
        <f t="shared" si="0"/>
        <v>1.4994563886335768E-6</v>
      </c>
      <c r="I34" s="82">
        <f t="shared" si="0"/>
        <v>0</v>
      </c>
      <c r="J34" s="82">
        <f t="shared" si="0"/>
        <v>0</v>
      </c>
      <c r="K34" s="82">
        <v>1</v>
      </c>
      <c r="L34" s="5"/>
      <c r="O34" s="5"/>
      <c r="P34" s="5"/>
      <c r="Q34" s="5"/>
      <c r="R34" s="5"/>
      <c r="S34" s="5"/>
      <c r="T34" s="5"/>
      <c r="U34" s="5"/>
      <c r="V34" s="5"/>
    </row>
    <row r="35" spans="1:22" x14ac:dyDescent="0.25">
      <c r="B35" s="82" t="s">
        <v>85</v>
      </c>
      <c r="C35" s="82">
        <f t="shared" ref="C35:J35" si="1">C25/$K25</f>
        <v>1.2238771913538492E-2</v>
      </c>
      <c r="D35" s="82">
        <f>D25/$K25</f>
        <v>0.49574431447358241</v>
      </c>
      <c r="E35" s="82">
        <f t="shared" si="1"/>
        <v>0.24881463692210296</v>
      </c>
      <c r="F35" s="82">
        <f t="shared" si="1"/>
        <v>0.23091744373998538</v>
      </c>
      <c r="G35" s="82">
        <f t="shared" si="1"/>
        <v>4.965556973605607E-3</v>
      </c>
      <c r="H35" s="82">
        <f t="shared" si="1"/>
        <v>2.2619512447463906E-3</v>
      </c>
      <c r="I35" s="106">
        <f t="shared" si="1"/>
        <v>2.2619512447463906E-3</v>
      </c>
      <c r="J35" s="82">
        <f t="shared" si="1"/>
        <v>2.7953734876921378E-3</v>
      </c>
      <c r="K35" s="82">
        <v>1</v>
      </c>
      <c r="L35" s="5"/>
      <c r="O35" s="5"/>
      <c r="P35" s="5"/>
      <c r="Q35" s="5"/>
      <c r="R35" s="5"/>
      <c r="S35" s="5"/>
      <c r="T35" s="5"/>
      <c r="U35" s="5"/>
      <c r="V35" s="5"/>
    </row>
    <row r="36" spans="1:22" x14ac:dyDescent="0.25">
      <c r="B36" s="82" t="s">
        <v>55</v>
      </c>
      <c r="C36" s="82">
        <f>C26/$K26</f>
        <v>1.983365323096609E-2</v>
      </c>
      <c r="D36" s="82">
        <f>D26/$K26</f>
        <v>0.31269993602047347</v>
      </c>
      <c r="E36" s="82">
        <f>E26/$K26</f>
        <v>0.2520023222198523</v>
      </c>
      <c r="F36" s="82">
        <f t="shared" ref="F36:J36" si="2">F26/$K26</f>
        <v>0.37829079879623695</v>
      </c>
      <c r="G36" s="82">
        <f t="shared" si="2"/>
        <v>2.6501149261865801E-2</v>
      </c>
      <c r="H36" s="82">
        <f t="shared" si="2"/>
        <v>5.408639605696524E-3</v>
      </c>
      <c r="I36" s="82">
        <f t="shared" si="2"/>
        <v>3.5573801568683193E-3</v>
      </c>
      <c r="J36" s="82">
        <f t="shared" si="2"/>
        <v>1.7061207080400938E-3</v>
      </c>
      <c r="K36" s="82">
        <v>1</v>
      </c>
      <c r="O36" s="5"/>
      <c r="P36" s="5"/>
      <c r="Q36" s="5"/>
      <c r="R36" s="5"/>
      <c r="S36" s="5"/>
      <c r="T36" s="5"/>
      <c r="U36" s="5"/>
      <c r="V36" s="5"/>
    </row>
    <row r="37" spans="1:22" x14ac:dyDescent="0.25">
      <c r="B37" s="82" t="s">
        <v>86</v>
      </c>
      <c r="C37" s="82">
        <f t="shared" ref="C37:J37" si="3">C27/$K27</f>
        <v>1.2175903527572869E-2</v>
      </c>
      <c r="D37" s="82">
        <f t="shared" si="3"/>
        <v>0.60449640497141732</v>
      </c>
      <c r="E37" s="82">
        <f t="shared" si="3"/>
        <v>0.13805646968130997</v>
      </c>
      <c r="F37" s="82">
        <f t="shared" si="3"/>
        <v>0.19127245816467506</v>
      </c>
      <c r="G37" s="82">
        <f t="shared" si="3"/>
        <v>5.3893116813858923E-2</v>
      </c>
      <c r="H37" s="82">
        <f t="shared" si="3"/>
        <v>4.2704850751824853E-5</v>
      </c>
      <c r="I37" s="82">
        <f t="shared" si="3"/>
        <v>3.6424359132647769E-5</v>
      </c>
      <c r="J37" s="82">
        <f t="shared" si="3"/>
        <v>2.6517631280969638E-5</v>
      </c>
      <c r="K37" s="82">
        <v>1</v>
      </c>
      <c r="L37" s="103"/>
      <c r="O37" s="5"/>
      <c r="P37" s="5"/>
      <c r="Q37" s="5"/>
      <c r="R37" s="5"/>
      <c r="S37" s="5"/>
      <c r="T37" s="5"/>
      <c r="U37" s="5"/>
      <c r="V37" s="5"/>
    </row>
    <row r="38" spans="1:22" x14ac:dyDescent="0.25">
      <c r="B38" s="82" t="s">
        <v>87</v>
      </c>
      <c r="C38" s="82">
        <f t="shared" ref="C38:J38" si="4">C28/$K28</f>
        <v>1.1173184357541898E-3</v>
      </c>
      <c r="D38" s="82">
        <f t="shared" si="4"/>
        <v>0.39217877094972065</v>
      </c>
      <c r="E38" s="82">
        <f t="shared" si="4"/>
        <v>0.26480446927374302</v>
      </c>
      <c r="F38" s="82">
        <f t="shared" si="4"/>
        <v>0.18547486033519553</v>
      </c>
      <c r="G38" s="82">
        <f t="shared" si="4"/>
        <v>0.15307262569832403</v>
      </c>
      <c r="H38" s="82">
        <f t="shared" si="4"/>
        <v>1.1173184357541898E-3</v>
      </c>
      <c r="I38" s="82">
        <f t="shared" si="4"/>
        <v>1.1173184357541898E-3</v>
      </c>
      <c r="J38" s="82">
        <f t="shared" si="4"/>
        <v>1.1173184357541898E-3</v>
      </c>
      <c r="K38" s="82">
        <v>1</v>
      </c>
      <c r="L38" s="99"/>
      <c r="M38" s="99"/>
      <c r="O38" s="5"/>
      <c r="P38" s="5"/>
      <c r="Q38" s="5"/>
      <c r="R38" s="5"/>
      <c r="S38" s="5"/>
      <c r="T38" s="5"/>
      <c r="U38" s="5"/>
      <c r="V38" s="5"/>
    </row>
    <row r="39" spans="1:22" x14ac:dyDescent="0.25">
      <c r="B39" s="82" t="s">
        <v>88</v>
      </c>
      <c r="C39" s="82">
        <f t="shared" ref="C39:J39" si="5">C29/$K29</f>
        <v>4.1928489832804864E-3</v>
      </c>
      <c r="D39" s="82">
        <f t="shared" si="5"/>
        <v>4.5062264615976608E-2</v>
      </c>
      <c r="E39" s="82">
        <f t="shared" si="5"/>
        <v>1.6123980358560851E-2</v>
      </c>
      <c r="F39" s="82">
        <f t="shared" si="5"/>
        <v>7.8664159716635706E-2</v>
      </c>
      <c r="G39" s="82">
        <f t="shared" si="5"/>
        <v>9.3658263649409004E-2</v>
      </c>
      <c r="H39" s="82">
        <f t="shared" si="5"/>
        <v>0.27755055864064532</v>
      </c>
      <c r="I39" s="82">
        <f t="shared" si="5"/>
        <v>0.24243709944910313</v>
      </c>
      <c r="J39" s="82">
        <f t="shared" si="5"/>
        <v>0.24231082458638936</v>
      </c>
      <c r="K39" s="82">
        <v>1</v>
      </c>
      <c r="O39" s="5"/>
      <c r="P39" s="5"/>
      <c r="Q39" s="5"/>
      <c r="R39" s="5"/>
      <c r="S39" s="5"/>
      <c r="T39" s="5"/>
      <c r="U39" s="5"/>
      <c r="V39" s="5"/>
    </row>
    <row r="40" spans="1:22" x14ac:dyDescent="0.25">
      <c r="B40" s="82" t="s">
        <v>26</v>
      </c>
      <c r="C40" s="82">
        <f t="shared" ref="C40:J40" si="6">C30/$K30</f>
        <v>0</v>
      </c>
      <c r="D40" s="82">
        <f t="shared" si="6"/>
        <v>0.1697203677083719</v>
      </c>
      <c r="E40" s="82">
        <f t="shared" si="6"/>
        <v>0.20757851426283974</v>
      </c>
      <c r="F40" s="82">
        <f t="shared" si="6"/>
        <v>0.16492997395816053</v>
      </c>
      <c r="G40" s="82">
        <f t="shared" si="6"/>
        <v>0.12263325026420262</v>
      </c>
      <c r="H40" s="82">
        <f t="shared" si="6"/>
        <v>0.11249184905930441</v>
      </c>
      <c r="I40" s="82">
        <f t="shared" si="6"/>
        <v>0.1108215673178236</v>
      </c>
      <c r="J40" s="82">
        <f t="shared" si="6"/>
        <v>0.11182447742929716</v>
      </c>
      <c r="K40" s="82">
        <v>1</v>
      </c>
      <c r="O40" s="5"/>
      <c r="P40" s="5"/>
      <c r="Q40" s="5"/>
      <c r="R40" s="5"/>
      <c r="S40" s="5"/>
      <c r="T40" s="5"/>
      <c r="U40" s="5"/>
      <c r="V40" s="5"/>
    </row>
    <row r="41" spans="1:22" x14ac:dyDescent="0.25">
      <c r="B41" s="82" t="s">
        <v>27</v>
      </c>
      <c r="C41" s="82">
        <f t="shared" ref="C41:J41" si="7">C31/$K31</f>
        <v>1.1111111111111112E-2</v>
      </c>
      <c r="D41" s="82">
        <f t="shared" si="7"/>
        <v>0.1388888888888889</v>
      </c>
      <c r="E41" s="82">
        <f t="shared" si="7"/>
        <v>5.5555555555555558E-3</v>
      </c>
      <c r="F41" s="82">
        <f t="shared" si="7"/>
        <v>0.16111111111111112</v>
      </c>
      <c r="G41" s="82">
        <f t="shared" si="7"/>
        <v>8.3333333333333329E-2</v>
      </c>
      <c r="H41" s="82">
        <f t="shared" si="7"/>
        <v>0.2</v>
      </c>
      <c r="I41" s="82">
        <f t="shared" si="7"/>
        <v>0.2</v>
      </c>
      <c r="J41" s="82">
        <f t="shared" si="7"/>
        <v>0.2</v>
      </c>
      <c r="K41" s="82">
        <v>1</v>
      </c>
      <c r="O41" s="5"/>
      <c r="P41" s="5"/>
      <c r="Q41" s="5"/>
      <c r="R41" s="5"/>
      <c r="S41" s="5"/>
      <c r="T41" s="5"/>
      <c r="U41" s="5"/>
      <c r="V41" s="5"/>
    </row>
    <row r="42" spans="1:22" x14ac:dyDescent="0.25">
      <c r="B42" s="5"/>
      <c r="C42" s="5"/>
      <c r="D42" s="5"/>
      <c r="E42" s="5"/>
      <c r="F42" s="5"/>
      <c r="G42" s="5"/>
      <c r="H42" s="5"/>
      <c r="I42" s="5"/>
      <c r="J42" s="5"/>
      <c r="K42" s="5"/>
    </row>
    <row r="43" spans="1:22" x14ac:dyDescent="0.25">
      <c r="B43" s="100"/>
    </row>
    <row r="44" spans="1:22" x14ac:dyDescent="0.25">
      <c r="A44" s="89"/>
      <c r="B44" s="89"/>
      <c r="C44" s="89"/>
      <c r="D44" s="89"/>
      <c r="E44" s="89"/>
      <c r="F44" s="89"/>
      <c r="G44" s="89"/>
      <c r="H44" s="89"/>
      <c r="I44" s="89"/>
      <c r="J44" s="89"/>
      <c r="K44" s="89"/>
      <c r="L44" s="89"/>
    </row>
    <row r="45" spans="1:22" x14ac:dyDescent="0.25">
      <c r="A45" s="89"/>
      <c r="B45" s="89"/>
      <c r="C45" s="89"/>
      <c r="D45" s="89"/>
      <c r="E45" s="89"/>
      <c r="F45" s="89"/>
      <c r="G45" s="89"/>
      <c r="H45" s="89"/>
      <c r="I45" s="89"/>
      <c r="J45" s="89"/>
      <c r="K45" s="89"/>
      <c r="L45" s="89"/>
    </row>
    <row r="46" spans="1:22" x14ac:dyDescent="0.25">
      <c r="A46" s="89"/>
      <c r="B46" s="89"/>
      <c r="C46" s="89"/>
      <c r="D46" s="89"/>
      <c r="E46" s="89"/>
      <c r="F46" s="89"/>
      <c r="G46" s="89"/>
      <c r="H46" s="89"/>
      <c r="I46" s="89"/>
      <c r="J46" s="89"/>
      <c r="K46" s="89"/>
      <c r="L46" s="89"/>
    </row>
    <row r="47" spans="1:22" x14ac:dyDescent="0.25">
      <c r="A47" s="89"/>
      <c r="B47" s="89"/>
      <c r="C47" s="89"/>
      <c r="D47" s="89"/>
      <c r="E47" s="89"/>
      <c r="F47" s="89"/>
      <c r="G47" s="89"/>
      <c r="H47" s="89"/>
      <c r="I47" s="89"/>
      <c r="J47" s="89"/>
      <c r="K47" s="89"/>
      <c r="L47" s="89"/>
    </row>
    <row r="48" spans="1:22" x14ac:dyDescent="0.25">
      <c r="A48" s="89"/>
      <c r="B48" s="89"/>
      <c r="C48" s="89"/>
      <c r="D48" s="89"/>
      <c r="E48" s="89"/>
      <c r="F48" s="89"/>
      <c r="G48" s="89"/>
      <c r="H48" s="89"/>
      <c r="I48" s="89"/>
      <c r="J48" s="89"/>
      <c r="K48" s="89"/>
      <c r="L48" s="89"/>
    </row>
    <row r="49" spans="1:12" x14ac:dyDescent="0.25">
      <c r="A49" s="89"/>
      <c r="B49" s="89"/>
      <c r="C49" s="89"/>
      <c r="D49" s="89"/>
      <c r="E49" s="89"/>
      <c r="F49" s="89"/>
      <c r="G49" s="89"/>
      <c r="H49" s="89"/>
      <c r="I49" s="89"/>
      <c r="J49" s="89"/>
      <c r="K49" s="89"/>
      <c r="L49" s="89"/>
    </row>
    <row r="50" spans="1:12" x14ac:dyDescent="0.25">
      <c r="A50" s="89"/>
      <c r="B50" s="89"/>
      <c r="C50" s="89"/>
      <c r="D50" s="89"/>
      <c r="E50" s="89"/>
      <c r="F50" s="89"/>
      <c r="G50" s="89"/>
      <c r="H50" s="89"/>
      <c r="I50" s="89"/>
      <c r="J50" s="89"/>
      <c r="K50" s="89"/>
      <c r="L50" s="89"/>
    </row>
    <row r="51" spans="1:12" x14ac:dyDescent="0.25">
      <c r="A51" s="89"/>
      <c r="B51" s="89"/>
      <c r="C51" s="89"/>
      <c r="D51" s="89"/>
      <c r="E51" s="89"/>
      <c r="F51" s="89"/>
      <c r="G51" s="89"/>
      <c r="H51" s="89"/>
      <c r="I51" s="89"/>
      <c r="J51" s="89"/>
      <c r="K51" s="89"/>
      <c r="L51" s="89"/>
    </row>
    <row r="52" spans="1:12" x14ac:dyDescent="0.25">
      <c r="A52" s="89"/>
      <c r="B52" s="89"/>
      <c r="C52" s="89"/>
      <c r="D52" s="89"/>
      <c r="E52" s="89"/>
      <c r="F52" s="89"/>
      <c r="G52" s="89"/>
      <c r="H52" s="89"/>
      <c r="I52" s="89"/>
      <c r="J52" s="89"/>
      <c r="K52" s="89"/>
      <c r="L52" s="89"/>
    </row>
    <row r="53" spans="1:12" x14ac:dyDescent="0.25">
      <c r="A53" s="89"/>
      <c r="B53" s="89"/>
      <c r="C53" s="89"/>
      <c r="D53" s="89"/>
      <c r="E53" s="89"/>
      <c r="F53" s="89"/>
      <c r="G53" s="89"/>
      <c r="H53" s="89"/>
      <c r="I53" s="89"/>
      <c r="J53" s="89"/>
      <c r="K53" s="89"/>
      <c r="L53" s="89"/>
    </row>
    <row r="54" spans="1:12" x14ac:dyDescent="0.25">
      <c r="A54" s="89"/>
      <c r="B54" s="89"/>
      <c r="C54" s="89"/>
      <c r="D54" s="89"/>
      <c r="E54" s="89"/>
      <c r="F54" s="89"/>
      <c r="G54" s="89"/>
      <c r="H54" s="89"/>
      <c r="I54" s="89"/>
      <c r="J54" s="89"/>
      <c r="K54" s="89"/>
      <c r="L54" s="89"/>
    </row>
    <row r="55" spans="1:12" x14ac:dyDescent="0.25">
      <c r="A55" s="89"/>
      <c r="B55" s="89"/>
      <c r="C55" s="89"/>
      <c r="D55" s="89"/>
      <c r="E55" s="89"/>
      <c r="F55" s="89"/>
      <c r="G55" s="89"/>
      <c r="H55" s="89"/>
      <c r="I55" s="89"/>
      <c r="J55" s="89"/>
      <c r="K55" s="89"/>
      <c r="L55" s="89"/>
    </row>
    <row r="56" spans="1:12" x14ac:dyDescent="0.25">
      <c r="A56" s="89"/>
      <c r="B56" s="89"/>
      <c r="C56" s="89"/>
      <c r="D56" s="89"/>
      <c r="E56" s="89"/>
      <c r="F56" s="89"/>
      <c r="G56" s="89"/>
      <c r="H56" s="89"/>
      <c r="I56" s="89"/>
      <c r="J56" s="89"/>
      <c r="K56" s="89"/>
      <c r="L56" s="89"/>
    </row>
    <row r="57" spans="1:12" x14ac:dyDescent="0.25">
      <c r="A57" s="89"/>
      <c r="B57" s="89"/>
      <c r="C57" s="89"/>
      <c r="D57" s="89"/>
      <c r="E57" s="89"/>
      <c r="F57" s="89"/>
      <c r="G57" s="89"/>
      <c r="H57" s="89"/>
      <c r="I57" s="89"/>
      <c r="J57" s="89"/>
      <c r="K57" s="89"/>
      <c r="L57" s="89"/>
    </row>
  </sheetData>
  <mergeCells count="1">
    <mergeCell ref="A20:O2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Normal="100" workbookViewId="0">
      <pane xSplit="1" ySplit="3" topLeftCell="B16" activePane="bottomRight" state="frozen"/>
      <selection pane="topRight" activeCell="B1" sqref="B1"/>
      <selection pane="bottomLeft" activeCell="A4" sqref="A4"/>
      <selection pane="bottomRight" activeCell="A26" sqref="A26"/>
    </sheetView>
  </sheetViews>
  <sheetFormatPr baseColWidth="10" defaultColWidth="9.140625" defaultRowHeight="15" x14ac:dyDescent="0.25"/>
  <cols>
    <col min="1" max="1" width="34.28515625" style="7" customWidth="1"/>
    <col min="2" max="2" width="10.28515625" style="2" customWidth="1"/>
    <col min="3" max="4" width="10.28515625" style="7" customWidth="1"/>
    <col min="5" max="5" width="14.42578125" style="7" customWidth="1"/>
    <col min="6" max="6" width="14" style="7" customWidth="1"/>
    <col min="7" max="7" width="12.85546875" style="7" customWidth="1"/>
    <col min="8" max="8" width="14.28515625" style="7" customWidth="1"/>
    <col min="9" max="16384" width="9.140625" style="7"/>
  </cols>
  <sheetData>
    <row r="1" spans="1:21" x14ac:dyDescent="0.25">
      <c r="A1" s="2" t="s">
        <v>125</v>
      </c>
      <c r="J1" s="89"/>
      <c r="K1" s="89"/>
      <c r="L1" s="89"/>
      <c r="M1" s="89"/>
      <c r="O1" s="89"/>
      <c r="P1" s="89"/>
      <c r="Q1" s="89"/>
      <c r="R1" s="89"/>
      <c r="S1" s="89"/>
      <c r="T1" s="89"/>
      <c r="U1" s="89"/>
    </row>
    <row r="2" spans="1:21" ht="15" customHeight="1" x14ac:dyDescent="0.25">
      <c r="A2" s="289"/>
      <c r="B2" s="288" t="s">
        <v>40</v>
      </c>
      <c r="C2" s="269" t="s">
        <v>41</v>
      </c>
      <c r="D2" s="269"/>
      <c r="E2" s="269" t="s">
        <v>39</v>
      </c>
      <c r="F2" s="269"/>
      <c r="G2" s="269"/>
      <c r="H2" s="269"/>
      <c r="J2" s="89"/>
      <c r="K2" s="89"/>
      <c r="L2" s="89"/>
      <c r="M2" s="89"/>
      <c r="N2" s="89"/>
      <c r="O2" s="89"/>
      <c r="P2" s="89"/>
      <c r="Q2" s="89"/>
      <c r="R2" s="89"/>
      <c r="S2" s="89"/>
      <c r="T2" s="89"/>
      <c r="U2" s="89"/>
    </row>
    <row r="3" spans="1:21" ht="28.9" customHeight="1" x14ac:dyDescent="0.25">
      <c r="A3" s="289"/>
      <c r="B3" s="288"/>
      <c r="C3" s="213" t="s">
        <v>93</v>
      </c>
      <c r="D3" s="213" t="s">
        <v>94</v>
      </c>
      <c r="E3" s="213" t="s">
        <v>38</v>
      </c>
      <c r="F3" s="213" t="s">
        <v>56</v>
      </c>
      <c r="G3" s="213" t="s">
        <v>95</v>
      </c>
      <c r="H3" s="214" t="s">
        <v>96</v>
      </c>
      <c r="J3" s="89"/>
      <c r="K3" s="89"/>
      <c r="L3" s="89"/>
      <c r="M3" s="89"/>
      <c r="N3" s="89"/>
      <c r="O3" s="89"/>
      <c r="P3" s="89"/>
      <c r="Q3" s="89"/>
      <c r="R3" s="89"/>
      <c r="S3" s="89"/>
      <c r="T3" s="89"/>
      <c r="U3" s="89"/>
    </row>
    <row r="4" spans="1:21" s="221" customFormat="1" x14ac:dyDescent="0.25">
      <c r="A4" s="218" t="s">
        <v>13</v>
      </c>
      <c r="B4" s="160">
        <v>48210.418733899998</v>
      </c>
      <c r="C4" s="219">
        <v>63.77494891110382</v>
      </c>
      <c r="D4" s="219">
        <v>36.22505108889618</v>
      </c>
      <c r="E4" s="219">
        <v>17.626709521623283</v>
      </c>
      <c r="F4" s="219">
        <v>19.886469414205347</v>
      </c>
      <c r="G4" s="219">
        <v>1.3052136434685093</v>
      </c>
      <c r="H4" s="219">
        <v>61.181607420702868</v>
      </c>
      <c r="I4" s="220"/>
    </row>
    <row r="5" spans="1:21" s="176" customFormat="1" x14ac:dyDescent="0.25">
      <c r="A5" s="222" t="s">
        <v>71</v>
      </c>
      <c r="B5" s="223"/>
      <c r="C5" s="216"/>
      <c r="D5" s="216"/>
      <c r="E5" s="216"/>
      <c r="F5" s="216"/>
      <c r="G5" s="216"/>
      <c r="H5" s="216"/>
      <c r="I5" s="217"/>
    </row>
    <row r="6" spans="1:21" x14ac:dyDescent="0.25">
      <c r="A6" s="1" t="s">
        <v>63</v>
      </c>
      <c r="B6" s="111">
        <f>B7+B8+B9+B10+B11</f>
        <v>37086.6076111</v>
      </c>
      <c r="C6" s="101">
        <v>63.86235902589911</v>
      </c>
      <c r="D6" s="101">
        <v>36.13764097410089</v>
      </c>
      <c r="E6" s="101">
        <v>10.938244765823077</v>
      </c>
      <c r="F6" s="101">
        <v>16.350956566250694</v>
      </c>
      <c r="G6" s="101">
        <v>0.74063858575121289</v>
      </c>
      <c r="H6" s="101">
        <v>71.970160082175013</v>
      </c>
      <c r="I6" s="90"/>
      <c r="J6" s="93"/>
      <c r="K6" s="89"/>
      <c r="L6" s="93"/>
      <c r="M6" s="89"/>
      <c r="N6" s="89"/>
      <c r="O6" s="89"/>
      <c r="P6" s="89"/>
      <c r="Q6" s="89"/>
      <c r="R6" s="89"/>
      <c r="S6" s="89"/>
      <c r="T6" s="89"/>
      <c r="U6" s="89"/>
    </row>
    <row r="7" spans="1:21" x14ac:dyDescent="0.25">
      <c r="A7" s="34" t="s">
        <v>77</v>
      </c>
      <c r="B7" s="4">
        <v>32315.7234952</v>
      </c>
      <c r="C7" s="101">
        <v>65.618051668003133</v>
      </c>
      <c r="D7" s="101">
        <v>34.381948331996867</v>
      </c>
      <c r="E7" s="101">
        <v>10.531338270096899</v>
      </c>
      <c r="F7" s="101">
        <v>16.1577219635086</v>
      </c>
      <c r="G7" s="101">
        <v>0.70320262936635303</v>
      </c>
      <c r="H7" s="101">
        <v>72.607737137028153</v>
      </c>
      <c r="I7" s="90"/>
      <c r="J7" s="93"/>
      <c r="K7" s="89"/>
      <c r="L7" s="93"/>
      <c r="M7" s="89"/>
      <c r="N7" s="89"/>
      <c r="O7" s="89"/>
      <c r="P7" s="89"/>
      <c r="Q7" s="89"/>
      <c r="R7" s="89"/>
      <c r="S7" s="89"/>
      <c r="T7" s="89"/>
      <c r="U7" s="89"/>
    </row>
    <row r="8" spans="1:21" x14ac:dyDescent="0.25">
      <c r="A8" s="34" t="s">
        <v>75</v>
      </c>
      <c r="B8" s="4">
        <v>3070</v>
      </c>
      <c r="C8" s="101">
        <v>42.996742671009777</v>
      </c>
      <c r="D8" s="101">
        <v>57.003257328990223</v>
      </c>
      <c r="E8" s="101">
        <v>50.638977635782702</v>
      </c>
      <c r="F8" s="101">
        <v>5.9105431309904102</v>
      </c>
      <c r="G8" s="101">
        <v>0</v>
      </c>
      <c r="H8" s="101">
        <v>43.450479233226893</v>
      </c>
      <c r="I8" s="90"/>
      <c r="J8" s="93"/>
      <c r="K8" s="89"/>
      <c r="L8" s="93"/>
      <c r="M8" s="89"/>
      <c r="N8" s="89"/>
      <c r="O8" s="89"/>
      <c r="P8" s="89"/>
      <c r="Q8" s="89"/>
      <c r="R8" s="89"/>
      <c r="S8" s="89"/>
      <c r="T8" s="89"/>
      <c r="U8" s="89"/>
    </row>
    <row r="9" spans="1:21" x14ac:dyDescent="0.25">
      <c r="A9" s="34" t="s">
        <v>0</v>
      </c>
      <c r="B9" s="4">
        <v>1191.8841159000001</v>
      </c>
      <c r="C9" s="101">
        <v>72.139139252707281</v>
      </c>
      <c r="D9" s="101">
        <v>27.860860747292719</v>
      </c>
      <c r="E9" s="101">
        <v>0.27624309392265101</v>
      </c>
      <c r="F9" s="101">
        <v>23.3885819521178</v>
      </c>
      <c r="G9" s="101">
        <v>2.30202578268876</v>
      </c>
      <c r="H9" s="101">
        <v>74.033149171270793</v>
      </c>
      <c r="I9" s="90"/>
      <c r="J9" s="93"/>
      <c r="K9" s="89"/>
      <c r="L9" s="93"/>
      <c r="M9" s="89"/>
      <c r="N9" s="89"/>
      <c r="O9" s="89"/>
      <c r="P9" s="89"/>
      <c r="Q9" s="89"/>
      <c r="R9" s="89"/>
      <c r="S9" s="89"/>
      <c r="T9" s="89"/>
      <c r="U9" s="89"/>
    </row>
    <row r="10" spans="1:21" x14ac:dyDescent="0.25">
      <c r="A10" s="34" t="s">
        <v>3</v>
      </c>
      <c r="B10" s="4">
        <v>349</v>
      </c>
      <c r="C10" s="101">
        <v>50.143266475644701</v>
      </c>
      <c r="D10" s="101">
        <v>49.856733524355299</v>
      </c>
      <c r="E10" s="101">
        <v>1.71919770773638</v>
      </c>
      <c r="F10" s="101">
        <v>45.2722063037249</v>
      </c>
      <c r="G10" s="101">
        <v>1.1461318051575899</v>
      </c>
      <c r="H10" s="101">
        <v>51.862464183381128</v>
      </c>
      <c r="I10" s="90"/>
      <c r="J10" s="93"/>
      <c r="K10" s="89"/>
      <c r="L10" s="93"/>
      <c r="M10" s="89"/>
      <c r="N10" s="89"/>
      <c r="O10" s="89"/>
      <c r="P10" s="89"/>
      <c r="Q10" s="89"/>
      <c r="R10" s="89"/>
      <c r="S10" s="89"/>
      <c r="T10" s="89"/>
      <c r="U10" s="89"/>
    </row>
    <row r="11" spans="1:21" x14ac:dyDescent="0.25">
      <c r="A11" s="34" t="s">
        <v>12</v>
      </c>
      <c r="B11" s="4">
        <v>160</v>
      </c>
      <c r="C11" s="101">
        <v>71.238938053097343</v>
      </c>
      <c r="D11" s="101">
        <v>28.761061946902657</v>
      </c>
      <c r="E11" s="101">
        <v>0</v>
      </c>
      <c r="F11" s="101">
        <v>0</v>
      </c>
      <c r="G11" s="101">
        <v>0</v>
      </c>
      <c r="H11" s="101">
        <v>100</v>
      </c>
      <c r="I11" s="90"/>
      <c r="J11" s="93"/>
      <c r="K11" s="89"/>
      <c r="L11" s="93"/>
      <c r="M11" s="89"/>
      <c r="N11" s="89"/>
      <c r="O11" s="89"/>
      <c r="P11" s="89"/>
      <c r="Q11" s="89"/>
      <c r="R11" s="89"/>
      <c r="S11" s="89"/>
      <c r="T11" s="89"/>
      <c r="U11" s="89"/>
    </row>
    <row r="12" spans="1:21" s="176" customFormat="1" x14ac:dyDescent="0.25">
      <c r="A12" s="222" t="s">
        <v>132</v>
      </c>
      <c r="B12" s="222"/>
      <c r="C12" s="224"/>
      <c r="D12" s="224"/>
      <c r="E12" s="224"/>
      <c r="F12" s="224"/>
      <c r="G12" s="224"/>
      <c r="H12" s="224"/>
      <c r="I12" s="217"/>
      <c r="J12" s="175"/>
      <c r="L12" s="175"/>
    </row>
    <row r="13" spans="1:21" x14ac:dyDescent="0.25">
      <c r="A13" s="74" t="s">
        <v>7</v>
      </c>
      <c r="B13" s="73">
        <v>3607</v>
      </c>
      <c r="C13" s="101">
        <v>46.648748630440799</v>
      </c>
      <c r="D13" s="101">
        <v>53.351251369559201</v>
      </c>
      <c r="E13" s="101">
        <v>66.422823701536203</v>
      </c>
      <c r="F13" s="101">
        <v>19.4586686174103</v>
      </c>
      <c r="G13" s="101">
        <v>0</v>
      </c>
      <c r="H13" s="101">
        <v>14.118507681053494</v>
      </c>
      <c r="I13" s="90"/>
      <c r="J13" s="93"/>
      <c r="K13" s="89"/>
      <c r="L13" s="93"/>
      <c r="M13" s="89"/>
      <c r="N13" s="89"/>
      <c r="O13" s="89"/>
      <c r="P13" s="89"/>
      <c r="Q13" s="89"/>
      <c r="R13" s="89"/>
      <c r="S13" s="89"/>
      <c r="T13" s="89"/>
      <c r="U13" s="89"/>
    </row>
    <row r="14" spans="1:21" x14ac:dyDescent="0.25">
      <c r="A14" s="74" t="s">
        <v>68</v>
      </c>
      <c r="B14" s="73">
        <v>23144</v>
      </c>
      <c r="C14" s="101">
        <v>68.935528307502906</v>
      </c>
      <c r="D14" s="101">
        <v>31.064471692497094</v>
      </c>
      <c r="E14" s="101">
        <v>4.3800037237013498</v>
      </c>
      <c r="F14" s="101">
        <v>15.192701545335998</v>
      </c>
      <c r="G14" s="101">
        <v>0.88903369949730005</v>
      </c>
      <c r="H14" s="101">
        <v>79.538261031465353</v>
      </c>
      <c r="I14" s="90"/>
      <c r="J14" s="93"/>
      <c r="K14" s="89"/>
      <c r="L14" s="93"/>
      <c r="N14" s="89"/>
      <c r="O14" s="89"/>
      <c r="P14" s="89"/>
      <c r="Q14" s="89"/>
      <c r="R14" s="89"/>
      <c r="S14" s="89"/>
      <c r="T14" s="89"/>
      <c r="U14" s="89"/>
    </row>
    <row r="15" spans="1:21" x14ac:dyDescent="0.25">
      <c r="A15" s="74" t="s">
        <v>9</v>
      </c>
      <c r="B15" s="73">
        <v>5900.9908834999997</v>
      </c>
      <c r="C15" s="101">
        <v>53.109456936513098</v>
      </c>
      <c r="D15" s="101">
        <v>46.890543063486902</v>
      </c>
      <c r="E15" s="101">
        <v>9.5657110417258</v>
      </c>
      <c r="F15" s="101">
        <v>19.557195571955699</v>
      </c>
      <c r="G15" s="101">
        <v>0.45415838773772299</v>
      </c>
      <c r="H15" s="101">
        <v>70.422934998580772</v>
      </c>
      <c r="I15" s="90"/>
      <c r="K15" s="89"/>
      <c r="L15" s="93"/>
      <c r="N15" s="89"/>
      <c r="O15" s="89"/>
      <c r="P15" s="89"/>
      <c r="Q15" s="89"/>
      <c r="R15" s="89"/>
      <c r="S15" s="89"/>
      <c r="T15" s="89"/>
      <c r="U15" s="89"/>
    </row>
    <row r="16" spans="1:21" x14ac:dyDescent="0.25">
      <c r="A16" s="74" t="s">
        <v>10</v>
      </c>
      <c r="B16" s="73">
        <v>4435</v>
      </c>
      <c r="C16" s="101">
        <v>65.107827444419996</v>
      </c>
      <c r="D16" s="101">
        <v>34.892172555580004</v>
      </c>
      <c r="E16" s="101">
        <v>2.7472527472527397</v>
      </c>
      <c r="F16" s="101">
        <v>36.080586080586002</v>
      </c>
      <c r="G16" s="101">
        <v>1.0989010989010899</v>
      </c>
      <c r="H16" s="101">
        <v>60.073260073260172</v>
      </c>
      <c r="I16" s="90"/>
      <c r="K16" s="89"/>
      <c r="L16" s="93"/>
      <c r="N16" s="89"/>
      <c r="O16" s="87"/>
      <c r="P16" s="89"/>
      <c r="Q16" s="89"/>
      <c r="R16" s="89"/>
      <c r="S16" s="89"/>
      <c r="T16" s="89"/>
      <c r="U16" s="89"/>
    </row>
    <row r="17" spans="1:21" s="176" customFormat="1" x14ac:dyDescent="0.25">
      <c r="A17" s="215" t="s">
        <v>67</v>
      </c>
      <c r="B17" s="163">
        <v>11123.8111228</v>
      </c>
      <c r="C17" s="216">
        <v>62.311080070328359</v>
      </c>
      <c r="D17" s="216">
        <v>37.688919929671641</v>
      </c>
      <c r="E17" s="216">
        <v>39.094380855263545</v>
      </c>
      <c r="F17" s="216">
        <v>31.234249597981218</v>
      </c>
      <c r="G17" s="216">
        <v>3.1173053901934065</v>
      </c>
      <c r="H17" s="216">
        <v>26.554064156561829</v>
      </c>
      <c r="I17" s="217"/>
      <c r="L17" s="175"/>
    </row>
    <row r="18" spans="1:21" x14ac:dyDescent="0.25">
      <c r="A18" s="35" t="s">
        <v>76</v>
      </c>
      <c r="B18" s="4">
        <v>10991.8111228</v>
      </c>
      <c r="C18" s="101">
        <v>62.258774092333155</v>
      </c>
      <c r="D18" s="101">
        <v>37.741225907666845</v>
      </c>
      <c r="E18" s="101">
        <v>39.563862928348897</v>
      </c>
      <c r="F18" s="101">
        <v>30.408445829006496</v>
      </c>
      <c r="G18" s="101">
        <v>3.15474092351075</v>
      </c>
      <c r="H18" s="101">
        <v>26.872950319133853</v>
      </c>
      <c r="I18" s="90"/>
      <c r="N18" s="89"/>
      <c r="O18" s="89"/>
      <c r="P18" s="89"/>
      <c r="Q18" s="89"/>
      <c r="R18" s="89"/>
      <c r="S18" s="89"/>
      <c r="T18" s="89"/>
      <c r="U18" s="89"/>
    </row>
    <row r="19" spans="1:21" ht="15" customHeight="1" x14ac:dyDescent="0.25">
      <c r="A19" s="35" t="s">
        <v>165</v>
      </c>
      <c r="B19" s="4">
        <v>132</v>
      </c>
      <c r="C19" s="101">
        <v>66.666666666666657</v>
      </c>
      <c r="D19" s="101">
        <v>33.333333333333343</v>
      </c>
      <c r="E19" s="101">
        <v>0</v>
      </c>
      <c r="F19" s="101">
        <v>100</v>
      </c>
      <c r="G19" s="101">
        <v>0</v>
      </c>
      <c r="H19" s="101">
        <v>0</v>
      </c>
      <c r="I19" s="90"/>
      <c r="N19" s="89"/>
      <c r="O19" s="89"/>
      <c r="P19" s="89"/>
      <c r="Q19" s="89"/>
      <c r="R19" s="89"/>
      <c r="S19" s="89"/>
      <c r="T19" s="89"/>
      <c r="U19" s="89"/>
    </row>
    <row r="20" spans="1:21" s="176" customFormat="1" x14ac:dyDescent="0.25">
      <c r="A20" s="222" t="s">
        <v>132</v>
      </c>
      <c r="B20" s="222"/>
      <c r="C20" s="224"/>
      <c r="D20" s="224"/>
      <c r="E20" s="224"/>
      <c r="F20" s="224"/>
      <c r="G20" s="224"/>
      <c r="H20" s="224"/>
      <c r="I20" s="217"/>
      <c r="J20" s="217"/>
    </row>
    <row r="21" spans="1:21" x14ac:dyDescent="0.25">
      <c r="A21" s="74" t="s">
        <v>7</v>
      </c>
      <c r="B21" s="73">
        <v>465</v>
      </c>
      <c r="C21" s="101">
        <v>59.8587286451613</v>
      </c>
      <c r="D21" s="101">
        <v>40.1412713548387</v>
      </c>
      <c r="E21" s="101">
        <v>91.5</v>
      </c>
      <c r="F21" s="101">
        <v>3.5000000000000004</v>
      </c>
      <c r="G21" s="101">
        <v>0</v>
      </c>
      <c r="H21" s="101">
        <v>4.9999999999999929</v>
      </c>
      <c r="I21" s="90"/>
      <c r="J21" s="89"/>
      <c r="N21" s="89"/>
      <c r="O21" s="89"/>
      <c r="P21" s="89"/>
      <c r="Q21" s="89"/>
      <c r="R21" s="89"/>
      <c r="S21" s="89"/>
      <c r="T21" s="89"/>
      <c r="U21" s="89"/>
    </row>
    <row r="22" spans="1:21" x14ac:dyDescent="0.25">
      <c r="A22" s="74" t="s">
        <v>68</v>
      </c>
      <c r="B22" s="73">
        <v>5288.4644263999999</v>
      </c>
      <c r="C22" s="101">
        <v>64.195622270849597</v>
      </c>
      <c r="D22" s="101">
        <v>35.804377729150403</v>
      </c>
      <c r="E22" s="101">
        <v>46.6666666666666</v>
      </c>
      <c r="F22" s="101">
        <v>42.106782106782099</v>
      </c>
      <c r="G22" s="101">
        <v>4.1571100917431103</v>
      </c>
      <c r="H22" s="101">
        <v>7.069441134808196</v>
      </c>
      <c r="I22" s="90"/>
      <c r="J22" s="89"/>
      <c r="N22" s="89"/>
      <c r="O22" s="89"/>
      <c r="P22" s="89"/>
      <c r="Q22" s="89"/>
      <c r="R22" s="89"/>
      <c r="S22" s="89"/>
      <c r="T22" s="89"/>
      <c r="U22" s="89"/>
    </row>
    <row r="23" spans="1:21" x14ac:dyDescent="0.25">
      <c r="A23" s="74" t="s">
        <v>9</v>
      </c>
      <c r="B23" s="73">
        <v>4175.2080182999998</v>
      </c>
      <c r="C23" s="101">
        <v>56.016785140978001</v>
      </c>
      <c r="D23" s="101">
        <v>43.983214859021999</v>
      </c>
      <c r="E23" s="101">
        <v>21.929411764705801</v>
      </c>
      <c r="F23" s="101">
        <v>10.9176470588235</v>
      </c>
      <c r="G23" s="101">
        <v>1.50588235294117</v>
      </c>
      <c r="H23" s="101">
        <v>65.647058823529534</v>
      </c>
      <c r="I23" s="90"/>
      <c r="J23" s="89"/>
      <c r="N23" s="89"/>
      <c r="O23" s="89"/>
      <c r="P23" s="89"/>
      <c r="Q23" s="89"/>
      <c r="R23" s="89"/>
      <c r="S23" s="89"/>
      <c r="T23" s="89"/>
      <c r="U23" s="89"/>
    </row>
    <row r="24" spans="1:21" x14ac:dyDescent="0.25">
      <c r="A24" s="74" t="s">
        <v>10</v>
      </c>
      <c r="B24" s="73">
        <v>1195.1386781000001</v>
      </c>
      <c r="C24" s="101">
        <v>76.915242753367295</v>
      </c>
      <c r="D24" s="101">
        <v>23.084757246632705</v>
      </c>
      <c r="E24" s="101">
        <v>16.6666666666666</v>
      </c>
      <c r="F24" s="101">
        <v>53.3333333333333</v>
      </c>
      <c r="G24" s="101">
        <v>1.6666666666666601</v>
      </c>
      <c r="H24" s="101">
        <v>28.333333333333442</v>
      </c>
      <c r="I24" s="90"/>
      <c r="J24" s="89"/>
      <c r="N24" s="89"/>
      <c r="O24" s="89"/>
      <c r="P24" s="89"/>
      <c r="Q24" s="89"/>
      <c r="R24" s="89"/>
      <c r="S24" s="89"/>
      <c r="T24" s="89"/>
      <c r="U24" s="89"/>
    </row>
    <row r="25" spans="1:21" x14ac:dyDescent="0.25">
      <c r="A25" s="268" t="s">
        <v>57</v>
      </c>
      <c r="B25" s="268"/>
      <c r="C25" s="268"/>
      <c r="D25" s="268"/>
      <c r="E25" s="268"/>
      <c r="F25" s="268"/>
      <c r="G25" s="268"/>
      <c r="H25" s="268"/>
      <c r="I25" s="89"/>
      <c r="J25" s="89"/>
      <c r="N25" s="89"/>
      <c r="O25" s="89"/>
      <c r="P25" s="89"/>
      <c r="Q25" s="89"/>
      <c r="R25" s="89"/>
      <c r="S25" s="89"/>
      <c r="T25" s="89"/>
      <c r="U25" s="89"/>
    </row>
    <row r="26" spans="1:21" x14ac:dyDescent="0.25">
      <c r="A26" s="7" t="s">
        <v>166</v>
      </c>
      <c r="O26" s="89"/>
      <c r="P26" s="89"/>
      <c r="Q26" s="89"/>
      <c r="R26" s="89"/>
      <c r="S26" s="89"/>
      <c r="T26" s="89"/>
      <c r="U26" s="89"/>
    </row>
    <row r="27" spans="1:21" x14ac:dyDescent="0.25">
      <c r="O27" s="89"/>
      <c r="P27" s="89"/>
      <c r="Q27" s="89"/>
      <c r="R27" s="89"/>
      <c r="S27" s="89"/>
      <c r="T27" s="89"/>
      <c r="U27" s="89"/>
    </row>
    <row r="28" spans="1:21" x14ac:dyDescent="0.25">
      <c r="O28" s="89"/>
      <c r="P28" s="89"/>
      <c r="Q28" s="89"/>
      <c r="R28" s="89"/>
      <c r="S28" s="89"/>
      <c r="T28" s="89"/>
      <c r="U28" s="89"/>
    </row>
    <row r="29" spans="1:21" x14ac:dyDescent="0.25">
      <c r="A29" s="89"/>
      <c r="B29" s="89"/>
      <c r="C29" s="89"/>
      <c r="D29" s="89"/>
      <c r="E29" s="89"/>
      <c r="F29" s="89"/>
      <c r="G29" s="89"/>
      <c r="H29" s="89"/>
      <c r="O29" s="89"/>
      <c r="P29" s="89"/>
      <c r="Q29" s="89"/>
      <c r="R29" s="89"/>
      <c r="S29" s="89"/>
      <c r="T29" s="89"/>
      <c r="U29" s="89"/>
    </row>
    <row r="30" spans="1:21" x14ac:dyDescent="0.25">
      <c r="A30" s="89"/>
      <c r="B30" s="89"/>
      <c r="C30" s="89"/>
      <c r="D30" s="89"/>
      <c r="E30" s="89"/>
      <c r="F30" s="89"/>
      <c r="G30" s="89"/>
      <c r="H30" s="89"/>
      <c r="O30" s="89"/>
      <c r="P30" s="89"/>
      <c r="Q30" s="89"/>
      <c r="R30" s="89"/>
      <c r="S30" s="89"/>
      <c r="T30" s="89"/>
      <c r="U30" s="89"/>
    </row>
    <row r="31" spans="1:21" x14ac:dyDescent="0.25">
      <c r="A31" s="89"/>
      <c r="B31" s="89"/>
      <c r="C31" s="89"/>
      <c r="D31" s="89"/>
      <c r="E31" s="89"/>
      <c r="F31" s="89"/>
      <c r="G31" s="89"/>
      <c r="H31" s="89"/>
      <c r="O31" s="89"/>
      <c r="P31" s="89"/>
      <c r="Q31" s="89"/>
      <c r="R31" s="89"/>
      <c r="S31" s="89"/>
      <c r="T31" s="89"/>
      <c r="U31" s="89"/>
    </row>
    <row r="32" spans="1:21" x14ac:dyDescent="0.25">
      <c r="A32" s="89"/>
      <c r="B32" s="89"/>
      <c r="C32" s="89"/>
      <c r="D32" s="89"/>
      <c r="E32" s="89"/>
      <c r="F32" s="89"/>
      <c r="G32" s="89"/>
      <c r="H32" s="89"/>
      <c r="O32" s="89"/>
      <c r="P32" s="89"/>
      <c r="Q32" s="89"/>
      <c r="R32" s="89"/>
      <c r="S32" s="89"/>
      <c r="T32" s="89"/>
      <c r="U32" s="89"/>
    </row>
    <row r="33" spans="1:21" x14ac:dyDescent="0.25">
      <c r="A33" s="89"/>
      <c r="B33" s="89"/>
      <c r="C33" s="89"/>
      <c r="D33" s="89"/>
      <c r="E33" s="89"/>
      <c r="F33" s="89"/>
      <c r="G33" s="89"/>
      <c r="H33" s="89"/>
      <c r="O33" s="89"/>
      <c r="P33" s="89"/>
      <c r="Q33" s="89"/>
      <c r="R33" s="89"/>
      <c r="S33" s="89"/>
      <c r="T33" s="89"/>
      <c r="U33" s="89"/>
    </row>
    <row r="34" spans="1:21" x14ac:dyDescent="0.25">
      <c r="A34" s="89"/>
      <c r="B34" s="89"/>
      <c r="C34" s="89"/>
      <c r="D34" s="89"/>
      <c r="E34" s="89"/>
      <c r="F34" s="89"/>
      <c r="G34" s="89"/>
      <c r="H34" s="89"/>
      <c r="O34" s="89"/>
      <c r="P34" s="89"/>
      <c r="Q34" s="89"/>
      <c r="R34" s="89"/>
      <c r="S34" s="89"/>
      <c r="T34" s="89"/>
      <c r="U34" s="89"/>
    </row>
    <row r="35" spans="1:21" x14ac:dyDescent="0.25">
      <c r="A35" s="89"/>
      <c r="B35" s="89"/>
      <c r="C35" s="89"/>
      <c r="D35" s="89"/>
      <c r="E35" s="89"/>
      <c r="F35" s="89"/>
      <c r="G35" s="89"/>
      <c r="H35" s="89"/>
      <c r="O35" s="89"/>
      <c r="P35" s="89"/>
      <c r="Q35" s="89"/>
      <c r="R35" s="89"/>
      <c r="S35" s="89"/>
      <c r="T35" s="89"/>
      <c r="U35" s="89"/>
    </row>
    <row r="36" spans="1:21" x14ac:dyDescent="0.25">
      <c r="A36" s="89"/>
      <c r="B36" s="89"/>
      <c r="C36" s="89"/>
      <c r="D36" s="89"/>
      <c r="E36" s="89"/>
      <c r="F36" s="89"/>
      <c r="G36" s="89"/>
      <c r="H36" s="89"/>
      <c r="O36" s="89"/>
      <c r="P36" s="89"/>
      <c r="Q36" s="89"/>
      <c r="R36" s="89"/>
      <c r="S36" s="89"/>
      <c r="T36" s="89"/>
      <c r="U36" s="89"/>
    </row>
    <row r="37" spans="1:21" x14ac:dyDescent="0.25">
      <c r="A37" s="89"/>
      <c r="B37" s="89"/>
      <c r="C37" s="89"/>
      <c r="D37" s="89"/>
      <c r="E37" s="89"/>
      <c r="F37" s="89"/>
      <c r="G37" s="89"/>
      <c r="H37" s="89"/>
    </row>
    <row r="38" spans="1:21" x14ac:dyDescent="0.25">
      <c r="A38" s="89"/>
      <c r="B38" s="89"/>
      <c r="C38" s="89"/>
      <c r="D38" s="89"/>
      <c r="E38" s="89"/>
      <c r="F38" s="89"/>
      <c r="G38" s="89"/>
      <c r="H38" s="89"/>
    </row>
    <row r="39" spans="1:21" x14ac:dyDescent="0.25">
      <c r="A39" s="89"/>
      <c r="B39" s="89"/>
      <c r="C39" s="89"/>
      <c r="D39" s="89"/>
      <c r="E39" s="89"/>
      <c r="F39" s="89"/>
      <c r="G39" s="89"/>
      <c r="H39" s="89"/>
    </row>
    <row r="40" spans="1:21" x14ac:dyDescent="0.25">
      <c r="A40" s="89"/>
      <c r="B40" s="89"/>
      <c r="C40" s="89"/>
      <c r="D40" s="89"/>
      <c r="E40" s="89"/>
      <c r="F40" s="89"/>
      <c r="G40" s="89"/>
      <c r="H40" s="89"/>
    </row>
    <row r="41" spans="1:21" x14ac:dyDescent="0.25">
      <c r="A41" s="89"/>
      <c r="B41" s="89"/>
      <c r="C41" s="89"/>
      <c r="D41" s="89"/>
      <c r="E41" s="89"/>
      <c r="F41" s="89"/>
      <c r="G41" s="89"/>
      <c r="H41" s="89"/>
    </row>
    <row r="42" spans="1:21" x14ac:dyDescent="0.25">
      <c r="A42" s="89"/>
      <c r="B42" s="89"/>
      <c r="C42" s="89"/>
      <c r="D42" s="89"/>
      <c r="E42" s="89"/>
      <c r="F42" s="89"/>
      <c r="G42" s="89"/>
      <c r="H42" s="89"/>
    </row>
    <row r="43" spans="1:21" x14ac:dyDescent="0.25">
      <c r="A43" s="89"/>
      <c r="B43" s="89"/>
      <c r="C43" s="89"/>
      <c r="D43" s="89"/>
      <c r="E43" s="89"/>
      <c r="F43" s="89"/>
      <c r="G43" s="89"/>
      <c r="H43" s="89"/>
    </row>
    <row r="44" spans="1:21" x14ac:dyDescent="0.25">
      <c r="A44" s="89"/>
      <c r="B44" s="89"/>
      <c r="C44" s="89"/>
      <c r="D44" s="89"/>
      <c r="E44" s="89"/>
      <c r="F44" s="89"/>
      <c r="G44" s="89"/>
      <c r="H44" s="89"/>
    </row>
    <row r="45" spans="1:21" x14ac:dyDescent="0.25">
      <c r="A45" s="89"/>
      <c r="B45" s="89"/>
      <c r="C45" s="89"/>
      <c r="D45" s="89"/>
      <c r="E45" s="89"/>
      <c r="F45" s="89"/>
      <c r="G45" s="89"/>
      <c r="H45" s="89"/>
    </row>
    <row r="46" spans="1:21" x14ac:dyDescent="0.25">
      <c r="A46" s="89"/>
      <c r="B46" s="89"/>
      <c r="C46" s="89"/>
      <c r="D46" s="89"/>
      <c r="E46" s="89"/>
      <c r="F46" s="89"/>
      <c r="G46" s="89"/>
      <c r="H46" s="89"/>
    </row>
    <row r="47" spans="1:21" x14ac:dyDescent="0.25">
      <c r="A47" s="89"/>
      <c r="B47" s="89"/>
      <c r="C47" s="89"/>
      <c r="D47" s="89"/>
      <c r="E47" s="89"/>
      <c r="F47" s="89"/>
      <c r="G47" s="89"/>
      <c r="H47" s="89"/>
    </row>
    <row r="48" spans="1:21" x14ac:dyDescent="0.25">
      <c r="A48" s="89"/>
      <c r="B48" s="89"/>
      <c r="C48" s="89"/>
      <c r="D48" s="89"/>
      <c r="E48" s="89"/>
      <c r="F48" s="89"/>
      <c r="G48" s="89"/>
      <c r="H48" s="89"/>
    </row>
    <row r="49" spans="1:8" x14ac:dyDescent="0.25">
      <c r="A49" s="89"/>
      <c r="B49" s="89"/>
      <c r="C49" s="89"/>
      <c r="D49" s="89"/>
      <c r="E49" s="89"/>
      <c r="F49" s="89"/>
      <c r="G49" s="89"/>
      <c r="H49" s="89"/>
    </row>
    <row r="50" spans="1:8" x14ac:dyDescent="0.25">
      <c r="A50" s="89"/>
      <c r="B50" s="89"/>
      <c r="C50" s="89"/>
      <c r="D50" s="89"/>
      <c r="E50" s="89"/>
      <c r="F50" s="89"/>
      <c r="G50" s="89"/>
      <c r="H50" s="89"/>
    </row>
    <row r="51" spans="1:8" x14ac:dyDescent="0.25">
      <c r="A51" s="89"/>
      <c r="B51" s="89"/>
      <c r="C51" s="89"/>
      <c r="D51" s="89"/>
      <c r="E51" s="89"/>
      <c r="F51" s="89"/>
      <c r="G51" s="89"/>
      <c r="H51" s="89"/>
    </row>
    <row r="52" spans="1:8" x14ac:dyDescent="0.25">
      <c r="A52" s="89"/>
      <c r="B52" s="89"/>
      <c r="C52" s="89"/>
      <c r="D52" s="89"/>
      <c r="E52" s="89"/>
      <c r="F52" s="89"/>
      <c r="G52" s="89"/>
      <c r="H52" s="89"/>
    </row>
    <row r="53" spans="1:8" x14ac:dyDescent="0.25">
      <c r="A53" s="89"/>
      <c r="B53" s="89"/>
      <c r="C53" s="89"/>
      <c r="D53" s="89"/>
      <c r="E53" s="89"/>
      <c r="F53" s="89"/>
      <c r="G53" s="89"/>
      <c r="H53" s="89"/>
    </row>
    <row r="54" spans="1:8" x14ac:dyDescent="0.25">
      <c r="A54" s="89"/>
      <c r="B54" s="89"/>
      <c r="C54" s="89"/>
      <c r="D54" s="89"/>
      <c r="E54" s="89"/>
      <c r="F54" s="89"/>
      <c r="G54" s="89"/>
      <c r="H54" s="89"/>
    </row>
    <row r="55" spans="1:8" x14ac:dyDescent="0.25">
      <c r="A55" s="89"/>
      <c r="B55" s="89"/>
      <c r="C55" s="89"/>
      <c r="D55" s="89"/>
      <c r="E55" s="89"/>
      <c r="F55" s="89"/>
      <c r="G55" s="89"/>
      <c r="H55" s="89"/>
    </row>
    <row r="56" spans="1:8" x14ac:dyDescent="0.25">
      <c r="A56" s="89"/>
      <c r="B56" s="89"/>
      <c r="C56" s="89"/>
      <c r="D56" s="89"/>
      <c r="E56" s="89"/>
      <c r="F56" s="89"/>
      <c r="G56" s="89"/>
      <c r="H56" s="89"/>
    </row>
    <row r="57" spans="1:8" x14ac:dyDescent="0.25">
      <c r="A57" s="89"/>
      <c r="B57" s="89"/>
      <c r="C57" s="89"/>
      <c r="D57" s="89"/>
      <c r="E57" s="89"/>
      <c r="F57" s="89"/>
      <c r="G57" s="89"/>
      <c r="H57" s="89"/>
    </row>
    <row r="58" spans="1:8" x14ac:dyDescent="0.25">
      <c r="A58" s="89"/>
      <c r="B58" s="89"/>
      <c r="C58" s="89"/>
      <c r="D58" s="89"/>
      <c r="E58" s="89"/>
      <c r="F58" s="89"/>
      <c r="G58" s="89"/>
      <c r="H58" s="89"/>
    </row>
    <row r="59" spans="1:8" x14ac:dyDescent="0.25">
      <c r="A59" s="89"/>
      <c r="B59" s="89"/>
      <c r="C59" s="89"/>
      <c r="D59" s="89"/>
      <c r="E59" s="89"/>
      <c r="F59" s="89"/>
      <c r="G59" s="89"/>
      <c r="H59" s="89"/>
    </row>
    <row r="60" spans="1:8" x14ac:dyDescent="0.25">
      <c r="A60" s="89"/>
      <c r="B60" s="89"/>
      <c r="C60" s="89"/>
      <c r="D60" s="89"/>
      <c r="E60" s="89"/>
      <c r="F60" s="89"/>
      <c r="G60" s="89"/>
      <c r="H60" s="89"/>
    </row>
  </sheetData>
  <mergeCells count="5">
    <mergeCell ref="A25:H25"/>
    <mergeCell ref="C2:D2"/>
    <mergeCell ref="E2:H2"/>
    <mergeCell ref="B2:B3"/>
    <mergeCell ref="A2:A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 1- Bilan </vt:lpstr>
      <vt:lpstr>Fig 2 - Catégorie</vt:lpstr>
      <vt:lpstr>Fig 3 - Evolution poste</vt:lpstr>
      <vt:lpstr>Fig 4 - Ministeres</vt:lpstr>
      <vt:lpstr>Fig 5 - selectivité</vt:lpstr>
      <vt:lpstr>Fig 6 - plus de 500</vt:lpstr>
      <vt:lpstr>Fig 7 - taux de recrutement</vt:lpstr>
      <vt:lpstr>Fig 8 - diplôme</vt:lpstr>
      <vt:lpstr>Fig 9 - carac</vt:lpstr>
      <vt:lpstr>E2 promotions</vt:lpstr>
      <vt:lpstr>E3 Ap</vt:lpstr>
      <vt:lpstr>E4 Jury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GAUTIER Nadine</cp:lastModifiedBy>
  <cp:lastPrinted>2021-09-01T11:24:45Z</cp:lastPrinted>
  <dcterms:created xsi:type="dcterms:W3CDTF">2020-04-21T08:52:59Z</dcterms:created>
  <dcterms:modified xsi:type="dcterms:W3CDTF">2021-09-15T14:18:54Z</dcterms:modified>
</cp:coreProperties>
</file>