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essi\Publications DES réalisation\RAPPORT ANNUEL\rapportannuel 2017\4-Validé pour maquette\FT 1\Envoyé maquette\"/>
    </mc:Choice>
  </mc:AlternateContent>
  <bookViews>
    <workbookView xWindow="11610" yWindow="0" windowWidth="9990" windowHeight="9720" tabRatio="805"/>
  </bookViews>
  <sheets>
    <sheet name="Figure 1.3-1" sheetId="1" r:id="rId1"/>
    <sheet name="Figure 1.3-2" sheetId="2" r:id="rId2"/>
    <sheet name="Figure 1.3-3" sheetId="3" r:id="rId3"/>
    <sheet name="Figure 1.3-4" sheetId="4" r:id="rId4"/>
    <sheet name="Figure 1.3-5" sheetId="5" r:id="rId5"/>
    <sheet name="Figure 1.3-6" sheetId="6" r:id="rId6"/>
    <sheet name="Figure 1.3-7" sheetId="12" r:id="rId7"/>
    <sheet name="Source Figure 1.3-7" sheetId="11" r:id="rId8"/>
    <sheet name="Figure 1.3-8" sheetId="9" r:id="rId9"/>
    <sheet name="Feuil1" sheetId="13" r:id="rId10"/>
  </sheets>
  <calcPr calcId="152511"/>
</workbook>
</file>

<file path=xl/calcChain.xml><?xml version="1.0" encoding="utf-8"?>
<calcChain xmlns="http://schemas.openxmlformats.org/spreadsheetml/2006/main">
  <c r="C4" i="11" l="1"/>
  <c r="C5" i="11"/>
  <c r="C6" i="11"/>
  <c r="C7" i="11"/>
  <c r="C8" i="11"/>
  <c r="C9" i="11"/>
  <c r="C10" i="11"/>
  <c r="C3" i="11"/>
  <c r="E7" i="11" l="1"/>
  <c r="E8" i="11"/>
  <c r="E9" i="11"/>
  <c r="E10" i="11"/>
  <c r="E5" i="11" l="1"/>
  <c r="E3" i="11"/>
  <c r="E4" i="11"/>
  <c r="E6" i="11"/>
  <c r="G10" i="11"/>
  <c r="G9" i="11"/>
  <c r="G8" i="11"/>
  <c r="G7" i="11"/>
  <c r="G6" i="11"/>
  <c r="G5" i="11"/>
  <c r="G4" i="11"/>
  <c r="G3" i="11"/>
  <c r="F36" i="6"/>
  <c r="F38" i="6"/>
  <c r="F37" i="6"/>
  <c r="F10" i="1"/>
  <c r="E6" i="9" l="1"/>
  <c r="I22" i="1" l="1"/>
  <c r="I20" i="1"/>
  <c r="F11" i="1"/>
  <c r="I21" i="1"/>
  <c r="F22" i="1"/>
  <c r="F20" i="1"/>
  <c r="F18" i="1"/>
  <c r="F16" i="1"/>
  <c r="F12" i="1"/>
  <c r="F9" i="1"/>
  <c r="F7" i="1"/>
  <c r="F5" i="1"/>
  <c r="F23" i="1"/>
  <c r="F21" i="1"/>
  <c r="F19" i="1"/>
  <c r="F17" i="1"/>
  <c r="F13" i="1"/>
  <c r="F8" i="1"/>
  <c r="F6" i="1"/>
  <c r="F4" i="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9" i="6"/>
  <c r="F40" i="6"/>
  <c r="F41" i="6"/>
  <c r="F3" i="6"/>
  <c r="E5" i="9" l="1"/>
  <c r="E7" i="9"/>
  <c r="E8" i="9"/>
  <c r="E4" i="9"/>
  <c r="I5" i="1" l="1"/>
  <c r="I6" i="1"/>
  <c r="I7" i="1"/>
  <c r="I8" i="1"/>
  <c r="I9" i="1"/>
  <c r="I12" i="1"/>
  <c r="I13" i="1"/>
  <c r="I14" i="1"/>
  <c r="I15" i="1"/>
  <c r="I16" i="1"/>
  <c r="I17" i="1"/>
  <c r="I18" i="1"/>
  <c r="I19" i="1"/>
  <c r="I23" i="1"/>
  <c r="I4" i="1" l="1"/>
</calcChain>
</file>

<file path=xl/sharedStrings.xml><?xml version="1.0" encoding="utf-8"?>
<sst xmlns="http://schemas.openxmlformats.org/spreadsheetml/2006/main" count="320" uniqueCount="156">
  <si>
    <t>Effectifs des ministères</t>
  </si>
  <si>
    <t>Total</t>
  </si>
  <si>
    <t>Statut</t>
  </si>
  <si>
    <t>Catégorie A</t>
  </si>
  <si>
    <t>Catégorie B</t>
  </si>
  <si>
    <t>Catégorie C</t>
  </si>
  <si>
    <t>Indéterminée</t>
  </si>
  <si>
    <t>Ensemble</t>
  </si>
  <si>
    <t>-</t>
  </si>
  <si>
    <t/>
  </si>
  <si>
    <t>Effectifs physiques</t>
  </si>
  <si>
    <t>ETP</t>
  </si>
  <si>
    <t>Militaires et militaires volontaires</t>
  </si>
  <si>
    <t>Total hors enseignants</t>
  </si>
  <si>
    <t>Hors enseignants</t>
  </si>
  <si>
    <t>Part des enseignants          (en %)</t>
  </si>
  <si>
    <t>Ministères</t>
  </si>
  <si>
    <t>Bretagne</t>
  </si>
  <si>
    <t>Corse</t>
  </si>
  <si>
    <t>Pays de la Loire</t>
  </si>
  <si>
    <t>Guadeloupe</t>
  </si>
  <si>
    <t>Martinique</t>
  </si>
  <si>
    <t>Guyane</t>
  </si>
  <si>
    <t>DOM</t>
  </si>
  <si>
    <t>Ministère</t>
  </si>
  <si>
    <t xml:space="preserve">Ministère </t>
  </si>
  <si>
    <t>Total ministères</t>
  </si>
  <si>
    <t>2011</t>
  </si>
  <si>
    <t>2010</t>
  </si>
  <si>
    <t>2009</t>
  </si>
  <si>
    <t>2008</t>
  </si>
  <si>
    <t>2007</t>
  </si>
  <si>
    <t>2006</t>
  </si>
  <si>
    <t>2005</t>
  </si>
  <si>
    <t>2004</t>
  </si>
  <si>
    <t>2002</t>
  </si>
  <si>
    <t>2000</t>
  </si>
  <si>
    <r>
      <t>Militaires</t>
    </r>
    <r>
      <rPr>
        <vertAlign val="superscript"/>
        <sz val="8"/>
        <rFont val="Arial"/>
        <family val="2"/>
      </rPr>
      <t xml:space="preserve"> </t>
    </r>
  </si>
  <si>
    <t>Fonctionnaires</t>
  </si>
  <si>
    <t>Contractuels</t>
  </si>
  <si>
    <t>2012</t>
  </si>
  <si>
    <t>2013</t>
  </si>
  <si>
    <t>2014</t>
  </si>
  <si>
    <t>Auvergne-Rhône-Alpes</t>
  </si>
  <si>
    <t>Bourgogne-Franche-Comté</t>
  </si>
  <si>
    <t>Centre-Val de Loire</t>
  </si>
  <si>
    <t>Grand-Est</t>
  </si>
  <si>
    <t>Île-de-France</t>
  </si>
  <si>
    <t>Normandie</t>
  </si>
  <si>
    <t>Nouvelle-Aquitaine</t>
  </si>
  <si>
    <t>Occitanie</t>
  </si>
  <si>
    <t>Provence-Alpes-Côte d'Azur</t>
  </si>
  <si>
    <t>La Réunion</t>
  </si>
  <si>
    <t>Total métropole + DOM</t>
  </si>
  <si>
    <t>Justice</t>
  </si>
  <si>
    <t>s : soumis au secret statistique</t>
  </si>
  <si>
    <t>(1)  Y compris élèves enseignants ; hors chercheurs, directeurs d'établissement, inspecteurs, personnels d'orientation et de surveillance.</t>
  </si>
  <si>
    <t>'- les autres appellations des ministères renvoient à la nomenclature d’exécution de la loi de finances initiale de la dernière année considérée.</t>
  </si>
  <si>
    <t>(2) Les effectifs du programme 152 Gendarmerie nationale ont été transférés du ministère de la Défense vers le ministère de l'Intérieur, de l'Outre-mer, Collectivités territoriales et immigration au cours de l'année 2009.</t>
  </si>
  <si>
    <t>Effectifs des EPA</t>
  </si>
  <si>
    <t>Champ : Emplois principaux, tous statuts, situés en métropole et DOM (hors Mayotte), hors COM et étranger. Hors bénéficiaires de contrats aidés.</t>
  </si>
  <si>
    <t>Note : L’appellation des ministères renvoie à la nomenclature d’exécution de la loi de finances initiale de l’année. Les effectifs du budget annexe des publications officielles et de l’information administrative sont décomptés avec ceux des services du Premier ministre. Les effectifs du budget annexe de contrôle et exploitation aériens sont décomptés avec ceux du ministère de l’Écologie, Développement durable et Énergie.</t>
  </si>
  <si>
    <t>(1) EPA en situation dérogatoire : EPA dans lequel le statut normal de recrutement est celui de contractuel, soit de droit public, soit, dans certains cas, de droit privé. La dérogation au principe selon lequel les emplois peuvent être pourvus par des contractuels concerne, selon les cas, tous les emplois de l'EPA (par exemple, Pôle emploi) ou certains emplois (par exemple, emploi de personnel ouvrier des Crous).</t>
  </si>
  <si>
    <t>EPA</t>
  </si>
  <si>
    <t>EPA en situation dérogatoire : EPA dans lequel le statut normal de recrutement est celui de non-titulaire, soit de droit public, soit, dans certains cas, de droit privé. La dérogation au principe selon lequel les emplois peuvent être pourvus par des non-titulaires concerne, selon les cas, tous les emplois de l'EPA (par exemple, Pôle emploi) ou certains emplois (par exemple, emplois de personnel ouvrier des Crous).</t>
  </si>
  <si>
    <t>Hauts-de-France</t>
  </si>
  <si>
    <t>Total métropole</t>
  </si>
  <si>
    <t>Note : Les périmètres des ministères varient selon les années. Pour permettre les comparaisons dans le temps, on procède à certains regroupements :</t>
  </si>
  <si>
    <t>s : soumis au secret statistique.</t>
  </si>
  <si>
    <t>(1) Les effectifs des militaires ne sont pas localisables.</t>
  </si>
  <si>
    <r>
      <t>Autres catégories et statuts</t>
    </r>
    <r>
      <rPr>
        <vertAlign val="superscript"/>
        <sz val="8"/>
        <rFont val="Arial"/>
        <family val="2"/>
      </rPr>
      <t>(4)</t>
    </r>
  </si>
  <si>
    <t>- les ministères de l'Intérieur et de l'Outre-mer ont également été regroupés;</t>
  </si>
  <si>
    <r>
      <t>Autres catégories et statuts</t>
    </r>
    <r>
      <rPr>
        <vertAlign val="superscript"/>
        <sz val="8"/>
        <rFont val="Arial"/>
        <family val="2"/>
      </rPr>
      <t>(1)</t>
    </r>
  </si>
  <si>
    <t>Effectifs totaux (ministères + EPA ) fin 2014</t>
  </si>
  <si>
    <t>Écologie, Développement durable, Énergie et Logement</t>
  </si>
  <si>
    <t>Éducation nationale, Enseignement supérieur et Recherche</t>
  </si>
  <si>
    <t>Note de lecture : 5,7 % des effectifs des EPA du ministère de l'Agriculture, Alimentation et Forêt relèvent d'un EPA dérogatoire.</t>
  </si>
  <si>
    <t>Note : L’appellation des ministères renvoie à la nomenclature d’exécution de la loi de finances initiale de l’année. Les effectifs du budget annexe des publications officielles et de l’information administrative sont décomptés avec ceux des services du Premier ministre. Les effectifs du budget annexe de contrôle et exploitation aériens sont décomptés avec ceux du ministère de l’Écologie, Développement durable, Énergie et Logement.</t>
  </si>
  <si>
    <r>
      <t>Enseignants</t>
    </r>
    <r>
      <rPr>
        <b/>
        <vertAlign val="superscript"/>
        <sz val="8"/>
        <rFont val="Arial"/>
        <family val="2"/>
      </rPr>
      <t>(1)</t>
    </r>
  </si>
  <si>
    <t>- les ministères sociaux correspondent aux Affaires sociales, santé et droits des femmes, Travail, emploi et dialogue social et aux Sports;</t>
  </si>
  <si>
    <t>Les effectifs du budget annexe des publications officielles et de l’information administrative sont décomptés avec ceux des services du Premier ministre. Les effectifs du budget annexe de contrôle et exploitation aériens sont décomptés avec ceux du ministère de l’Écologie, Développement durable, Énergie et Logement.</t>
  </si>
  <si>
    <t>2015</t>
  </si>
  <si>
    <t xml:space="preserve"> </t>
  </si>
  <si>
    <t xml:space="preserve">
 Effectifs totaux (ministères + EPA )
</t>
  </si>
  <si>
    <t>Évolution des effectifs totaux entre 2014 et 2015
 (en %)</t>
  </si>
  <si>
    <t>(1) Dans la FPE, la catégorie "Autres catégories et statuts" recouvre principalement des enseignants et documentalistes des établissements privés sous contrat, des ouvriers d'État et des apprentis.</t>
  </si>
  <si>
    <t>Évolution  entre 2014 et 2015
(en %)</t>
  </si>
  <si>
    <t>Évolution annuelle moyenne  entre 2005 et 2015
(en %)</t>
  </si>
  <si>
    <t>(base 100 au 31 décembre 1998)</t>
  </si>
  <si>
    <t>Agriculture, Agroalimentaire et Forêt</t>
  </si>
  <si>
    <t>Culture et Communication</t>
  </si>
  <si>
    <t>Défense</t>
  </si>
  <si>
    <t>Finances et Comptes publics</t>
  </si>
  <si>
    <t>Économie, Redressement productif et Numérique</t>
  </si>
  <si>
    <t>Intérieur et Outre-mer</t>
  </si>
  <si>
    <t>Police</t>
  </si>
  <si>
    <t>Outre-mer</t>
  </si>
  <si>
    <t>Intérieur, autre</t>
  </si>
  <si>
    <t>Services du Premier ministre</t>
  </si>
  <si>
    <t>Ministères sociaux</t>
  </si>
  <si>
    <t>Affaires sociales</t>
  </si>
  <si>
    <t>Travail, Emploi et Dialogue social</t>
  </si>
  <si>
    <t>Sports</t>
  </si>
  <si>
    <t>.</t>
  </si>
  <si>
    <t>Autres ministères</t>
  </si>
  <si>
    <t>Total, agents civils</t>
  </si>
  <si>
    <t>Total métropole + DOM (Hors Éducation nationale, Enseignement supérieur et Recherche)</t>
  </si>
  <si>
    <t>s</t>
  </si>
  <si>
    <t>dont contractuels des EPA</t>
  </si>
  <si>
    <t>ns</t>
  </si>
  <si>
    <t>ns : non significatif</t>
  </si>
  <si>
    <t>Source : Siasp, Insee. Traitement DGAFP - Département des études, des statistiques et des systèmes d'information.</t>
  </si>
  <si>
    <t>Part des femmes                            (en %)</t>
  </si>
  <si>
    <t>Part des femmes (en %)</t>
  </si>
  <si>
    <r>
      <t>EPA nationaux à recrutement de droit public non dérogatoires</t>
    </r>
    <r>
      <rPr>
        <vertAlign val="superscript"/>
        <sz val="8"/>
        <rFont val="Arial"/>
        <family val="2"/>
      </rPr>
      <t>(1)</t>
    </r>
  </si>
  <si>
    <r>
      <t>EPA nationaux à recrutement de droit public dérogatoires</t>
    </r>
    <r>
      <rPr>
        <vertAlign val="superscript"/>
        <sz val="8"/>
        <rFont val="Arial"/>
        <family val="2"/>
      </rPr>
      <t>(1)</t>
    </r>
  </si>
  <si>
    <r>
      <t>EPA nationaux à recrutement de droit privé</t>
    </r>
    <r>
      <rPr>
        <vertAlign val="superscript"/>
        <sz val="8"/>
        <rFont val="Arial"/>
        <family val="2"/>
      </rPr>
      <t>(2)</t>
    </r>
  </si>
  <si>
    <t>(1) Y compris les agents des établissements publics locaux d'enseignement (EPLE) de l'Éducation nationale et les EPLE de l'enseignement agricole recrutés sur ressources propres, y compris les élèves fonctionnaires rémunérés durant leur formation (IRA, ENA, IUFM, École polytechnique, École nationale de la magistrature, etc.). Ne comprend pas les agents payés directement par l'État, notamment dans les établissements supérieurs d'enseignement (universités, par exemple).</t>
  </si>
  <si>
    <t>(3) Certaines populations de contractuels peuvent avoir été mal identifiées et classées par défaut en catégorie C.</t>
  </si>
  <si>
    <r>
      <t xml:space="preserve">(2) Caisse nationale de Sécurité sociale (Acoss, Cnamts, Cnaf, Cnavts) et </t>
    </r>
    <r>
      <rPr>
        <sz val="8"/>
        <rFont val="Calibri"/>
        <family val="2"/>
      </rPr>
      <t>É</t>
    </r>
    <r>
      <rPr>
        <sz val="8"/>
        <rFont val="Arial"/>
        <family val="2"/>
      </rPr>
      <t>cole nationale supérieure de sécurité sociale (EN3S).</t>
    </r>
  </si>
  <si>
    <t>(4) Dans la FPE, la catégorie "Autres catégories et statuts" recouvre principalement des enseignants et documentalistes des établissements privés sous contrat, des ouvriers de l'État et des apprentis.</t>
  </si>
  <si>
    <t>Part des fonctionnaires parmi les enseignants 
(en %)</t>
  </si>
  <si>
    <t>Note : L'appellation des ministères renvoie à la nomenclature d'exécution de la loi de finances initiale de l'année.</t>
  </si>
  <si>
    <t>(2) Les autres ministères regroupent les ministères suivants : Affaires étrangères et Développement international, Culture et Communication, Affaires sociales, Travail, Emploi et Dialogue social, Sports et Services du Premier ministre.</t>
  </si>
  <si>
    <t>Source : FGE, Siasp, Insee. Traitement DGAFP - Département des études, des statistiques et des systèmes d'information.</t>
  </si>
  <si>
    <t>- les ministères sociaux correspondent aux Affaires sociales, Travail, emploi et dialogue social et aux Sports ;</t>
  </si>
  <si>
    <t>Sources : FGE, Colter, DADS, Siasp, Insee ; enquêtes SAE, Drees. Traitement DGAFP - Département des études, des statistiques et des systèmes d'information.</t>
  </si>
  <si>
    <t>(1) Pôle emploi, sous tutelle des ministères économique et financier depuis 2008, est rattaché au ministère du Travail au cours de l'année 2011.</t>
  </si>
  <si>
    <t>Évolution 2015/2014 (en %)</t>
  </si>
  <si>
    <t>Évolution annuelle moyenne 2015/2005 (en %)</t>
  </si>
  <si>
    <t>Ministères économiques et financiers</t>
  </si>
  <si>
    <t>- les ministères économiques et financiers comprennent les ministères des Finances et Comptes publics et de l'Économie, Redressement productif et Numérique;</t>
  </si>
  <si>
    <t>- les ministères économiques et financiers comprennent les ministères des Finances et Comptes publics et de l'Économie, Industrie et Numérique;</t>
  </si>
  <si>
    <t>Part des effectifs dans les EPA
(en %)</t>
  </si>
  <si>
    <t>(1) Ne figurent ici que les agents en poste en France métropolitaine et dans les DOM (hors Mayotte), soit moins de 20 % des effectifs du ministère des affaires étrangères en EQTP.</t>
  </si>
  <si>
    <t>(2) Ne figurent ici que les agents en poste en France métropolitaine et dans les DOM (hors Mayotte), soit moins de 20 % des effectifs du ministère des affaires étrangères en EQTP.</t>
  </si>
  <si>
    <r>
      <t>Figure 1.3-1 : Répartition des effectifs physiques de la fonction publique de l'</t>
    </r>
    <r>
      <rPr>
        <b/>
        <sz val="10"/>
        <rFont val="Calibri"/>
        <family val="2"/>
      </rPr>
      <t>É</t>
    </r>
    <r>
      <rPr>
        <b/>
        <sz val="10"/>
        <rFont val="Arial"/>
        <family val="2"/>
      </rPr>
      <t>tat entre ministères et établissements publics à caractère administratif au 31 décembre</t>
    </r>
  </si>
  <si>
    <t>Figure 1.3-3 : Effectifs physiques et en équivalent temps plein dans les ministères par statut au 31 décembre</t>
  </si>
  <si>
    <t>Champ : Emplois principaux, agents civils, situés en métropole et DOM (hors Mayotte), hors COM et étranger. Hors bénéficiaires de contrats aidés.</t>
  </si>
  <si>
    <r>
      <t xml:space="preserve">Figure 1.3-6 : </t>
    </r>
    <r>
      <rPr>
        <b/>
        <sz val="9"/>
        <rFont val="Calibri"/>
        <family val="2"/>
      </rPr>
      <t>É</t>
    </r>
    <r>
      <rPr>
        <b/>
        <sz val="9"/>
        <rFont val="Arial"/>
        <family val="2"/>
      </rPr>
      <t>volution des effectifs physiques au 31 décembre des ministères et de leurs EPA rattachés</t>
    </r>
  </si>
  <si>
    <t>Figure 1.3-7 : Évolution des effectifs physiques de la FPE dans les principaux ministères entre le 31 décembre 1998 et le 31 décembre 2015</t>
  </si>
  <si>
    <t>Figure 1.3-8 : Évolution des effectifs physiques au 31 décembre des agents des ministères par statut</t>
  </si>
  <si>
    <r>
      <t>dont effectifs dans les EPA en situation dérogatoire 
(en %)</t>
    </r>
    <r>
      <rPr>
        <vertAlign val="superscript"/>
        <sz val="8"/>
        <rFont val="Arial, Helvetica, sans-serif"/>
      </rPr>
      <t>(1)</t>
    </r>
  </si>
  <si>
    <r>
      <t>Affaires étrangères et Développement international</t>
    </r>
    <r>
      <rPr>
        <vertAlign val="superscript"/>
        <sz val="8"/>
        <rFont val="Arial"/>
        <family val="2"/>
      </rPr>
      <t>(2)</t>
    </r>
  </si>
  <si>
    <r>
      <t>Ministères économiques et financiers</t>
    </r>
    <r>
      <rPr>
        <vertAlign val="superscript"/>
        <sz val="8"/>
        <rFont val="Arial"/>
        <family val="2"/>
      </rPr>
      <t>(3)</t>
    </r>
  </si>
  <si>
    <t xml:space="preserve">(3) Les évolutions des effectifs au sein des ministères économiques et financiers s'expliquent notamment par le changement de tutelle du programme Lolf "Développement des entreprises et du tourisme" (5 200 agents au 31 décembre 2015), du ministère des Finances vers le ministère de l'Économie. </t>
  </si>
  <si>
    <t>Figure 1.3-2 : Effectifs physiques des établissements publics à caractère administratif (EPA) par catégorie hiérarchique au 31 décembre 2015</t>
  </si>
  <si>
    <r>
      <t>Contractuels</t>
    </r>
    <r>
      <rPr>
        <vertAlign val="superscript"/>
        <sz val="8"/>
        <rFont val="Arial"/>
        <family val="2"/>
      </rPr>
      <t>(3)</t>
    </r>
  </si>
  <si>
    <t>Figure 1.3-4 : Effectifs physiques des enseignants par type d'employeur et ministère au 31 décembre 2015</t>
  </si>
  <si>
    <r>
      <t>Figure 1.3-5 : Effectifs physiques des agents civils</t>
    </r>
    <r>
      <rPr>
        <b/>
        <vertAlign val="superscript"/>
        <sz val="10"/>
        <rFont val="Arial"/>
        <family val="2"/>
      </rPr>
      <t>(1)</t>
    </r>
    <r>
      <rPr>
        <b/>
        <sz val="10"/>
        <rFont val="Arial"/>
        <family val="2"/>
      </rPr>
      <t xml:space="preserve"> des ministères par région et ministère au 31 décembre 2015</t>
    </r>
  </si>
  <si>
    <r>
      <t>Autres ministères</t>
    </r>
    <r>
      <rPr>
        <b/>
        <vertAlign val="superscript"/>
        <sz val="8"/>
        <rFont val="Arial, Helvetica, sans-serif"/>
      </rPr>
      <t>(2)</t>
    </r>
  </si>
  <si>
    <r>
      <t>Affaires étrangères et Développement international</t>
    </r>
    <r>
      <rPr>
        <b/>
        <vertAlign val="superscript"/>
        <sz val="8"/>
        <rFont val="Arial"/>
        <family val="2"/>
      </rPr>
      <t>(1)</t>
    </r>
  </si>
  <si>
    <r>
      <t>Ministères économiques et financiers</t>
    </r>
    <r>
      <rPr>
        <vertAlign val="superscript"/>
        <sz val="9"/>
        <rFont val="Arial"/>
        <family val="2"/>
      </rPr>
      <t>(1)</t>
    </r>
  </si>
  <si>
    <r>
      <t>Ministères sociaux</t>
    </r>
    <r>
      <rPr>
        <vertAlign val="superscript"/>
        <sz val="9"/>
        <rFont val="Arial"/>
        <family val="2"/>
      </rPr>
      <t>(1)</t>
    </r>
  </si>
  <si>
    <r>
      <t>Intérieur et Outre-mer</t>
    </r>
    <r>
      <rPr>
        <vertAlign val="superscript"/>
        <sz val="9"/>
        <rFont val="Arial"/>
        <family val="2"/>
      </rPr>
      <t>(2)</t>
    </r>
  </si>
  <si>
    <r>
      <t>Défense</t>
    </r>
    <r>
      <rPr>
        <vertAlign val="superscript"/>
        <sz val="9"/>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</si>
</sst>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_-* #,##0\ _F_-;\-* #,##0\ _F_-;_-* &quot;-&quot;??\ _F_-;_-@_-"/>
    <numFmt numFmtId="166" formatCode="0.0"/>
    <numFmt numFmtId="167" formatCode="_-* #,##0.0\ _F_-;\-* #,##0.0\ _F_-;_-* &quot;-&quot;??\ _F_-;_-@_-"/>
    <numFmt numFmtId="168" formatCode="#,##0.0"/>
    <numFmt numFmtId="169" formatCode="#,##0_ ;\-#,##0\ "/>
  </numFmts>
  <fonts count="48">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9"/>
      <color indexed="8"/>
      <name val="Arial"/>
      <family val="2"/>
    </font>
    <font>
      <sz val="9"/>
      <name val="Arial"/>
      <family val="2"/>
    </font>
    <font>
      <sz val="8"/>
      <name val="Arial, Helvetica, sans-serif"/>
    </font>
    <font>
      <b/>
      <sz val="8"/>
      <name val="Arial, Helvetica, sans-serif"/>
    </font>
    <font>
      <b/>
      <sz val="8"/>
      <name val="Arial"/>
      <family val="2"/>
    </font>
    <font>
      <b/>
      <sz val="10"/>
      <name val="Arial"/>
      <family val="2"/>
    </font>
    <font>
      <b/>
      <sz val="14"/>
      <name val="Arial, Helvetica, sans-serif"/>
    </font>
    <font>
      <i/>
      <sz val="8"/>
      <name val="Arial"/>
      <family val="2"/>
    </font>
    <font>
      <sz val="8"/>
      <color indexed="8"/>
      <name val="Arial"/>
      <family val="2"/>
    </font>
    <font>
      <sz val="11"/>
      <color indexed="23"/>
      <name val="Calibri"/>
      <family val="2"/>
    </font>
    <font>
      <b/>
      <sz val="9"/>
      <name val="Arial"/>
      <family val="2"/>
    </font>
    <font>
      <vertAlign val="superscript"/>
      <sz val="8"/>
      <name val="Arial, Helvetica, sans-serif"/>
    </font>
    <font>
      <vertAlign val="superscript"/>
      <sz val="8"/>
      <name val="Arial"/>
      <family val="2"/>
    </font>
    <font>
      <sz val="11"/>
      <color indexed="8"/>
      <name val="Calibri"/>
      <family val="2"/>
    </font>
    <font>
      <b/>
      <sz val="11"/>
      <color indexed="8"/>
      <name val="Calibri"/>
      <family val="2"/>
    </font>
    <font>
      <i/>
      <sz val="11"/>
      <color indexed="8"/>
      <name val="Calibri"/>
      <family val="2"/>
    </font>
    <font>
      <i/>
      <sz val="8"/>
      <color indexed="8"/>
      <name val="Arial"/>
      <family val="2"/>
    </font>
    <font>
      <b/>
      <sz val="8"/>
      <color indexed="8"/>
      <name val="Arial"/>
      <family val="2"/>
    </font>
    <font>
      <sz val="11"/>
      <color rgb="FFFF0000"/>
      <name val="Calibri"/>
      <family val="2"/>
    </font>
    <font>
      <b/>
      <sz val="10"/>
      <name val="Calibri"/>
      <family val="2"/>
    </font>
    <font>
      <sz val="8"/>
      <name val="Calibri"/>
      <family val="2"/>
    </font>
    <font>
      <b/>
      <sz val="9"/>
      <name val="Calibri"/>
      <family val="2"/>
    </font>
    <font>
      <sz val="11"/>
      <name val="Calibri"/>
      <family val="2"/>
    </font>
    <font>
      <sz val="8"/>
      <color indexed="56"/>
      <name val="Arial"/>
      <family val="2"/>
    </font>
    <font>
      <b/>
      <vertAlign val="superscript"/>
      <sz val="10"/>
      <name val="Arial"/>
      <family val="2"/>
    </font>
    <font>
      <b/>
      <vertAlign val="superscript"/>
      <sz val="8"/>
      <name val="Arial"/>
      <family val="2"/>
    </font>
    <font>
      <b/>
      <vertAlign val="superscript"/>
      <sz val="8"/>
      <name val="Arial, Helvetica, sans-serif"/>
    </font>
    <font>
      <vertAlign val="superscript"/>
      <sz val="9"/>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top style="thin">
        <color auto="1"/>
      </top>
      <bottom style="thin">
        <color auto="1"/>
      </bottom>
      <diagonal/>
    </border>
    <border>
      <left style="thin">
        <color auto="1"/>
      </left>
      <right style="thin">
        <color rgb="FFFFFFFF"/>
      </right>
      <top style="thin">
        <color auto="1"/>
      </top>
      <bottom style="thin">
        <color rgb="FFFFFFFF"/>
      </bottom>
      <diagonal/>
    </border>
    <border>
      <left style="thin">
        <color rgb="FFFFFFFF"/>
      </left>
      <right style="thin">
        <color rgb="FFFFFFFF"/>
      </right>
      <top style="thin">
        <color auto="1"/>
      </top>
      <bottom style="thin">
        <color rgb="FFFFFFFF"/>
      </bottom>
      <diagonal/>
    </border>
    <border>
      <left style="thin">
        <color rgb="FFFFFFFF"/>
      </left>
      <right style="thin">
        <color auto="1"/>
      </right>
      <top style="thin">
        <color auto="1"/>
      </top>
      <bottom style="thin">
        <color rgb="FFFFFFFF"/>
      </bottom>
      <diagonal/>
    </border>
    <border>
      <left style="thin">
        <color auto="1"/>
      </left>
      <right style="thin">
        <color auto="1"/>
      </right>
      <top style="thin">
        <color auto="1"/>
      </top>
      <bottom style="thin">
        <color rgb="FFFFFFFF"/>
      </bottom>
      <diagonal/>
    </border>
    <border>
      <left style="thin">
        <color auto="1"/>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auto="1"/>
      </right>
      <top style="thin">
        <color rgb="FFFFFFFF"/>
      </top>
      <bottom style="thin">
        <color rgb="FFFFFFFF"/>
      </bottom>
      <diagonal/>
    </border>
    <border>
      <left style="thin">
        <color auto="1"/>
      </left>
      <right style="thin">
        <color auto="1"/>
      </right>
      <top style="thin">
        <color rgb="FFFFFFFF"/>
      </top>
      <bottom style="thin">
        <color rgb="FFFFFFFF"/>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style="medium">
        <color auto="1"/>
      </top>
      <bottom style="thin">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auto="1"/>
      </bottom>
      <diagonal/>
    </border>
    <border>
      <left style="thin">
        <color indexed="64"/>
      </left>
      <right/>
      <top style="medium">
        <color indexed="64"/>
      </top>
      <bottom style="medium">
        <color auto="1"/>
      </bottom>
      <diagonal/>
    </border>
    <border>
      <left style="thin">
        <color rgb="FFFFFFFF"/>
      </left>
      <right style="thin">
        <color rgb="FFFFFFFF"/>
      </right>
      <top/>
      <bottom style="medium">
        <color indexed="64"/>
      </bottom>
      <diagonal/>
    </border>
    <border>
      <left style="thin">
        <color rgb="FFFFFFFF"/>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top style="thin">
        <color auto="1"/>
      </top>
      <bottom/>
      <diagonal/>
    </border>
    <border>
      <left style="medium">
        <color indexed="64"/>
      </left>
      <right/>
      <top/>
      <bottom/>
      <diagonal/>
    </border>
    <border>
      <left style="thin">
        <color auto="1"/>
      </left>
      <right style="thin">
        <color rgb="FFFFFFFF"/>
      </right>
      <top/>
      <bottom style="thin">
        <color auto="1"/>
      </bottom>
      <diagonal/>
    </border>
    <border>
      <left style="thin">
        <color rgb="FFFFFFFF"/>
      </left>
      <right style="thin">
        <color auto="1"/>
      </right>
      <top style="thin">
        <color rgb="FFFFFFFF"/>
      </top>
      <bottom/>
      <diagonal/>
    </border>
    <border>
      <left style="thin">
        <color auto="1"/>
      </left>
      <right style="thin">
        <color rgb="FFFFFFFF"/>
      </right>
      <top style="thin">
        <color rgb="FFFFFFFF"/>
      </top>
      <bottom/>
      <diagonal/>
    </border>
    <border>
      <left style="thin">
        <color rgb="FFFFFFFF"/>
      </left>
      <right style="thin">
        <color rgb="FFFFFFFF"/>
      </right>
      <top style="thin">
        <color rgb="FFFFFFFF"/>
      </top>
      <bottom/>
      <diagonal/>
    </border>
    <border>
      <left style="thin">
        <color auto="1"/>
      </left>
      <right style="thin">
        <color auto="1"/>
      </right>
      <top style="thin">
        <color rgb="FFFFFFFF"/>
      </top>
      <bottom/>
      <diagonal/>
    </border>
    <border>
      <left/>
      <right style="medium">
        <color indexed="64"/>
      </right>
      <top style="thin">
        <color auto="1"/>
      </top>
      <bottom style="medium">
        <color auto="1"/>
      </bottom>
      <diagonal/>
    </border>
    <border>
      <left/>
      <right style="thin">
        <color auto="1"/>
      </right>
      <top style="medium">
        <color auto="1"/>
      </top>
      <bottom style="medium">
        <color auto="1"/>
      </bottom>
      <diagonal/>
    </border>
  </borders>
  <cellStyleXfs count="47">
    <xf numFmtId="0" fontId="0" fillId="0" borderId="0"/>
    <xf numFmtId="164" fontId="33" fillId="0" borderId="0" applyFont="0" applyFill="0" applyBorder="0" applyAlignment="0" applyProtection="0"/>
    <xf numFmtId="9" fontId="33"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9" fontId="33" fillId="0" borderId="0" applyFont="0" applyFill="0" applyBorder="0" applyAlignment="0" applyProtection="0"/>
  </cellStyleXfs>
  <cellXfs count="268">
    <xf numFmtId="0" fontId="0" fillId="0" borderId="0" xfId="0"/>
    <xf numFmtId="0" fontId="0" fillId="33" borderId="0" xfId="0" applyNumberFormat="1" applyFont="1" applyFill="1" applyBorder="1" applyAlignment="1" applyProtection="1"/>
    <xf numFmtId="0" fontId="0" fillId="0" borderId="0" xfId="0" applyNumberFormat="1" applyFont="1" applyFill="1" applyBorder="1" applyAlignment="1" applyProtection="1"/>
    <xf numFmtId="0" fontId="19" fillId="0" borderId="0" xfId="0" applyFont="1" applyFill="1"/>
    <xf numFmtId="0" fontId="20" fillId="0" borderId="0" xfId="0" applyFont="1" applyFill="1"/>
    <xf numFmtId="0" fontId="20" fillId="0" borderId="0" xfId="0" applyFont="1" applyFill="1" applyBorder="1"/>
    <xf numFmtId="0" fontId="25" fillId="0" borderId="0" xfId="0" applyFont="1" applyFill="1" applyBorder="1" applyAlignment="1">
      <alignment horizontal="justify" wrapText="1"/>
    </xf>
    <xf numFmtId="0" fontId="22" fillId="33" borderId="61" xfId="0" applyNumberFormat="1" applyFont="1" applyFill="1" applyBorder="1" applyAlignment="1" applyProtection="1">
      <alignment horizontal="center" vertical="center" wrapText="1"/>
    </xf>
    <xf numFmtId="0" fontId="27" fillId="0" borderId="0" xfId="0" applyFont="1" applyFill="1" applyAlignment="1">
      <alignment vertical="top"/>
    </xf>
    <xf numFmtId="0" fontId="0" fillId="0" borderId="0" xfId="0" applyFill="1"/>
    <xf numFmtId="0" fontId="27" fillId="0" borderId="0" xfId="0" applyFont="1" applyFill="1"/>
    <xf numFmtId="0" fontId="22" fillId="33" borderId="62" xfId="0" applyNumberFormat="1" applyFont="1" applyFill="1" applyBorder="1" applyAlignment="1" applyProtection="1">
      <alignment horizontal="center" vertical="center" wrapText="1"/>
    </xf>
    <xf numFmtId="166" fontId="19" fillId="33" borderId="19" xfId="1" applyNumberFormat="1" applyFont="1" applyFill="1" applyBorder="1" applyAlignment="1">
      <alignment horizontal="right" vertical="center" indent="3"/>
    </xf>
    <xf numFmtId="166" fontId="27" fillId="33" borderId="19" xfId="1" applyNumberFormat="1" applyFont="1" applyFill="1" applyBorder="1" applyAlignment="1">
      <alignment horizontal="right" vertical="center" indent="3"/>
    </xf>
    <xf numFmtId="0" fontId="22" fillId="33" borderId="53" xfId="0" applyNumberFormat="1" applyFont="1" applyFill="1" applyBorder="1" applyAlignment="1" applyProtection="1">
      <alignment horizontal="center" vertical="center" wrapText="1"/>
    </xf>
    <xf numFmtId="166" fontId="19" fillId="33" borderId="58" xfId="1" applyNumberFormat="1" applyFont="1" applyFill="1" applyBorder="1" applyAlignment="1">
      <alignment horizontal="right" vertical="center" indent="3"/>
    </xf>
    <xf numFmtId="0" fontId="35" fillId="33" borderId="0" xfId="0" applyNumberFormat="1" applyFont="1" applyFill="1" applyBorder="1" applyAlignment="1" applyProtection="1"/>
    <xf numFmtId="0" fontId="21" fillId="0" borderId="0" xfId="0" quotePrefix="1" applyFont="1" applyFill="1" applyBorder="1"/>
    <xf numFmtId="0" fontId="21" fillId="0" borderId="0" xfId="0" applyFont="1" applyFill="1" applyBorder="1"/>
    <xf numFmtId="1" fontId="21" fillId="0" borderId="0" xfId="0" applyNumberFormat="1" applyFont="1" applyFill="1" applyBorder="1"/>
    <xf numFmtId="166" fontId="27" fillId="33" borderId="19" xfId="1" quotePrefix="1" applyNumberFormat="1" applyFont="1" applyFill="1" applyBorder="1" applyAlignment="1">
      <alignment horizontal="right" vertical="center" indent="3"/>
    </xf>
    <xf numFmtId="0" fontId="19" fillId="33" borderId="29" xfId="0" applyNumberFormat="1" applyFont="1" applyFill="1" applyBorder="1" applyAlignment="1" applyProtection="1">
      <alignment horizontal="left" wrapText="1"/>
    </xf>
    <xf numFmtId="165" fontId="28" fillId="33" borderId="18" xfId="1" applyNumberFormat="1" applyFont="1" applyFill="1" applyBorder="1" applyAlignment="1" applyProtection="1">
      <alignment horizontal="right" vertical="center" wrapText="1" indent="3"/>
    </xf>
    <xf numFmtId="0" fontId="19" fillId="33" borderId="17" xfId="0" applyNumberFormat="1" applyFont="1" applyFill="1" applyBorder="1" applyAlignment="1" applyProtection="1">
      <alignment horizontal="left" wrapText="1"/>
    </xf>
    <xf numFmtId="0" fontId="27" fillId="33" borderId="17" xfId="0" applyNumberFormat="1" applyFont="1" applyFill="1" applyBorder="1" applyAlignment="1" applyProtection="1">
      <alignment horizontal="left" wrapText="1" indent="1"/>
    </xf>
    <xf numFmtId="166" fontId="36" fillId="33" borderId="19" xfId="1" applyNumberFormat="1" applyFont="1" applyFill="1" applyBorder="1" applyAlignment="1" applyProtection="1">
      <alignment horizontal="right" vertical="center" wrapText="1" indent="3"/>
    </xf>
    <xf numFmtId="166" fontId="28" fillId="33" borderId="19" xfId="1" applyNumberFormat="1" applyFont="1" applyFill="1" applyBorder="1" applyAlignment="1" applyProtection="1">
      <alignment horizontal="right" vertical="center" wrapText="1" indent="3"/>
    </xf>
    <xf numFmtId="0" fontId="0" fillId="34" borderId="0" xfId="0" applyNumberFormat="1" applyFont="1" applyFill="1" applyBorder="1" applyAlignment="1" applyProtection="1"/>
    <xf numFmtId="0" fontId="29" fillId="34" borderId="0" xfId="0" applyNumberFormat="1" applyFont="1" applyFill="1" applyBorder="1" applyAlignment="1" applyProtection="1"/>
    <xf numFmtId="0" fontId="24" fillId="34" borderId="28" xfId="0" applyFont="1" applyFill="1" applyBorder="1" applyAlignment="1">
      <alignment horizontal="center" vertical="center"/>
    </xf>
    <xf numFmtId="0" fontId="24" fillId="34" borderId="29" xfId="0" applyFont="1" applyFill="1" applyBorder="1" applyAlignment="1">
      <alignment horizontal="left" vertical="center"/>
    </xf>
    <xf numFmtId="0" fontId="24" fillId="34" borderId="30" xfId="0" applyFont="1" applyFill="1" applyBorder="1" applyAlignment="1">
      <alignment horizontal="center" vertical="center"/>
    </xf>
    <xf numFmtId="0" fontId="24" fillId="34" borderId="29" xfId="0" applyFont="1" applyFill="1" applyBorder="1" applyAlignment="1">
      <alignment horizontal="center" vertical="center"/>
    </xf>
    <xf numFmtId="0" fontId="24" fillId="34" borderId="31" xfId="0" applyFont="1" applyFill="1" applyBorder="1" applyAlignment="1">
      <alignment horizontal="center" vertical="center"/>
    </xf>
    <xf numFmtId="0" fontId="24" fillId="34" borderId="30" xfId="0" applyFont="1" applyFill="1" applyBorder="1" applyAlignment="1">
      <alignment horizontal="center" vertical="center" wrapText="1"/>
    </xf>
    <xf numFmtId="0" fontId="19" fillId="34" borderId="14" xfId="0" applyNumberFormat="1" applyFont="1" applyFill="1" applyBorder="1" applyAlignment="1" applyProtection="1">
      <alignment horizontal="left" vertical="center" wrapText="1"/>
    </xf>
    <xf numFmtId="165" fontId="28" fillId="34" borderId="33" xfId="1" applyNumberFormat="1" applyFont="1" applyFill="1" applyBorder="1" applyAlignment="1" applyProtection="1">
      <alignment horizontal="right" vertical="center" wrapText="1" indent="2"/>
    </xf>
    <xf numFmtId="165" fontId="28" fillId="34" borderId="34" xfId="1" applyNumberFormat="1" applyFont="1" applyFill="1" applyBorder="1" applyAlignment="1" applyProtection="1">
      <alignment horizontal="right" vertical="center" wrapText="1" indent="2"/>
    </xf>
    <xf numFmtId="165" fontId="28" fillId="34" borderId="35" xfId="1" applyNumberFormat="1" applyFont="1" applyFill="1" applyBorder="1" applyAlignment="1" applyProtection="1">
      <alignment horizontal="right" vertical="center" wrapText="1" indent="2"/>
    </xf>
    <xf numFmtId="165" fontId="28" fillId="34" borderId="36" xfId="1" applyNumberFormat="1" applyFont="1" applyFill="1" applyBorder="1" applyAlignment="1" applyProtection="1">
      <alignment horizontal="right" vertical="center" wrapText="1" indent="2"/>
    </xf>
    <xf numFmtId="166" fontId="28" fillId="34" borderId="10" xfId="0" applyNumberFormat="1" applyFont="1" applyFill="1" applyBorder="1" applyAlignment="1" applyProtection="1">
      <alignment horizontal="right" vertical="center" wrapText="1" indent="3"/>
    </xf>
    <xf numFmtId="0" fontId="19" fillId="34" borderId="17" xfId="0" applyNumberFormat="1" applyFont="1" applyFill="1" applyBorder="1" applyAlignment="1" applyProtection="1">
      <alignment horizontal="left" vertical="center" wrapText="1"/>
    </xf>
    <xf numFmtId="165" fontId="28" fillId="34" borderId="37" xfId="1" applyNumberFormat="1" applyFont="1" applyFill="1" applyBorder="1" applyAlignment="1" applyProtection="1">
      <alignment horizontal="right" vertical="center" wrapText="1" indent="2"/>
    </xf>
    <xf numFmtId="165" fontId="28" fillId="34" borderId="38" xfId="1" quotePrefix="1" applyNumberFormat="1" applyFont="1" applyFill="1" applyBorder="1" applyAlignment="1" applyProtection="1">
      <alignment horizontal="right" vertical="center" wrapText="1" indent="2"/>
    </xf>
    <xf numFmtId="165" fontId="28" fillId="34" borderId="40" xfId="1" applyNumberFormat="1" applyFont="1" applyFill="1" applyBorder="1" applyAlignment="1" applyProtection="1">
      <alignment horizontal="right" vertical="center" wrapText="1" indent="2"/>
    </xf>
    <xf numFmtId="166" fontId="28" fillId="34" borderId="0" xfId="0" applyNumberFormat="1" applyFont="1" applyFill="1" applyBorder="1" applyAlignment="1" applyProtection="1">
      <alignment horizontal="right" vertical="center" wrapText="1" indent="3"/>
    </xf>
    <xf numFmtId="165" fontId="28" fillId="34" borderId="38" xfId="1" applyNumberFormat="1" applyFont="1" applyFill="1" applyBorder="1" applyAlignment="1" applyProtection="1">
      <alignment horizontal="right" vertical="center" wrapText="1" indent="2"/>
    </xf>
    <xf numFmtId="165" fontId="28" fillId="34" borderId="39" xfId="1" applyNumberFormat="1" applyFont="1" applyFill="1" applyBorder="1" applyAlignment="1" applyProtection="1">
      <alignment horizontal="right" vertical="center" wrapText="1" indent="2"/>
    </xf>
    <xf numFmtId="0" fontId="19" fillId="34" borderId="69" xfId="0" applyNumberFormat="1" applyFont="1" applyFill="1" applyBorder="1" applyAlignment="1" applyProtection="1">
      <alignment horizontal="left" wrapText="1"/>
    </xf>
    <xf numFmtId="165" fontId="28" fillId="34" borderId="70" xfId="1" applyNumberFormat="1" applyFont="1" applyFill="1" applyBorder="1" applyAlignment="1" applyProtection="1">
      <alignment horizontal="right" vertical="center" wrapText="1" indent="2"/>
    </xf>
    <xf numFmtId="165" fontId="28" fillId="34" borderId="71" xfId="1" applyNumberFormat="1" applyFont="1" applyFill="1" applyBorder="1" applyAlignment="1" applyProtection="1">
      <alignment horizontal="right" vertical="center" wrapText="1" indent="2"/>
    </xf>
    <xf numFmtId="165" fontId="28" fillId="34" borderId="69" xfId="1" applyNumberFormat="1" applyFont="1" applyFill="1" applyBorder="1" applyAlignment="1" applyProtection="1">
      <alignment horizontal="right" vertical="center" wrapText="1" indent="2"/>
    </xf>
    <xf numFmtId="165" fontId="28" fillId="34" borderId="72" xfId="1" applyNumberFormat="1" applyFont="1" applyFill="1" applyBorder="1" applyAlignment="1" applyProtection="1">
      <alignment horizontal="right" vertical="center" wrapText="1" indent="2"/>
    </xf>
    <xf numFmtId="0" fontId="24" fillId="34" borderId="21" xfId="0" applyNumberFormat="1" applyFont="1" applyFill="1" applyBorder="1" applyAlignment="1" applyProtection="1">
      <alignment horizontal="left" vertical="center" wrapText="1"/>
    </xf>
    <xf numFmtId="165" fontId="37" fillId="34" borderId="68" xfId="1" applyNumberFormat="1" applyFont="1" applyFill="1" applyBorder="1" applyAlignment="1" applyProtection="1">
      <alignment horizontal="right" vertical="center" wrapText="1" indent="2"/>
    </xf>
    <xf numFmtId="165" fontId="37" fillId="34" borderId="44" xfId="1" applyNumberFormat="1" applyFont="1" applyFill="1" applyBorder="1" applyAlignment="1" applyProtection="1">
      <alignment horizontal="right" vertical="center" wrapText="1" indent="2"/>
    </xf>
    <xf numFmtId="165" fontId="37" fillId="34" borderId="45" xfId="1" applyNumberFormat="1" applyFont="1" applyFill="1" applyBorder="1" applyAlignment="1" applyProtection="1">
      <alignment horizontal="right" vertical="center" wrapText="1" indent="2"/>
    </xf>
    <xf numFmtId="165" fontId="37" fillId="34" borderId="22" xfId="1" applyNumberFormat="1" applyFont="1" applyFill="1" applyBorder="1" applyAlignment="1" applyProtection="1">
      <alignment horizontal="right" vertical="center" wrapText="1" indent="2"/>
    </xf>
    <xf numFmtId="166" fontId="37" fillId="34" borderId="23" xfId="0" applyNumberFormat="1" applyFont="1" applyFill="1" applyBorder="1" applyAlignment="1" applyProtection="1">
      <alignment horizontal="right" vertical="center" wrapText="1" indent="3"/>
    </xf>
    <xf numFmtId="0" fontId="19" fillId="34" borderId="21" xfId="0" applyNumberFormat="1" applyFont="1" applyFill="1" applyBorder="1" applyAlignment="1" applyProtection="1">
      <alignment horizontal="left" vertical="center" wrapText="1"/>
    </xf>
    <xf numFmtId="167" fontId="28" fillId="34" borderId="44" xfId="1" applyNumberFormat="1" applyFont="1" applyFill="1" applyBorder="1" applyAlignment="1" applyProtection="1">
      <alignment horizontal="right" vertical="center" wrapText="1" indent="2"/>
    </xf>
    <xf numFmtId="167" fontId="28" fillId="34" borderId="45" xfId="1" applyNumberFormat="1" applyFont="1" applyFill="1" applyBorder="1" applyAlignment="1" applyProtection="1">
      <alignment horizontal="right" vertical="center" wrapText="1" indent="2"/>
    </xf>
    <xf numFmtId="167" fontId="28" fillId="34" borderId="42" xfId="1" applyNumberFormat="1" applyFont="1" applyFill="1" applyBorder="1" applyAlignment="1" applyProtection="1">
      <alignment horizontal="right" vertical="center" wrapText="1" indent="2"/>
    </xf>
    <xf numFmtId="166" fontId="28" fillId="34" borderId="23" xfId="0" applyNumberFormat="1" applyFont="1" applyFill="1" applyBorder="1" applyAlignment="1" applyProtection="1">
      <alignment horizontal="right" vertical="center" wrapText="1" indent="3"/>
    </xf>
    <xf numFmtId="165" fontId="28" fillId="34" borderId="34" xfId="1" quotePrefix="1" applyNumberFormat="1" applyFont="1" applyFill="1" applyBorder="1" applyAlignment="1" applyProtection="1">
      <alignment horizontal="right" vertical="center" wrapText="1" indent="2"/>
    </xf>
    <xf numFmtId="0" fontId="19" fillId="34" borderId="47" xfId="0" applyNumberFormat="1" applyFont="1" applyFill="1" applyBorder="1" applyAlignment="1" applyProtection="1">
      <alignment horizontal="left" vertical="center" wrapText="1"/>
    </xf>
    <xf numFmtId="167" fontId="28" fillId="34" borderId="63" xfId="1" applyNumberFormat="1" applyFont="1" applyFill="1" applyBorder="1" applyAlignment="1" applyProtection="1">
      <alignment horizontal="right" vertical="center" wrapText="1" indent="2"/>
    </xf>
    <xf numFmtId="167" fontId="28" fillId="34" borderId="26" xfId="1" applyNumberFormat="1" applyFont="1" applyFill="1" applyBorder="1" applyAlignment="1" applyProtection="1">
      <alignment horizontal="right" vertical="center" wrapText="1" indent="2"/>
    </xf>
    <xf numFmtId="166" fontId="28" fillId="34" borderId="48" xfId="0" applyNumberFormat="1" applyFont="1" applyFill="1" applyBorder="1" applyAlignment="1" applyProtection="1">
      <alignment horizontal="right" vertical="center" wrapText="1" indent="3"/>
    </xf>
    <xf numFmtId="0" fontId="30" fillId="0" borderId="0" xfId="0" applyFont="1" applyFill="1"/>
    <xf numFmtId="0" fontId="24" fillId="33" borderId="25" xfId="0" applyNumberFormat="1" applyFont="1" applyFill="1" applyBorder="1" applyAlignment="1" applyProtection="1">
      <alignment horizontal="left" wrapText="1"/>
    </xf>
    <xf numFmtId="166" fontId="27" fillId="34" borderId="19" xfId="1" applyNumberFormat="1" applyFont="1" applyFill="1" applyBorder="1" applyAlignment="1">
      <alignment horizontal="right" vertical="center" indent="3"/>
    </xf>
    <xf numFmtId="0" fontId="27" fillId="34" borderId="17" xfId="0" applyNumberFormat="1" applyFont="1" applyFill="1" applyBorder="1" applyAlignment="1" applyProtection="1">
      <alignment horizontal="left" wrapText="1" indent="1"/>
    </xf>
    <xf numFmtId="165" fontId="37" fillId="33" borderId="26" xfId="1" applyNumberFormat="1" applyFont="1" applyFill="1" applyBorder="1" applyAlignment="1" applyProtection="1">
      <alignment horizontal="right" vertical="center" wrapText="1" indent="3"/>
    </xf>
    <xf numFmtId="166" fontId="24" fillId="33" borderId="27" xfId="1" applyNumberFormat="1" applyFont="1" applyFill="1" applyBorder="1" applyAlignment="1">
      <alignment horizontal="right" vertical="center" indent="3"/>
    </xf>
    <xf numFmtId="166" fontId="24" fillId="33" borderId="73" xfId="1" applyNumberFormat="1" applyFont="1" applyFill="1" applyBorder="1" applyAlignment="1">
      <alignment horizontal="right" vertical="center" indent="3"/>
    </xf>
    <xf numFmtId="0" fontId="38" fillId="34" borderId="0" xfId="0" applyNumberFormat="1" applyFont="1" applyFill="1" applyBorder="1" applyAlignment="1" applyProtection="1"/>
    <xf numFmtId="167" fontId="28" fillId="34" borderId="64" xfId="1" applyNumberFormat="1" applyFont="1" applyFill="1" applyBorder="1" applyAlignment="1" applyProtection="1">
      <alignment horizontal="right" vertical="center" wrapText="1" indent="2"/>
    </xf>
    <xf numFmtId="0" fontId="0" fillId="34" borderId="0" xfId="0" applyFill="1" applyBorder="1"/>
    <xf numFmtId="0" fontId="0" fillId="34" borderId="0" xfId="0" applyFill="1"/>
    <xf numFmtId="0" fontId="42" fillId="34" borderId="0" xfId="0" applyFont="1" applyFill="1"/>
    <xf numFmtId="0" fontId="28" fillId="34" borderId="0" xfId="0" applyFont="1" applyFill="1" applyBorder="1" applyAlignment="1"/>
    <xf numFmtId="0" fontId="28" fillId="34" borderId="0" xfId="0" applyFont="1" applyFill="1"/>
    <xf numFmtId="0" fontId="24" fillId="34" borderId="0" xfId="0" applyFont="1" applyFill="1" applyBorder="1" applyAlignment="1">
      <alignment horizontal="center"/>
    </xf>
    <xf numFmtId="0" fontId="19" fillId="34" borderId="10" xfId="0" applyNumberFormat="1" applyFont="1" applyFill="1" applyBorder="1" applyAlignment="1" applyProtection="1">
      <alignment horizontal="center" vertical="center" wrapText="1"/>
    </xf>
    <xf numFmtId="0" fontId="24" fillId="34" borderId="0" xfId="0" applyFont="1" applyFill="1" applyBorder="1" applyAlignment="1">
      <alignment horizontal="center" wrapText="1"/>
    </xf>
    <xf numFmtId="0" fontId="28" fillId="34" borderId="0" xfId="0" applyFont="1" applyFill="1" applyBorder="1"/>
    <xf numFmtId="0" fontId="19" fillId="34" borderId="15" xfId="0" applyNumberFormat="1" applyFont="1" applyFill="1" applyBorder="1" applyAlignment="1" applyProtection="1">
      <alignment horizontal="left" wrapText="1"/>
    </xf>
    <xf numFmtId="0" fontId="19" fillId="34" borderId="18" xfId="0" applyNumberFormat="1" applyFont="1" applyFill="1" applyBorder="1" applyAlignment="1" applyProtection="1">
      <alignment horizontal="left" wrapText="1"/>
    </xf>
    <xf numFmtId="0" fontId="27" fillId="34" borderId="18" xfId="0" applyNumberFormat="1" applyFont="1" applyFill="1" applyBorder="1" applyAlignment="1" applyProtection="1">
      <alignment horizontal="left" wrapText="1" indent="1"/>
    </xf>
    <xf numFmtId="0" fontId="36" fillId="34" borderId="0" xfId="0" applyFont="1" applyFill="1" applyBorder="1"/>
    <xf numFmtId="0" fontId="36" fillId="34" borderId="0" xfId="0" applyFont="1" applyFill="1"/>
    <xf numFmtId="0" fontId="24" fillId="34" borderId="24" xfId="0" applyNumberFormat="1" applyFont="1" applyFill="1" applyBorder="1" applyAlignment="1" applyProtection="1">
      <alignment horizontal="left" vertical="center" wrapText="1"/>
    </xf>
    <xf numFmtId="169" fontId="42" fillId="34" borderId="0" xfId="0" applyNumberFormat="1" applyFont="1" applyFill="1"/>
    <xf numFmtId="169" fontId="19" fillId="34" borderId="16" xfId="0" applyNumberFormat="1" applyFont="1" applyFill="1" applyBorder="1" applyAlignment="1" applyProtection="1">
      <alignment horizontal="right" vertical="center" wrapText="1"/>
    </xf>
    <xf numFmtId="169" fontId="19" fillId="34" borderId="14" xfId="0" applyNumberFormat="1" applyFont="1" applyFill="1" applyBorder="1" applyAlignment="1" applyProtection="1">
      <alignment horizontal="right" vertical="center" wrapText="1"/>
    </xf>
    <xf numFmtId="169" fontId="19" fillId="34" borderId="19" xfId="0" applyNumberFormat="1" applyFont="1" applyFill="1" applyBorder="1" applyAlignment="1" applyProtection="1">
      <alignment horizontal="right" vertical="center" wrapText="1"/>
    </xf>
    <xf numFmtId="169" fontId="19" fillId="34" borderId="17" xfId="0" applyNumberFormat="1" applyFont="1" applyFill="1" applyBorder="1" applyAlignment="1" applyProtection="1">
      <alignment horizontal="right" vertical="center" wrapText="1"/>
    </xf>
    <xf numFmtId="169" fontId="27" fillId="34" borderId="19" xfId="0" applyNumberFormat="1" applyFont="1" applyFill="1" applyBorder="1" applyAlignment="1" applyProtection="1">
      <alignment horizontal="right" vertical="center" wrapText="1"/>
    </xf>
    <xf numFmtId="169" fontId="27" fillId="34" borderId="17" xfId="0" applyNumberFormat="1" applyFont="1" applyFill="1" applyBorder="1" applyAlignment="1" applyProtection="1">
      <alignment horizontal="right" vertical="center" wrapText="1"/>
    </xf>
    <xf numFmtId="169" fontId="19" fillId="34" borderId="23" xfId="0" applyNumberFormat="1" applyFont="1" applyFill="1" applyBorder="1" applyAlignment="1" applyProtection="1">
      <alignment horizontal="right" vertical="center" wrapText="1"/>
    </xf>
    <xf numFmtId="169" fontId="27" fillId="34" borderId="21" xfId="0" applyNumberFormat="1" applyFont="1" applyFill="1" applyBorder="1" applyAlignment="1" applyProtection="1">
      <alignment horizontal="right" vertical="center" wrapText="1"/>
    </xf>
    <xf numFmtId="165" fontId="36" fillId="34" borderId="18" xfId="1" applyNumberFormat="1" applyFont="1" applyFill="1" applyBorder="1" applyAlignment="1" applyProtection="1">
      <alignment horizontal="right" vertical="center" wrapText="1" indent="3"/>
    </xf>
    <xf numFmtId="166" fontId="27" fillId="34" borderId="58" xfId="1" applyNumberFormat="1" applyFont="1" applyFill="1" applyBorder="1" applyAlignment="1">
      <alignment horizontal="right" vertical="center" indent="3"/>
    </xf>
    <xf numFmtId="165" fontId="36" fillId="33" borderId="18" xfId="1" applyNumberFormat="1" applyFont="1" applyFill="1" applyBorder="1" applyAlignment="1" applyProtection="1">
      <alignment horizontal="right" vertical="center" wrapText="1" indent="3"/>
    </xf>
    <xf numFmtId="166" fontId="27" fillId="33" borderId="58" xfId="1" applyNumberFormat="1" applyFont="1" applyFill="1" applyBorder="1" applyAlignment="1">
      <alignment horizontal="right" vertical="center" indent="3"/>
    </xf>
    <xf numFmtId="169" fontId="19" fillId="34" borderId="10" xfId="0" applyNumberFormat="1" applyFont="1" applyFill="1" applyBorder="1" applyAlignment="1" applyProtection="1">
      <alignment horizontal="right" vertical="center" wrapText="1"/>
    </xf>
    <xf numFmtId="169" fontId="19" fillId="34" borderId="0" xfId="0" applyNumberFormat="1" applyFont="1" applyFill="1" applyBorder="1" applyAlignment="1" applyProtection="1">
      <alignment horizontal="right" vertical="center" wrapText="1"/>
    </xf>
    <xf numFmtId="169" fontId="27" fillId="34" borderId="0" xfId="0" applyNumberFormat="1" applyFont="1" applyFill="1" applyBorder="1" applyAlignment="1" applyProtection="1">
      <alignment horizontal="right" vertical="center" wrapText="1"/>
    </xf>
    <xf numFmtId="169" fontId="27" fillId="34" borderId="20" xfId="0" applyNumberFormat="1" applyFont="1" applyFill="1" applyBorder="1" applyAlignment="1" applyProtection="1">
      <alignment horizontal="right" vertical="center" wrapText="1"/>
    </xf>
    <xf numFmtId="169" fontId="24" fillId="34" borderId="16" xfId="1" applyNumberFormat="1" applyFont="1" applyFill="1" applyBorder="1" applyAlignment="1" applyProtection="1">
      <alignment horizontal="right" vertical="center"/>
    </xf>
    <xf numFmtId="169" fontId="24" fillId="34" borderId="14" xfId="1" applyNumberFormat="1" applyFont="1" applyFill="1" applyBorder="1" applyAlignment="1" applyProtection="1">
      <alignment horizontal="right" vertical="center"/>
    </xf>
    <xf numFmtId="169" fontId="24" fillId="34" borderId="10" xfId="1" applyNumberFormat="1" applyFont="1" applyFill="1" applyBorder="1" applyAlignment="1" applyProtection="1">
      <alignment horizontal="right" vertical="center"/>
    </xf>
    <xf numFmtId="169" fontId="24" fillId="34" borderId="62" xfId="1" applyNumberFormat="1" applyFont="1" applyFill="1" applyBorder="1" applyAlignment="1" applyProtection="1">
      <alignment horizontal="right" vertical="center"/>
    </xf>
    <xf numFmtId="169" fontId="24" fillId="34" borderId="74" xfId="1" applyNumberFormat="1" applyFont="1" applyFill="1" applyBorder="1" applyAlignment="1" applyProtection="1">
      <alignment horizontal="right" vertical="center"/>
    </xf>
    <xf numFmtId="169" fontId="24" fillId="34" borderId="52" xfId="1" applyNumberFormat="1" applyFont="1" applyFill="1" applyBorder="1" applyAlignment="1" applyProtection="1">
      <alignment horizontal="right" vertical="center"/>
    </xf>
    <xf numFmtId="0" fontId="24" fillId="34" borderId="31" xfId="0" applyNumberFormat="1" applyFont="1" applyFill="1" applyBorder="1" applyAlignment="1" applyProtection="1">
      <alignment horizontal="center" vertical="center" wrapText="1"/>
    </xf>
    <xf numFmtId="0" fontId="24" fillId="34" borderId="30" xfId="0" applyNumberFormat="1" applyFont="1" applyFill="1" applyBorder="1" applyAlignment="1" applyProtection="1">
      <alignment horizontal="center" vertical="center" wrapText="1"/>
    </xf>
    <xf numFmtId="3" fontId="0" fillId="34" borderId="0" xfId="0" applyNumberFormat="1" applyFont="1" applyFill="1" applyBorder="1" applyAlignment="1" applyProtection="1"/>
    <xf numFmtId="0" fontId="24" fillId="34" borderId="22" xfId="0" applyNumberFormat="1" applyFont="1" applyFill="1" applyBorder="1" applyAlignment="1" applyProtection="1">
      <alignment horizontal="left" wrapText="1"/>
    </xf>
    <xf numFmtId="3" fontId="19" fillId="34" borderId="15" xfId="0" applyNumberFormat="1" applyFont="1" applyFill="1" applyBorder="1" applyAlignment="1" applyProtection="1">
      <alignment horizontal="right" vertical="center" wrapText="1"/>
    </xf>
    <xf numFmtId="166" fontId="19" fillId="34" borderId="15" xfId="0" applyNumberFormat="1" applyFont="1" applyFill="1" applyBorder="1" applyAlignment="1" applyProtection="1">
      <alignment horizontal="right" vertical="center" wrapText="1"/>
    </xf>
    <xf numFmtId="166" fontId="19" fillId="34" borderId="16" xfId="0" applyNumberFormat="1" applyFont="1" applyFill="1" applyBorder="1" applyAlignment="1" applyProtection="1">
      <alignment horizontal="right" vertical="center" wrapText="1"/>
    </xf>
    <xf numFmtId="3" fontId="19" fillId="34" borderId="18" xfId="0" applyNumberFormat="1" applyFont="1" applyFill="1" applyBorder="1" applyAlignment="1" applyProtection="1">
      <alignment horizontal="right" vertical="center" wrapText="1"/>
    </xf>
    <xf numFmtId="166" fontId="19" fillId="34" borderId="18" xfId="0" applyNumberFormat="1" applyFont="1" applyFill="1" applyBorder="1" applyAlignment="1" applyProtection="1">
      <alignment horizontal="right" vertical="center" wrapText="1"/>
    </xf>
    <xf numFmtId="166" fontId="19" fillId="34" borderId="19" xfId="0" applyNumberFormat="1" applyFont="1" applyFill="1" applyBorder="1" applyAlignment="1" applyProtection="1">
      <alignment horizontal="right" vertical="center" wrapText="1"/>
    </xf>
    <xf numFmtId="3" fontId="24" fillId="34" borderId="22" xfId="0" applyNumberFormat="1" applyFont="1" applyFill="1" applyBorder="1" applyAlignment="1" applyProtection="1">
      <alignment horizontal="right" vertical="center" wrapText="1"/>
    </xf>
    <xf numFmtId="166" fontId="24" fillId="34" borderId="22" xfId="0" applyNumberFormat="1" applyFont="1" applyFill="1" applyBorder="1" applyAlignment="1" applyProtection="1">
      <alignment horizontal="right" vertical="center" wrapText="1"/>
    </xf>
    <xf numFmtId="166" fontId="24" fillId="34" borderId="23" xfId="0" applyNumberFormat="1" applyFont="1" applyFill="1" applyBorder="1" applyAlignment="1" applyProtection="1">
      <alignment horizontal="right" vertical="center" wrapText="1"/>
    </xf>
    <xf numFmtId="3" fontId="24" fillId="34" borderId="26" xfId="0" applyNumberFormat="1" applyFont="1" applyFill="1" applyBorder="1" applyAlignment="1" applyProtection="1">
      <alignment horizontal="right" vertical="center" wrapText="1"/>
    </xf>
    <xf numFmtId="166" fontId="24" fillId="34" borderId="26" xfId="0" applyNumberFormat="1" applyFont="1" applyFill="1" applyBorder="1" applyAlignment="1" applyProtection="1">
      <alignment horizontal="right" vertical="center" wrapText="1"/>
    </xf>
    <xf numFmtId="166" fontId="24" fillId="34" borderId="27" xfId="0" applyNumberFormat="1" applyFont="1" applyFill="1" applyBorder="1" applyAlignment="1" applyProtection="1">
      <alignment horizontal="right" vertical="center" wrapText="1"/>
    </xf>
    <xf numFmtId="0" fontId="22" fillId="34" borderId="65" xfId="0" applyNumberFormat="1" applyFont="1" applyFill="1" applyBorder="1" applyAlignment="1" applyProtection="1">
      <alignment horizontal="center" wrapText="1"/>
    </xf>
    <xf numFmtId="0" fontId="23" fillId="34" borderId="31" xfId="0" applyNumberFormat="1" applyFont="1" applyFill="1" applyBorder="1" applyAlignment="1" applyProtection="1">
      <alignment horizontal="center" vertical="center" wrapText="1"/>
    </xf>
    <xf numFmtId="0" fontId="22" fillId="34" borderId="66" xfId="0" applyNumberFormat="1" applyFont="1" applyFill="1" applyBorder="1" applyAlignment="1" applyProtection="1">
      <alignment horizontal="left" wrapText="1"/>
    </xf>
    <xf numFmtId="3" fontId="22" fillId="34" borderId="15" xfId="0" applyNumberFormat="1" applyFont="1" applyFill="1" applyBorder="1" applyAlignment="1" applyProtection="1">
      <alignment horizontal="center" vertical="center" wrapText="1"/>
    </xf>
    <xf numFmtId="3" fontId="22" fillId="34" borderId="16" xfId="0" applyNumberFormat="1" applyFont="1" applyFill="1" applyBorder="1" applyAlignment="1" applyProtection="1">
      <alignment horizontal="center" vertical="center" wrapText="1"/>
    </xf>
    <xf numFmtId="0" fontId="22" fillId="34" borderId="67" xfId="0" applyNumberFormat="1" applyFont="1" applyFill="1" applyBorder="1" applyAlignment="1" applyProtection="1">
      <alignment horizontal="left" wrapText="1"/>
    </xf>
    <xf numFmtId="3" fontId="22" fillId="34" borderId="18" xfId="0" applyNumberFormat="1" applyFont="1" applyFill="1" applyBorder="1" applyAlignment="1" applyProtection="1">
      <alignment horizontal="center" vertical="center" wrapText="1"/>
    </xf>
    <xf numFmtId="3" fontId="22" fillId="34" borderId="19" xfId="0" applyNumberFormat="1" applyFont="1" applyFill="1" applyBorder="1" applyAlignment="1" applyProtection="1">
      <alignment horizontal="center" vertical="center" wrapText="1"/>
    </xf>
    <xf numFmtId="0" fontId="23" fillId="34" borderId="67" xfId="0" applyNumberFormat="1" applyFont="1" applyFill="1" applyBorder="1" applyAlignment="1" applyProtection="1">
      <alignment horizontal="left" wrapText="1"/>
    </xf>
    <xf numFmtId="3" fontId="23" fillId="34" borderId="18" xfId="0" applyNumberFormat="1" applyFont="1" applyFill="1" applyBorder="1" applyAlignment="1" applyProtection="1">
      <alignment horizontal="center" vertical="center" wrapText="1"/>
    </xf>
    <xf numFmtId="3" fontId="23" fillId="34" borderId="19" xfId="0" applyNumberFormat="1" applyFont="1" applyFill="1" applyBorder="1" applyAlignment="1" applyProtection="1">
      <alignment horizontal="center" vertical="center" wrapText="1"/>
    </xf>
    <xf numFmtId="0" fontId="22" fillId="34" borderId="15" xfId="0" applyNumberFormat="1" applyFont="1" applyFill="1" applyBorder="1" applyAlignment="1" applyProtection="1">
      <alignment horizontal="left" wrapText="1"/>
    </xf>
    <xf numFmtId="0" fontId="22" fillId="34" borderId="18" xfId="0" applyNumberFormat="1" applyFont="1" applyFill="1" applyBorder="1" applyAlignment="1" applyProtection="1">
      <alignment horizontal="left" wrapText="1"/>
    </xf>
    <xf numFmtId="0" fontId="23" fillId="34" borderId="22" xfId="0" applyNumberFormat="1" applyFont="1" applyFill="1" applyBorder="1" applyAlignment="1" applyProtection="1">
      <alignment horizontal="left" wrapText="1"/>
    </xf>
    <xf numFmtId="3" fontId="23" fillId="34" borderId="22" xfId="0" applyNumberFormat="1" applyFont="1" applyFill="1" applyBorder="1" applyAlignment="1" applyProtection="1">
      <alignment horizontal="center" vertical="center" wrapText="1"/>
    </xf>
    <xf numFmtId="3" fontId="23" fillId="34" borderId="23" xfId="0" applyNumberFormat="1" applyFont="1" applyFill="1" applyBorder="1" applyAlignment="1" applyProtection="1">
      <alignment horizontal="center" vertical="center" wrapText="1"/>
    </xf>
    <xf numFmtId="0" fontId="23" fillId="34" borderId="59" xfId="0" applyNumberFormat="1" applyFont="1" applyFill="1" applyBorder="1" applyAlignment="1" applyProtection="1">
      <alignment horizontal="left" wrapText="1"/>
    </xf>
    <xf numFmtId="3" fontId="23" fillId="34" borderId="49" xfId="0" applyNumberFormat="1" applyFont="1" applyFill="1" applyBorder="1" applyAlignment="1" applyProtection="1">
      <alignment horizontal="center" vertical="center" wrapText="1"/>
    </xf>
    <xf numFmtId="3" fontId="23" fillId="34" borderId="48" xfId="0" applyNumberFormat="1" applyFont="1" applyFill="1" applyBorder="1" applyAlignment="1" applyProtection="1">
      <alignment horizontal="center" vertical="center" wrapText="1"/>
    </xf>
    <xf numFmtId="0" fontId="23" fillId="34" borderId="30" xfId="0" applyNumberFormat="1" applyFont="1" applyFill="1" applyBorder="1" applyAlignment="1" applyProtection="1">
      <alignment horizontal="center" vertical="center" wrapText="1"/>
    </xf>
    <xf numFmtId="0" fontId="19" fillId="34" borderId="15" xfId="0" applyFont="1" applyFill="1" applyBorder="1"/>
    <xf numFmtId="3" fontId="19" fillId="34" borderId="15" xfId="0" applyNumberFormat="1" applyFont="1" applyFill="1" applyBorder="1" applyAlignment="1">
      <alignment horizontal="right" indent="2"/>
    </xf>
    <xf numFmtId="168" fontId="19" fillId="34" borderId="16" xfId="0" applyNumberFormat="1" applyFont="1" applyFill="1" applyBorder="1" applyAlignment="1">
      <alignment horizontal="right" indent="2"/>
    </xf>
    <xf numFmtId="0" fontId="19" fillId="34" borderId="18" xfId="0" applyFont="1" applyFill="1" applyBorder="1"/>
    <xf numFmtId="3" fontId="19" fillId="34" borderId="18" xfId="0" applyNumberFormat="1" applyFont="1" applyFill="1" applyBorder="1" applyAlignment="1">
      <alignment horizontal="right" indent="2"/>
    </xf>
    <xf numFmtId="168" fontId="19" fillId="34" borderId="19" xfId="0" applyNumberFormat="1" applyFont="1" applyFill="1" applyBorder="1" applyAlignment="1">
      <alignment horizontal="right" indent="2"/>
    </xf>
    <xf numFmtId="0" fontId="24" fillId="34" borderId="22" xfId="0" applyFont="1" applyFill="1" applyBorder="1"/>
    <xf numFmtId="3" fontId="24" fillId="34" borderId="22" xfId="0" applyNumberFormat="1" applyFont="1" applyFill="1" applyBorder="1" applyAlignment="1">
      <alignment horizontal="right" indent="2"/>
    </xf>
    <xf numFmtId="168" fontId="24" fillId="34" borderId="23" xfId="0" applyNumberFormat="1" applyFont="1" applyFill="1" applyBorder="1" applyAlignment="1">
      <alignment horizontal="right" indent="2"/>
    </xf>
    <xf numFmtId="3" fontId="24" fillId="34" borderId="18" xfId="0" applyNumberFormat="1" applyFont="1" applyFill="1" applyBorder="1" applyAlignment="1">
      <alignment horizontal="right" indent="2"/>
    </xf>
    <xf numFmtId="168" fontId="24" fillId="34" borderId="19" xfId="0" applyNumberFormat="1" applyFont="1" applyFill="1" applyBorder="1" applyAlignment="1">
      <alignment horizontal="right" indent="2"/>
    </xf>
    <xf numFmtId="0" fontId="24" fillId="34" borderId="15" xfId="0" applyFont="1" applyFill="1" applyBorder="1"/>
    <xf numFmtId="3" fontId="24" fillId="34" borderId="15" xfId="0" applyNumberFormat="1" applyFont="1" applyFill="1" applyBorder="1" applyAlignment="1">
      <alignment horizontal="right" indent="2"/>
    </xf>
    <xf numFmtId="168" fontId="24" fillId="34" borderId="16" xfId="0" applyNumberFormat="1" applyFont="1" applyFill="1" applyBorder="1" applyAlignment="1">
      <alignment horizontal="right" indent="2"/>
    </xf>
    <xf numFmtId="0" fontId="24" fillId="34" borderId="18" xfId="0" applyFont="1" applyFill="1" applyBorder="1"/>
    <xf numFmtId="0" fontId="24" fillId="34" borderId="48" xfId="0" applyFont="1" applyFill="1" applyBorder="1"/>
    <xf numFmtId="3" fontId="24" fillId="34" borderId="49" xfId="0" applyNumberFormat="1" applyFont="1" applyFill="1" applyBorder="1" applyAlignment="1">
      <alignment horizontal="right" indent="2"/>
    </xf>
    <xf numFmtId="168" fontId="24" fillId="34" borderId="48" xfId="0" applyNumberFormat="1" applyFont="1" applyFill="1" applyBorder="1" applyAlignment="1">
      <alignment horizontal="right" indent="2"/>
    </xf>
    <xf numFmtId="0" fontId="24" fillId="34" borderId="19" xfId="0" applyFont="1" applyFill="1" applyBorder="1"/>
    <xf numFmtId="0" fontId="27" fillId="34" borderId="0" xfId="0" applyFont="1" applyFill="1" applyBorder="1"/>
    <xf numFmtId="0" fontId="19" fillId="34" borderId="16" xfId="0" applyNumberFormat="1" applyFont="1" applyFill="1" applyBorder="1" applyAlignment="1" applyProtection="1">
      <alignment horizontal="center" vertical="center" wrapText="1"/>
    </xf>
    <xf numFmtId="0" fontId="19" fillId="34" borderId="14" xfId="0" applyNumberFormat="1" applyFont="1" applyFill="1" applyBorder="1" applyAlignment="1" applyProtection="1">
      <alignment horizontal="center" vertical="center" wrapText="1"/>
    </xf>
    <xf numFmtId="0" fontId="19" fillId="34" borderId="0" xfId="0" applyFont="1" applyFill="1" applyBorder="1" applyAlignment="1">
      <alignment horizontal="justify"/>
    </xf>
    <xf numFmtId="0" fontId="19" fillId="34" borderId="16" xfId="0" applyFont="1" applyFill="1" applyBorder="1"/>
    <xf numFmtId="0" fontId="19" fillId="34" borderId="10" xfId="0" applyFont="1" applyFill="1" applyBorder="1"/>
    <xf numFmtId="0" fontId="19" fillId="34" borderId="42" xfId="0" applyFont="1" applyFill="1" applyBorder="1" applyAlignment="1">
      <alignment horizontal="center" vertical="center" wrapText="1"/>
    </xf>
    <xf numFmtId="0" fontId="19" fillId="34" borderId="32" xfId="0" applyFont="1" applyFill="1" applyBorder="1" applyAlignment="1">
      <alignment horizontal="center" vertical="center" wrapText="1"/>
    </xf>
    <xf numFmtId="168" fontId="19" fillId="34" borderId="15" xfId="0" applyNumberFormat="1" applyFont="1" applyFill="1" applyBorder="1" applyAlignment="1">
      <alignment horizontal="right" indent="2"/>
    </xf>
    <xf numFmtId="168" fontId="19" fillId="34" borderId="18" xfId="0" applyNumberFormat="1" applyFont="1" applyFill="1" applyBorder="1" applyAlignment="1">
      <alignment horizontal="right" indent="2"/>
    </xf>
    <xf numFmtId="168" fontId="24" fillId="34" borderId="22" xfId="0" applyNumberFormat="1" applyFont="1" applyFill="1" applyBorder="1" applyAlignment="1">
      <alignment horizontal="right" indent="2"/>
    </xf>
    <xf numFmtId="168" fontId="24" fillId="34" borderId="18" xfId="0" applyNumberFormat="1" applyFont="1" applyFill="1" applyBorder="1" applyAlignment="1">
      <alignment horizontal="right" indent="2"/>
    </xf>
    <xf numFmtId="168" fontId="24" fillId="34" borderId="15" xfId="0" applyNumberFormat="1" applyFont="1" applyFill="1" applyBorder="1" applyAlignment="1">
      <alignment horizontal="right" indent="2"/>
    </xf>
    <xf numFmtId="168" fontId="24" fillId="34" borderId="49" xfId="0" applyNumberFormat="1" applyFont="1" applyFill="1" applyBorder="1" applyAlignment="1">
      <alignment horizontal="right" indent="2"/>
    </xf>
    <xf numFmtId="0" fontId="24" fillId="34" borderId="23" xfId="0" applyFont="1" applyFill="1" applyBorder="1"/>
    <xf numFmtId="0" fontId="19" fillId="34" borderId="11" xfId="0" applyFont="1" applyFill="1" applyBorder="1" applyAlignment="1">
      <alignment vertical="center"/>
    </xf>
    <xf numFmtId="0" fontId="19" fillId="34" borderId="50" xfId="0" applyFont="1" applyFill="1" applyBorder="1" applyAlignment="1">
      <alignment horizontal="center" vertical="center"/>
    </xf>
    <xf numFmtId="0" fontId="19" fillId="34" borderId="12" xfId="0" applyFont="1" applyFill="1" applyBorder="1" applyAlignment="1">
      <alignment horizontal="center" vertical="center" wrapText="1"/>
    </xf>
    <xf numFmtId="0" fontId="19" fillId="34" borderId="13" xfId="0" applyFont="1" applyFill="1" applyBorder="1" applyAlignment="1">
      <alignment horizontal="center" vertical="center" wrapText="1"/>
    </xf>
    <xf numFmtId="0" fontId="19" fillId="34" borderId="17" xfId="0" applyFont="1" applyFill="1" applyBorder="1" applyAlignment="1">
      <alignment vertical="center"/>
    </xf>
    <xf numFmtId="3" fontId="19" fillId="34" borderId="0" xfId="0" applyNumberFormat="1" applyFont="1" applyFill="1" applyBorder="1" applyAlignment="1">
      <alignment horizontal="right" vertical="center" indent="1"/>
    </xf>
    <xf numFmtId="166" fontId="19" fillId="34" borderId="16" xfId="46" applyNumberFormat="1" applyFont="1" applyFill="1" applyBorder="1" applyAlignment="1">
      <alignment horizontal="right" vertical="center"/>
    </xf>
    <xf numFmtId="166" fontId="19" fillId="34" borderId="19" xfId="46" applyNumberFormat="1" applyFont="1" applyFill="1" applyBorder="1" applyAlignment="1">
      <alignment horizontal="right" vertical="center"/>
    </xf>
    <xf numFmtId="0" fontId="19" fillId="34" borderId="17" xfId="0" applyFont="1" applyFill="1" applyBorder="1" applyAlignment="1">
      <alignment vertical="center" wrapText="1"/>
    </xf>
    <xf numFmtId="166" fontId="19" fillId="34" borderId="23" xfId="46" applyNumberFormat="1" applyFont="1" applyFill="1" applyBorder="1" applyAlignment="1">
      <alignment horizontal="right" vertical="center"/>
    </xf>
    <xf numFmtId="0" fontId="24" fillId="34" borderId="25" xfId="0" applyFont="1" applyFill="1" applyBorder="1" applyAlignment="1">
      <alignment vertical="center" wrapText="1"/>
    </xf>
    <xf numFmtId="3" fontId="24" fillId="34" borderId="24" xfId="0" applyNumberFormat="1" applyFont="1" applyFill="1" applyBorder="1" applyAlignment="1">
      <alignment horizontal="right" vertical="center" indent="1"/>
    </xf>
    <xf numFmtId="166" fontId="24" fillId="34" borderId="27" xfId="46" applyNumberFormat="1" applyFont="1" applyFill="1" applyBorder="1" applyAlignment="1">
      <alignment horizontal="right" vertical="center"/>
    </xf>
    <xf numFmtId="0" fontId="25" fillId="0" borderId="0" xfId="0" applyFont="1" applyBorder="1" applyAlignment="1">
      <alignment horizontal="left" wrapText="1"/>
    </xf>
    <xf numFmtId="0" fontId="28" fillId="34" borderId="0" xfId="0" applyNumberFormat="1" applyFont="1" applyFill="1" applyBorder="1" applyAlignment="1" applyProtection="1">
      <alignment horizontal="left" wrapText="1"/>
    </xf>
    <xf numFmtId="0" fontId="22" fillId="33" borderId="54" xfId="0" applyNumberFormat="1" applyFont="1" applyFill="1" applyBorder="1" applyAlignment="1" applyProtection="1">
      <alignment horizontal="center" vertical="center" wrapText="1"/>
    </xf>
    <xf numFmtId="0" fontId="22" fillId="33" borderId="55" xfId="0" applyNumberFormat="1" applyFont="1" applyFill="1" applyBorder="1" applyAlignment="1" applyProtection="1">
      <alignment horizontal="center" vertical="center" wrapText="1"/>
    </xf>
    <xf numFmtId="0" fontId="22" fillId="33" borderId="56" xfId="0" applyNumberFormat="1" applyFont="1" applyFill="1" applyBorder="1" applyAlignment="1" applyProtection="1">
      <alignment horizontal="center" vertical="center" wrapText="1"/>
    </xf>
    <xf numFmtId="0" fontId="22" fillId="33" borderId="59" xfId="0" applyNumberFormat="1" applyFont="1" applyFill="1" applyBorder="1" applyAlignment="1" applyProtection="1">
      <alignment horizontal="center" vertical="center" wrapText="1"/>
    </xf>
    <xf numFmtId="0" fontId="27" fillId="34" borderId="0" xfId="0" applyFont="1" applyFill="1" applyBorder="1" applyAlignment="1">
      <alignment horizontal="left" wrapText="1"/>
    </xf>
    <xf numFmtId="0" fontId="28" fillId="34" borderId="0" xfId="44" applyNumberFormat="1" applyFont="1" applyFill="1" applyBorder="1" applyAlignment="1" applyProtection="1">
      <alignment horizontal="justify" vertical="center" wrapText="1"/>
    </xf>
    <xf numFmtId="0" fontId="34" fillId="34" borderId="51" xfId="0" applyNumberFormat="1" applyFont="1" applyFill="1" applyBorder="1" applyAlignment="1" applyProtection="1">
      <alignment horizontal="center"/>
    </xf>
    <xf numFmtId="0" fontId="34" fillId="34" borderId="52" xfId="0" applyNumberFormat="1" applyFont="1" applyFill="1" applyBorder="1" applyAlignment="1" applyProtection="1">
      <alignment horizontal="center"/>
    </xf>
    <xf numFmtId="0" fontId="34" fillId="34" borderId="53" xfId="0" applyNumberFormat="1" applyFont="1" applyFill="1" applyBorder="1" applyAlignment="1" applyProtection="1">
      <alignment horizontal="center"/>
    </xf>
    <xf numFmtId="0" fontId="26" fillId="0" borderId="57" xfId="0" applyNumberFormat="1" applyFont="1" applyFill="1" applyBorder="1" applyAlignment="1" applyProtection="1">
      <alignment horizontal="center"/>
    </xf>
    <xf numFmtId="0" fontId="26" fillId="0" borderId="60" xfId="0" applyNumberFormat="1" applyFont="1" applyFill="1" applyBorder="1" applyAlignment="1" applyProtection="1">
      <alignment horizontal="center"/>
    </xf>
    <xf numFmtId="0" fontId="28" fillId="34" borderId="0" xfId="0" applyNumberFormat="1" applyFont="1" applyFill="1" applyBorder="1" applyAlignment="1" applyProtection="1">
      <alignment horizontal="left" vertical="top" wrapText="1"/>
    </xf>
    <xf numFmtId="0" fontId="19" fillId="34" borderId="0" xfId="0" applyFont="1" applyFill="1" applyBorder="1" applyAlignment="1">
      <alignment horizontal="left"/>
    </xf>
    <xf numFmtId="0" fontId="27" fillId="34" borderId="0" xfId="0" applyFont="1" applyFill="1" applyBorder="1" applyAlignment="1">
      <alignment horizontal="justify" wrapText="1"/>
    </xf>
    <xf numFmtId="0" fontId="19" fillId="34" borderId="10" xfId="0" applyFont="1" applyFill="1" applyBorder="1" applyAlignment="1">
      <alignment horizontal="left" vertical="center" wrapText="1"/>
    </xf>
    <xf numFmtId="0" fontId="19" fillId="34" borderId="0" xfId="0" applyFont="1" applyFill="1" applyBorder="1" applyAlignment="1">
      <alignment horizontal="left" vertical="center" wrapText="1"/>
    </xf>
    <xf numFmtId="0" fontId="19" fillId="34" borderId="20" xfId="0" applyFont="1" applyFill="1" applyBorder="1" applyAlignment="1">
      <alignment horizontal="left" vertical="center" wrapText="1"/>
    </xf>
    <xf numFmtId="0" fontId="19" fillId="34" borderId="46" xfId="0" applyFont="1" applyFill="1" applyBorder="1" applyAlignment="1">
      <alignment horizontal="left" vertical="center" wrapText="1"/>
    </xf>
    <xf numFmtId="0" fontId="19" fillId="34" borderId="0" xfId="0" applyFont="1" applyFill="1" applyBorder="1" applyAlignment="1">
      <alignment horizontal="justify" wrapText="1"/>
    </xf>
    <xf numFmtId="0" fontId="19" fillId="34" borderId="0" xfId="0" applyFont="1" applyFill="1" applyBorder="1" applyAlignment="1">
      <alignment horizontal="left" vertical="top" wrapText="1"/>
    </xf>
    <xf numFmtId="0" fontId="19" fillId="34" borderId="0" xfId="0" applyFont="1" applyFill="1" applyBorder="1" applyAlignment="1">
      <alignment horizontal="justify"/>
    </xf>
    <xf numFmtId="0" fontId="27" fillId="34" borderId="0" xfId="0" applyFont="1" applyFill="1" applyBorder="1" applyAlignment="1">
      <alignment wrapText="1"/>
    </xf>
    <xf numFmtId="0" fontId="25" fillId="34" borderId="0" xfId="0" applyFont="1" applyFill="1" applyBorder="1" applyAlignment="1">
      <alignment wrapText="1"/>
    </xf>
    <xf numFmtId="0" fontId="43" fillId="34" borderId="28" xfId="0" applyNumberFormat="1" applyFont="1" applyFill="1" applyBorder="1" applyAlignment="1" applyProtection="1">
      <alignment horizontal="center" wrapText="1"/>
    </xf>
    <xf numFmtId="0" fontId="43" fillId="34" borderId="0" xfId="0" applyNumberFormat="1" applyFont="1" applyFill="1" applyBorder="1" applyAlignment="1" applyProtection="1">
      <alignment horizontal="center" wrapText="1"/>
    </xf>
    <xf numFmtId="0" fontId="24" fillId="34" borderId="13" xfId="0" applyFont="1" applyFill="1" applyBorder="1" applyAlignment="1">
      <alignment horizontal="center" vertical="center"/>
    </xf>
    <xf numFmtId="0" fontId="24" fillId="34" borderId="11" xfId="0" applyFont="1" applyFill="1" applyBorder="1" applyAlignment="1">
      <alignment horizontal="center" vertical="center"/>
    </xf>
    <xf numFmtId="0" fontId="24" fillId="34" borderId="13" xfId="0" applyFont="1" applyFill="1" applyBorder="1" applyAlignment="1">
      <alignment horizontal="center" wrapText="1"/>
    </xf>
    <xf numFmtId="0" fontId="24" fillId="34" borderId="50" xfId="0" applyFont="1" applyFill="1" applyBorder="1" applyAlignment="1">
      <alignment horizontal="center" wrapText="1"/>
    </xf>
    <xf numFmtId="0" fontId="19" fillId="34" borderId="16" xfId="0" applyNumberFormat="1" applyFont="1" applyFill="1" applyBorder="1" applyAlignment="1" applyProtection="1">
      <alignment horizontal="center" vertical="center" wrapText="1"/>
    </xf>
    <xf numFmtId="0" fontId="19" fillId="34" borderId="19" xfId="0" applyNumberFormat="1" applyFont="1" applyFill="1" applyBorder="1" applyAlignment="1" applyProtection="1">
      <alignment horizontal="center" vertical="center" wrapText="1"/>
    </xf>
    <xf numFmtId="0" fontId="19" fillId="34" borderId="14" xfId="0" applyNumberFormat="1" applyFont="1" applyFill="1" applyBorder="1" applyAlignment="1" applyProtection="1">
      <alignment horizontal="center" vertical="center" wrapText="1"/>
    </xf>
    <xf numFmtId="0" fontId="19" fillId="34" borderId="21" xfId="0" applyNumberFormat="1" applyFont="1" applyFill="1" applyBorder="1" applyAlignment="1" applyProtection="1">
      <alignment horizontal="center" vertical="center" wrapText="1"/>
    </xf>
    <xf numFmtId="0" fontId="19" fillId="34" borderId="32" xfId="0" applyNumberFormat="1" applyFont="1" applyFill="1" applyBorder="1" applyAlignment="1" applyProtection="1">
      <alignment horizontal="center" vertical="center" wrapText="1"/>
    </xf>
    <xf numFmtId="0" fontId="19" fillId="34" borderId="41" xfId="0" applyNumberFormat="1" applyFont="1" applyFill="1" applyBorder="1" applyAlignment="1" applyProtection="1">
      <alignment horizontal="center" vertical="center" wrapText="1"/>
    </xf>
    <xf numFmtId="0" fontId="19" fillId="34" borderId="43" xfId="0" applyNumberFormat="1" applyFont="1" applyFill="1" applyBorder="1" applyAlignment="1" applyProtection="1">
      <alignment horizontal="center" vertical="center" wrapText="1"/>
    </xf>
    <xf numFmtId="0" fontId="28" fillId="34" borderId="0" xfId="44" applyNumberFormat="1" applyFont="1" applyFill="1" applyBorder="1" applyAlignment="1" applyProtection="1">
      <alignment horizontal="left" wrapText="1"/>
    </xf>
    <xf numFmtId="0" fontId="19" fillId="34" borderId="0" xfId="0" applyFont="1" applyFill="1" applyAlignment="1">
      <alignment wrapText="1"/>
    </xf>
    <xf numFmtId="0" fontId="19" fillId="34" borderId="0" xfId="0" applyFont="1" applyFill="1" applyAlignment="1">
      <alignment horizontal="justify" wrapText="1"/>
    </xf>
    <xf numFmtId="0" fontId="19" fillId="34" borderId="50" xfId="0" applyNumberFormat="1" applyFont="1" applyFill="1" applyBorder="1" applyAlignment="1" applyProtection="1">
      <alignment horizontal="center" wrapText="1"/>
    </xf>
    <xf numFmtId="0" fontId="19" fillId="34" borderId="29" xfId="0" applyNumberFormat="1" applyFont="1" applyFill="1" applyBorder="1" applyAlignment="1" applyProtection="1">
      <alignment horizontal="center" wrapText="1"/>
    </xf>
    <xf numFmtId="0" fontId="24" fillId="34" borderId="10" xfId="0" applyNumberFormat="1" applyFont="1" applyFill="1" applyBorder="1" applyAlignment="1" applyProtection="1">
      <alignment horizontal="left" vertical="top" wrapText="1"/>
    </xf>
    <xf numFmtId="0" fontId="24" fillId="34" borderId="0" xfId="0" applyNumberFormat="1" applyFont="1" applyFill="1" applyBorder="1" applyAlignment="1" applyProtection="1">
      <alignment horizontal="left" vertical="top" wrapText="1"/>
    </xf>
    <xf numFmtId="0" fontId="24" fillId="34" borderId="20" xfId="0" applyNumberFormat="1" applyFont="1" applyFill="1" applyBorder="1" applyAlignment="1" applyProtection="1">
      <alignment horizontal="left" vertical="top" wrapText="1"/>
    </xf>
    <xf numFmtId="0" fontId="24" fillId="34" borderId="14" xfId="0" applyNumberFormat="1" applyFont="1" applyFill="1" applyBorder="1" applyAlignment="1" applyProtection="1">
      <alignment horizontal="left" vertical="top" wrapText="1"/>
    </xf>
    <xf numFmtId="0" fontId="24" fillId="34" borderId="17" xfId="0" applyNumberFormat="1" applyFont="1" applyFill="1" applyBorder="1" applyAlignment="1" applyProtection="1">
      <alignment horizontal="left" vertical="top" wrapText="1"/>
    </xf>
    <xf numFmtId="0" fontId="24" fillId="34" borderId="21" xfId="0" applyNumberFormat="1" applyFont="1" applyFill="1" applyBorder="1" applyAlignment="1" applyProtection="1">
      <alignment horizontal="left" vertical="top" wrapText="1"/>
    </xf>
    <xf numFmtId="0" fontId="24" fillId="34" borderId="24" xfId="0" applyNumberFormat="1" applyFont="1" applyFill="1" applyBorder="1" applyAlignment="1" applyProtection="1">
      <alignment horizontal="left" wrapText="1"/>
    </xf>
    <xf numFmtId="0" fontId="24" fillId="34" borderId="25" xfId="0" applyNumberFormat="1" applyFont="1" applyFill="1" applyBorder="1" applyAlignment="1" applyProtection="1">
      <alignment horizontal="left" wrapText="1"/>
    </xf>
    <xf numFmtId="0" fontId="28" fillId="34" borderId="0" xfId="44" applyNumberFormat="1" applyFont="1" applyFill="1" applyBorder="1" applyAlignment="1" applyProtection="1">
      <alignment horizontal="left" vertical="top" wrapText="1"/>
    </xf>
    <xf numFmtId="0" fontId="25" fillId="34" borderId="0" xfId="45" applyFont="1" applyFill="1" applyAlignment="1">
      <alignment wrapText="1"/>
    </xf>
    <xf numFmtId="0" fontId="19" fillId="34" borderId="0" xfId="0" applyFont="1" applyFill="1" applyAlignment="1">
      <alignment horizontal="left" vertical="top" wrapText="1"/>
    </xf>
    <xf numFmtId="0" fontId="27" fillId="34" borderId="0" xfId="0" applyFont="1" applyFill="1" applyAlignment="1">
      <alignment horizontal="left" vertical="top" wrapText="1"/>
    </xf>
    <xf numFmtId="0" fontId="24" fillId="34" borderId="15" xfId="0" applyFont="1" applyFill="1" applyBorder="1" applyAlignment="1">
      <alignment horizontal="left" vertical="top" wrapText="1"/>
    </xf>
    <xf numFmtId="0" fontId="24" fillId="34" borderId="18" xfId="0" applyFont="1" applyFill="1" applyBorder="1" applyAlignment="1">
      <alignment horizontal="left" vertical="top" wrapText="1"/>
    </xf>
    <xf numFmtId="0" fontId="24" fillId="34" borderId="22" xfId="0" applyFont="1" applyFill="1" applyBorder="1" applyAlignment="1">
      <alignment horizontal="left" vertical="top" wrapText="1"/>
    </xf>
    <xf numFmtId="0" fontId="19" fillId="34" borderId="0" xfId="0" quotePrefix="1" applyNumberFormat="1" applyFont="1" applyFill="1" applyAlignment="1">
      <alignment horizontal="justify" wrapText="1"/>
    </xf>
    <xf numFmtId="0" fontId="19" fillId="34" borderId="0" xfId="0" applyNumberFormat="1" applyFont="1" applyFill="1" applyAlignment="1">
      <alignment horizontal="justify" wrapText="1"/>
    </xf>
    <xf numFmtId="0" fontId="19" fillId="34" borderId="0" xfId="0" quotePrefix="1" applyNumberFormat="1" applyFont="1" applyFill="1" applyAlignment="1">
      <alignment horizontal="left" wrapText="1"/>
    </xf>
    <xf numFmtId="0" fontId="30" fillId="34" borderId="0" xfId="0" applyFont="1" applyFill="1" applyAlignment="1">
      <alignment horizontal="left" wrapText="1"/>
    </xf>
    <xf numFmtId="0" fontId="24" fillId="34" borderId="49" xfId="0" applyFont="1" applyFill="1" applyBorder="1" applyAlignment="1">
      <alignment horizontal="left" vertical="top" wrapText="1"/>
    </xf>
    <xf numFmtId="0" fontId="19" fillId="0" borderId="0" xfId="0" applyNumberFormat="1" applyFont="1" applyFill="1" applyAlignment="1">
      <alignment horizontal="left" wrapText="1"/>
    </xf>
    <xf numFmtId="0" fontId="19" fillId="0" borderId="0" xfId="0" quotePrefix="1" applyFont="1" applyFill="1" applyAlignment="1">
      <alignment horizontal="left" wrapText="1"/>
    </xf>
    <xf numFmtId="0" fontId="19" fillId="0" borderId="0" xfId="0" quotePrefix="1" applyNumberFormat="1" applyFont="1" applyFill="1" applyAlignment="1">
      <alignment horizontal="left" wrapText="1"/>
    </xf>
    <xf numFmtId="0" fontId="19" fillId="0" borderId="0" xfId="0" applyFont="1" applyFill="1" applyAlignment="1">
      <alignment horizontal="justify" vertical="top" wrapText="1"/>
    </xf>
    <xf numFmtId="0" fontId="25" fillId="0" borderId="0" xfId="0" applyFont="1" applyFill="1" applyBorder="1" applyAlignment="1">
      <alignment horizontal="left" wrapText="1"/>
    </xf>
    <xf numFmtId="0" fontId="30" fillId="34" borderId="0" xfId="0" applyFont="1" applyFill="1" applyBorder="1" applyAlignment="1">
      <alignment horizontal="left" vertical="center" wrapText="1"/>
    </xf>
  </cellXfs>
  <cellStyles count="47">
    <cellStyle name="20 % - Accent1" xfId="21" builtinId="30" customBuiltin="1"/>
    <cellStyle name="20 % - Accent2" xfId="25" builtinId="34" customBuiltin="1"/>
    <cellStyle name="20 % - Accent3" xfId="29" builtinId="38" customBuiltin="1"/>
    <cellStyle name="20 % - Accent4" xfId="33" builtinId="42" customBuiltin="1"/>
    <cellStyle name="20 % - Accent5" xfId="37" builtinId="46" customBuiltin="1"/>
    <cellStyle name="20 % - Accent6" xfId="41" builtinId="50" customBuiltin="1"/>
    <cellStyle name="40 % - Accent1" xfId="22" builtinId="31" customBuiltin="1"/>
    <cellStyle name="40 % - Accent2" xfId="26" builtinId="35" customBuiltin="1"/>
    <cellStyle name="40 % - Accent3" xfId="30" builtinId="39" customBuiltin="1"/>
    <cellStyle name="40 % - Accent4" xfId="34" builtinId="43" customBuiltin="1"/>
    <cellStyle name="40 % - Accent5" xfId="38" builtinId="47" customBuiltin="1"/>
    <cellStyle name="40 % - Accent6" xfId="42" builtinId="51" customBuiltin="1"/>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6" builtinId="11" customBuiltin="1"/>
    <cellStyle name="Calcul" xfId="13" builtinId="22" customBuiltin="1"/>
    <cellStyle name="Cellule liée" xfId="14" builtinId="24" customBuiltin="1"/>
    <cellStyle name="Commentaire" xfId="17" builtinId="10" customBuiltin="1"/>
    <cellStyle name="Entrée" xfId="11" builtinId="20" customBuiltin="1"/>
    <cellStyle name="Insatisfaisant" xfId="9" builtinId="27" customBuiltin="1"/>
    <cellStyle name="Milliers" xfId="1" builtinId="3" customBuiltin="1"/>
    <cellStyle name="Neutre" xfId="10" builtinId="28" customBuiltin="1"/>
    <cellStyle name="Normal" xfId="0" builtinId="0" customBuiltin="1"/>
    <cellStyle name="Normal_FT2-3-PCS-et-filieres" xfId="44"/>
    <cellStyle name="Normal_rapport 2004" xfId="45"/>
    <cellStyle name="Pourcentage" xfId="2" builtinId="5" customBuiltin="1"/>
    <cellStyle name="Pourcentage 2" xfId="46"/>
    <cellStyle name="Satisfaisant" xfId="8" builtinId="26" customBuiltin="1"/>
    <cellStyle name="Sortie" xfId="12" builtinId="21" customBuiltin="1"/>
    <cellStyle name="Texte explicatif" xfId="18"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9" builtinId="25" customBuiltin="1"/>
    <cellStyle name="Vérification" xfId="15" builtinId="23"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84450982088794E-2"/>
          <c:y val="7.5176436278798484E-2"/>
          <c:w val="0.92680282103702682"/>
          <c:h val="0.6884933975334"/>
        </c:manualLayout>
      </c:layout>
      <c:lineChart>
        <c:grouping val="standard"/>
        <c:varyColors val="0"/>
        <c:ser>
          <c:idx val="0"/>
          <c:order val="0"/>
          <c:tx>
            <c:strRef>
              <c:f>'Source Figure 1.3-7'!$A$3</c:f>
              <c:strCache>
                <c:ptCount val="1"/>
                <c:pt idx="0">
                  <c:v>Éducation nationale, Enseignement supérieur et Recherche</c:v>
                </c:pt>
              </c:strCache>
            </c:strRef>
          </c:tx>
          <c:spPr>
            <a:ln w="12700">
              <a:solidFill>
                <a:srgbClr val="00FF00"/>
              </a:solidFill>
              <a:prstDash val="solid"/>
            </a:ln>
          </c:spPr>
          <c:marker>
            <c:symbol val="diamond"/>
            <c:size val="5"/>
            <c:spPr>
              <a:solidFill>
                <a:srgbClr val="00FF00"/>
              </a:solidFill>
              <a:ln>
                <a:solidFill>
                  <a:srgbClr val="00FF00"/>
                </a:solidFill>
                <a:prstDash val="solid"/>
              </a:ln>
            </c:spPr>
          </c:marker>
          <c:cat>
            <c:strRef>
              <c:f>'Source Figure 1.3-7'!$B$2:$S$2</c:f>
              <c:strCache>
                <c:ptCount val="18"/>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strCache>
            </c:strRef>
          </c:cat>
          <c:val>
            <c:numRef>
              <c:f>'Source Figure 1.3-7'!$B$3:$S$3</c:f>
              <c:numCache>
                <c:formatCode>0</c:formatCode>
                <c:ptCount val="18"/>
                <c:pt idx="0" formatCode="General">
                  <c:v>100</c:v>
                </c:pt>
                <c:pt idx="1">
                  <c:v>101.14493413076156</c:v>
                </c:pt>
                <c:pt idx="2">
                  <c:v>102.28986826152311</c:v>
                </c:pt>
                <c:pt idx="3">
                  <c:v>103.60336425935995</c:v>
                </c:pt>
                <c:pt idx="4">
                  <c:v>104.91686025719677</c:v>
                </c:pt>
                <c:pt idx="5">
                  <c:v>104.85056943237028</c:v>
                </c:pt>
                <c:pt idx="6">
                  <c:v>104.78427860754378</c:v>
                </c:pt>
                <c:pt idx="7">
                  <c:v>106.31703586973271</c:v>
                </c:pt>
                <c:pt idx="8">
                  <c:v>105.8604868886634</c:v>
                </c:pt>
                <c:pt idx="9">
                  <c:v>102.40544108112195</c:v>
                </c:pt>
                <c:pt idx="10">
                  <c:v>99.467856218689946</c:v>
                </c:pt>
                <c:pt idx="11">
                  <c:v>98.340330698176132</c:v>
                </c:pt>
                <c:pt idx="12">
                  <c:v>97.779330055620335</c:v>
                </c:pt>
                <c:pt idx="13">
                  <c:v>95.80150840701404</c:v>
                </c:pt>
                <c:pt idx="14">
                  <c:v>95.569417832813372</c:v>
                </c:pt>
                <c:pt idx="15">
                  <c:v>96.365343854578867</c:v>
                </c:pt>
                <c:pt idx="16">
                  <c:v>96.527727300480606</c:v>
                </c:pt>
                <c:pt idx="17">
                  <c:v>97.616946609718582</c:v>
                </c:pt>
              </c:numCache>
            </c:numRef>
          </c:val>
          <c:smooth val="0"/>
        </c:ser>
        <c:ser>
          <c:idx val="1"/>
          <c:order val="1"/>
          <c:tx>
            <c:strRef>
              <c:f>'Source Figure 1.3-7'!$A$4</c:f>
              <c:strCache>
                <c:ptCount val="1"/>
                <c:pt idx="0">
                  <c:v>Écologie, Développement durable, Énergie et Logement</c:v>
                </c:pt>
              </c:strCache>
            </c:strRef>
          </c:tx>
          <c:spPr>
            <a:ln w="12700">
              <a:solidFill>
                <a:srgbClr val="FF9900"/>
              </a:solidFill>
              <a:prstDash val="solid"/>
            </a:ln>
          </c:spPr>
          <c:marker>
            <c:symbol val="triangle"/>
            <c:size val="5"/>
            <c:spPr>
              <a:solidFill>
                <a:srgbClr val="FF6600"/>
              </a:solidFill>
              <a:ln>
                <a:solidFill>
                  <a:srgbClr val="FF6600"/>
                </a:solidFill>
                <a:prstDash val="solid"/>
              </a:ln>
            </c:spPr>
          </c:marker>
          <c:cat>
            <c:strRef>
              <c:f>'Source Figure 1.3-7'!$B$2:$S$2</c:f>
              <c:strCache>
                <c:ptCount val="18"/>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strCache>
            </c:strRef>
          </c:cat>
          <c:val>
            <c:numRef>
              <c:f>'Source Figure 1.3-7'!$B$4:$S$4</c:f>
              <c:numCache>
                <c:formatCode>0</c:formatCode>
                <c:ptCount val="18"/>
                <c:pt idx="0" formatCode="General">
                  <c:v>100</c:v>
                </c:pt>
                <c:pt idx="1">
                  <c:v>99.339649057308193</c:v>
                </c:pt>
                <c:pt idx="2">
                  <c:v>98.679298114616387</c:v>
                </c:pt>
                <c:pt idx="3">
                  <c:v>99.392928255864604</c:v>
                </c:pt>
                <c:pt idx="4">
                  <c:v>100.10655839711282</c:v>
                </c:pt>
                <c:pt idx="5">
                  <c:v>99.266147097255924</c:v>
                </c:pt>
                <c:pt idx="6">
                  <c:v>98.425735797399042</c:v>
                </c:pt>
                <c:pt idx="7">
                  <c:v>96.633688009458027</c:v>
                </c:pt>
                <c:pt idx="8">
                  <c:v>95.2204281003049</c:v>
                </c:pt>
                <c:pt idx="9">
                  <c:v>91.451216476883829</c:v>
                </c:pt>
                <c:pt idx="10">
                  <c:v>74.288314355049465</c:v>
                </c:pt>
                <c:pt idx="11">
                  <c:v>70.949225312674997</c:v>
                </c:pt>
                <c:pt idx="12">
                  <c:v>68.897392819364072</c:v>
                </c:pt>
                <c:pt idx="13">
                  <c:v>67.061010515835974</c:v>
                </c:pt>
                <c:pt idx="14">
                  <c:v>65.909868707609974</c:v>
                </c:pt>
                <c:pt idx="15">
                  <c:v>63.385912513222578</c:v>
                </c:pt>
                <c:pt idx="16">
                  <c:v>61.783647563935041</c:v>
                </c:pt>
                <c:pt idx="17">
                  <c:v>59.526476261589202</c:v>
                </c:pt>
              </c:numCache>
            </c:numRef>
          </c:val>
          <c:smooth val="0"/>
        </c:ser>
        <c:ser>
          <c:idx val="2"/>
          <c:order val="2"/>
          <c:tx>
            <c:strRef>
              <c:f>'Source Figure 1.3-7'!$A$5</c:f>
              <c:strCache>
                <c:ptCount val="1"/>
                <c:pt idx="0">
                  <c:v>Ministères économiques et financiers(1)</c:v>
                </c:pt>
              </c:strCache>
            </c:strRef>
          </c:tx>
          <c:spPr>
            <a:ln w="12700">
              <a:solidFill>
                <a:srgbClr val="800080"/>
              </a:solidFill>
              <a:prstDash val="solid"/>
            </a:ln>
          </c:spPr>
          <c:marker>
            <c:symbol val="diamond"/>
            <c:size val="5"/>
            <c:spPr>
              <a:solidFill>
                <a:srgbClr val="800080"/>
              </a:solidFill>
              <a:ln>
                <a:solidFill>
                  <a:srgbClr val="800080"/>
                </a:solidFill>
                <a:prstDash val="solid"/>
              </a:ln>
            </c:spPr>
          </c:marker>
          <c:cat>
            <c:strRef>
              <c:f>'Source Figure 1.3-7'!$B$2:$S$2</c:f>
              <c:strCache>
                <c:ptCount val="18"/>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strCache>
            </c:strRef>
          </c:cat>
          <c:val>
            <c:numRef>
              <c:f>'Source Figure 1.3-7'!$B$5:$S$5</c:f>
              <c:numCache>
                <c:formatCode>0</c:formatCode>
                <c:ptCount val="18"/>
                <c:pt idx="0" formatCode="General">
                  <c:v>100</c:v>
                </c:pt>
                <c:pt idx="1">
                  <c:v>98.512488557604286</c:v>
                </c:pt>
                <c:pt idx="2">
                  <c:v>97.024977115208571</c:v>
                </c:pt>
                <c:pt idx="3">
                  <c:v>96.611416241663392</c:v>
                </c:pt>
                <c:pt idx="4">
                  <c:v>96.197855368118212</c:v>
                </c:pt>
                <c:pt idx="5">
                  <c:v>95.028862859384631</c:v>
                </c:pt>
                <c:pt idx="6">
                  <c:v>93.85987035065105</c:v>
                </c:pt>
                <c:pt idx="7">
                  <c:v>93.015468250854667</c:v>
                </c:pt>
                <c:pt idx="8">
                  <c:v>90.145061555418565</c:v>
                </c:pt>
                <c:pt idx="9">
                  <c:v>87.602981561396632</c:v>
                </c:pt>
                <c:pt idx="10">
                  <c:v>99.236862261577841</c:v>
                </c:pt>
                <c:pt idx="11">
                  <c:v>104.4148965981057</c:v>
                </c:pt>
                <c:pt idx="12">
                  <c:v>103.23142595602384</c:v>
                </c:pt>
                <c:pt idx="13">
                  <c:v>79.39341291636309</c:v>
                </c:pt>
                <c:pt idx="14">
                  <c:v>77.90263221805003</c:v>
                </c:pt>
                <c:pt idx="15">
                  <c:v>76.859272543854729</c:v>
                </c:pt>
                <c:pt idx="16">
                  <c:v>75.39137663696313</c:v>
                </c:pt>
                <c:pt idx="17">
                  <c:v>74.084608343141099</c:v>
                </c:pt>
              </c:numCache>
            </c:numRef>
          </c:val>
          <c:smooth val="0"/>
        </c:ser>
        <c:ser>
          <c:idx val="3"/>
          <c:order val="3"/>
          <c:tx>
            <c:strRef>
              <c:f>'Source Figure 1.3-7'!$A$6</c:f>
              <c:strCache>
                <c:ptCount val="1"/>
                <c:pt idx="0">
                  <c:v>Ministères sociaux(1)</c:v>
                </c:pt>
              </c:strCache>
            </c:strRef>
          </c:tx>
          <c:spPr>
            <a:ln w="12700">
              <a:solidFill>
                <a:srgbClr val="FF0000"/>
              </a:solidFill>
              <a:prstDash val="solid"/>
            </a:ln>
          </c:spPr>
          <c:marker>
            <c:symbol val="square"/>
            <c:size val="5"/>
            <c:spPr>
              <a:solidFill>
                <a:srgbClr val="FF0000"/>
              </a:solidFill>
              <a:ln>
                <a:solidFill>
                  <a:srgbClr val="FF0000"/>
                </a:solidFill>
                <a:prstDash val="solid"/>
              </a:ln>
            </c:spPr>
          </c:marker>
          <c:cat>
            <c:strRef>
              <c:f>'Source Figure 1.3-7'!$B$2:$S$2</c:f>
              <c:strCache>
                <c:ptCount val="18"/>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strCache>
            </c:strRef>
          </c:cat>
          <c:val>
            <c:numRef>
              <c:f>'Source Figure 1.3-7'!$B$6:$S$6</c:f>
              <c:numCache>
                <c:formatCode>0</c:formatCode>
                <c:ptCount val="18"/>
                <c:pt idx="0" formatCode="General">
                  <c:v>100</c:v>
                </c:pt>
                <c:pt idx="1">
                  <c:v>108.25076219512195</c:v>
                </c:pt>
                <c:pt idx="2">
                  <c:v>116.5015243902439</c:v>
                </c:pt>
                <c:pt idx="3">
                  <c:v>122.01219512195121</c:v>
                </c:pt>
                <c:pt idx="4">
                  <c:v>127.52286585365853</c:v>
                </c:pt>
                <c:pt idx="5">
                  <c:v>123.19512195121951</c:v>
                </c:pt>
                <c:pt idx="6">
                  <c:v>118.86737804878049</c:v>
                </c:pt>
                <c:pt idx="7">
                  <c:v>118.32926829268293</c:v>
                </c:pt>
                <c:pt idx="8">
                  <c:v>125.80182926829269</c:v>
                </c:pt>
                <c:pt idx="9">
                  <c:v>125.71036585365853</c:v>
                </c:pt>
                <c:pt idx="10">
                  <c:v>82.047256097560975</c:v>
                </c:pt>
                <c:pt idx="11">
                  <c:v>76.432926829268283</c:v>
                </c:pt>
                <c:pt idx="12">
                  <c:v>76.475609756097569</c:v>
                </c:pt>
                <c:pt idx="13">
                  <c:v>149.15701219512195</c:v>
                </c:pt>
                <c:pt idx="14">
                  <c:v>148.78048780487805</c:v>
                </c:pt>
                <c:pt idx="15">
                  <c:v>151.89634146341464</c:v>
                </c:pt>
                <c:pt idx="16">
                  <c:v>153.07621951219511</c:v>
                </c:pt>
                <c:pt idx="17">
                  <c:v>151.6280487804878</c:v>
                </c:pt>
              </c:numCache>
            </c:numRef>
          </c:val>
          <c:smooth val="0"/>
        </c:ser>
        <c:ser>
          <c:idx val="4"/>
          <c:order val="4"/>
          <c:tx>
            <c:strRef>
              <c:f>'Source Figure 1.3-7'!$A$7</c:f>
              <c:strCache>
                <c:ptCount val="1"/>
                <c:pt idx="0">
                  <c:v>Justice</c:v>
                </c:pt>
              </c:strCache>
            </c:strRef>
          </c:tx>
          <c:spPr>
            <a:ln w="12700">
              <a:solidFill>
                <a:srgbClr val="99CCFF"/>
              </a:solidFill>
              <a:prstDash val="solid"/>
            </a:ln>
          </c:spPr>
          <c:marker>
            <c:symbol val="star"/>
            <c:size val="5"/>
            <c:spPr>
              <a:noFill/>
              <a:ln>
                <a:solidFill>
                  <a:srgbClr val="99CCFF"/>
                </a:solidFill>
                <a:prstDash val="solid"/>
              </a:ln>
            </c:spPr>
          </c:marker>
          <c:cat>
            <c:strRef>
              <c:f>'Source Figure 1.3-7'!$B$2:$S$2</c:f>
              <c:strCache>
                <c:ptCount val="18"/>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strCache>
            </c:strRef>
          </c:cat>
          <c:val>
            <c:numRef>
              <c:f>'Source Figure 1.3-7'!$B$7:$S$7</c:f>
              <c:numCache>
                <c:formatCode>0</c:formatCode>
                <c:ptCount val="18"/>
                <c:pt idx="0" formatCode="General">
                  <c:v>100</c:v>
                </c:pt>
                <c:pt idx="1">
                  <c:v>101.34317150913326</c:v>
                </c:pt>
                <c:pt idx="2">
                  <c:v>102.68634301826651</c:v>
                </c:pt>
                <c:pt idx="3">
                  <c:v>104.43101017530955</c:v>
                </c:pt>
                <c:pt idx="4">
                  <c:v>106.17567733235258</c:v>
                </c:pt>
                <c:pt idx="5">
                  <c:v>109.51713252421234</c:v>
                </c:pt>
                <c:pt idx="6">
                  <c:v>112.85858771607209</c:v>
                </c:pt>
                <c:pt idx="7">
                  <c:v>115.78245678558294</c:v>
                </c:pt>
                <c:pt idx="8">
                  <c:v>115.20932941032243</c:v>
                </c:pt>
                <c:pt idx="9">
                  <c:v>116.27589800171631</c:v>
                </c:pt>
                <c:pt idx="10">
                  <c:v>118.24659801397573</c:v>
                </c:pt>
                <c:pt idx="11">
                  <c:v>116.54100772342773</c:v>
                </c:pt>
                <c:pt idx="12">
                  <c:v>116.96702218953045</c:v>
                </c:pt>
                <c:pt idx="13">
                  <c:v>117.99221527522374</c:v>
                </c:pt>
                <c:pt idx="14">
                  <c:v>120.03647174206202</c:v>
                </c:pt>
                <c:pt idx="15">
                  <c:v>119.78515385558417</c:v>
                </c:pt>
                <c:pt idx="16">
                  <c:v>122.12516856687508</c:v>
                </c:pt>
                <c:pt idx="17">
                  <c:v>123.57331126639697</c:v>
                </c:pt>
              </c:numCache>
            </c:numRef>
          </c:val>
          <c:smooth val="0"/>
        </c:ser>
        <c:ser>
          <c:idx val="5"/>
          <c:order val="5"/>
          <c:tx>
            <c:strRef>
              <c:f>'Source Figure 1.3-7'!$A$8</c:f>
              <c:strCache>
                <c:ptCount val="1"/>
                <c:pt idx="0">
                  <c:v>Intérieur et Outre-mer(2)</c:v>
                </c:pt>
              </c:strCache>
            </c:strRef>
          </c:tx>
          <c:spPr>
            <a:ln w="12700">
              <a:solidFill>
                <a:srgbClr val="0000FF"/>
              </a:solidFill>
              <a:prstDash val="solid"/>
            </a:ln>
          </c:spPr>
          <c:marker>
            <c:symbol val="circle"/>
            <c:size val="5"/>
            <c:spPr>
              <a:solidFill>
                <a:srgbClr val="0000FF"/>
              </a:solidFill>
              <a:ln>
                <a:solidFill>
                  <a:srgbClr val="0000FF"/>
                </a:solidFill>
                <a:prstDash val="solid"/>
              </a:ln>
            </c:spPr>
          </c:marker>
          <c:cat>
            <c:strRef>
              <c:f>'Source Figure 1.3-7'!$B$2:$S$2</c:f>
              <c:strCache>
                <c:ptCount val="18"/>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strCache>
            </c:strRef>
          </c:cat>
          <c:val>
            <c:numRef>
              <c:f>'Source Figure 1.3-7'!$B$8:$S$8</c:f>
              <c:numCache>
                <c:formatCode>0</c:formatCode>
                <c:ptCount val="18"/>
                <c:pt idx="0" formatCode="General">
                  <c:v>100</c:v>
                </c:pt>
                <c:pt idx="1">
                  <c:v>99.828089127469141</c:v>
                </c:pt>
                <c:pt idx="2">
                  <c:v>99.656178254938283</c:v>
                </c:pt>
                <c:pt idx="3">
                  <c:v>105.69385446358262</c:v>
                </c:pt>
                <c:pt idx="4">
                  <c:v>111.73153067222697</c:v>
                </c:pt>
                <c:pt idx="5">
                  <c:v>111.98939698102326</c:v>
                </c:pt>
                <c:pt idx="6">
                  <c:v>112.24726328981956</c:v>
                </c:pt>
                <c:pt idx="7">
                  <c:v>111.75149451548863</c:v>
                </c:pt>
                <c:pt idx="8">
                  <c:v>111.16921575369054</c:v>
                </c:pt>
                <c:pt idx="9">
                  <c:v>111.74705810587491</c:v>
                </c:pt>
                <c:pt idx="10">
                  <c:v>111.14370639841175</c:v>
                </c:pt>
                <c:pt idx="11">
                  <c:v>163.57541341792088</c:v>
                </c:pt>
                <c:pt idx="12">
                  <c:v>158.93437441078936</c:v>
                </c:pt>
                <c:pt idx="13">
                  <c:v>159.44788882357508</c:v>
                </c:pt>
                <c:pt idx="14">
                  <c:v>156.50322194248193</c:v>
                </c:pt>
                <c:pt idx="15">
                  <c:v>158.52622472632899</c:v>
                </c:pt>
                <c:pt idx="16">
                  <c:v>159.96750329957965</c:v>
                </c:pt>
                <c:pt idx="17">
                  <c:v>159.8321928063618</c:v>
                </c:pt>
              </c:numCache>
            </c:numRef>
          </c:val>
          <c:smooth val="0"/>
        </c:ser>
        <c:ser>
          <c:idx val="6"/>
          <c:order val="6"/>
          <c:tx>
            <c:strRef>
              <c:f>'Source Figure 1.3-7'!$A$9</c:f>
              <c:strCache>
                <c:ptCount val="1"/>
                <c:pt idx="0">
                  <c:v>Défense(2)</c:v>
                </c:pt>
              </c:strCache>
            </c:strRef>
          </c:tx>
          <c:spPr>
            <a:ln w="12700">
              <a:solidFill>
                <a:srgbClr val="993366"/>
              </a:solidFill>
              <a:prstDash val="solid"/>
            </a:ln>
          </c:spPr>
          <c:marker>
            <c:symbol val="plus"/>
            <c:size val="3"/>
            <c:spPr>
              <a:solidFill>
                <a:srgbClr val="993366"/>
              </a:solidFill>
              <a:ln>
                <a:solidFill>
                  <a:srgbClr val="993366"/>
                </a:solidFill>
                <a:prstDash val="solid"/>
              </a:ln>
            </c:spPr>
          </c:marker>
          <c:cat>
            <c:strRef>
              <c:f>'Source Figure 1.3-7'!$B$2:$S$2</c:f>
              <c:strCache>
                <c:ptCount val="18"/>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strCache>
            </c:strRef>
          </c:cat>
          <c:val>
            <c:numRef>
              <c:f>'Source Figure 1.3-7'!$B$9:$S$9</c:f>
              <c:numCache>
                <c:formatCode>0</c:formatCode>
                <c:ptCount val="18"/>
                <c:pt idx="0" formatCode="General">
                  <c:v>100</c:v>
                </c:pt>
                <c:pt idx="1">
                  <c:v>100.468033787582</c:v>
                </c:pt>
                <c:pt idx="2">
                  <c:v>100.936067575164</c:v>
                </c:pt>
                <c:pt idx="3">
                  <c:v>101.26010049106402</c:v>
                </c:pt>
                <c:pt idx="4">
                  <c:v>101.58413340696404</c:v>
                </c:pt>
                <c:pt idx="5">
                  <c:v>104.41685218799606</c:v>
                </c:pt>
                <c:pt idx="6">
                  <c:v>107.24957096902806</c:v>
                </c:pt>
                <c:pt idx="7">
                  <c:v>106.6408794082468</c:v>
                </c:pt>
                <c:pt idx="8">
                  <c:v>105.84967943400105</c:v>
                </c:pt>
                <c:pt idx="9">
                  <c:v>104.74521875007738</c:v>
                </c:pt>
                <c:pt idx="10">
                  <c:v>101.7413828541146</c:v>
                </c:pt>
                <c:pt idx="11">
                  <c:v>76.024288229569336</c:v>
                </c:pt>
                <c:pt idx="12">
                  <c:v>74.518408090793599</c:v>
                </c:pt>
                <c:pt idx="13">
                  <c:v>72.515025370402924</c:v>
                </c:pt>
                <c:pt idx="14">
                  <c:v>71.720358479212123</c:v>
                </c:pt>
                <c:pt idx="15">
                  <c:v>69.592166748799571</c:v>
                </c:pt>
                <c:pt idx="16">
                  <c:v>67.019962012495753</c:v>
                </c:pt>
                <c:pt idx="17">
                  <c:v>66.16660517016372</c:v>
                </c:pt>
              </c:numCache>
            </c:numRef>
          </c:val>
          <c:smooth val="0"/>
        </c:ser>
        <c:ser>
          <c:idx val="7"/>
          <c:order val="7"/>
          <c:tx>
            <c:strRef>
              <c:f>'Source Figure 1.3-7'!$A$10</c:f>
              <c:strCache>
                <c:ptCount val="1"/>
                <c:pt idx="0">
                  <c:v>Ensemble</c:v>
                </c:pt>
              </c:strCache>
            </c:strRef>
          </c:tx>
          <c:cat>
            <c:strRef>
              <c:f>'Source Figure 1.3-7'!$B$2:$S$2</c:f>
              <c:strCache>
                <c:ptCount val="18"/>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strCache>
            </c:strRef>
          </c:cat>
          <c:val>
            <c:numRef>
              <c:f>'Source Figure 1.3-7'!$B$10:$S$10</c:f>
              <c:numCache>
                <c:formatCode>0</c:formatCode>
                <c:ptCount val="18"/>
                <c:pt idx="0" formatCode="General">
                  <c:v>100</c:v>
                </c:pt>
                <c:pt idx="1">
                  <c:v>100.83258043021003</c:v>
                </c:pt>
                <c:pt idx="2">
                  <c:v>101.66516086042006</c:v>
                </c:pt>
                <c:pt idx="3">
                  <c:v>103.11583325626451</c:v>
                </c:pt>
                <c:pt idx="4">
                  <c:v>104.56650565210896</c:v>
                </c:pt>
                <c:pt idx="5">
                  <c:v>104.78713986133934</c:v>
                </c:pt>
                <c:pt idx="6">
                  <c:v>105.00777407056974</c:v>
                </c:pt>
                <c:pt idx="7">
                  <c:v>105.08559382121456</c:v>
                </c:pt>
                <c:pt idx="8">
                  <c:v>104.72890349639516</c:v>
                </c:pt>
                <c:pt idx="9">
                  <c:v>102.28246237658118</c:v>
                </c:pt>
                <c:pt idx="10">
                  <c:v>99.171648474472036</c:v>
                </c:pt>
                <c:pt idx="11">
                  <c:v>98.162837334193341</c:v>
                </c:pt>
                <c:pt idx="12">
                  <c:v>97.149006839759295</c:v>
                </c:pt>
                <c:pt idx="13">
                  <c:v>95.481395585972052</c:v>
                </c:pt>
                <c:pt idx="14">
                  <c:v>94.848522215187231</c:v>
                </c:pt>
                <c:pt idx="15">
                  <c:v>94.877729323225068</c:v>
                </c:pt>
                <c:pt idx="16">
                  <c:v>94.560640517017191</c:v>
                </c:pt>
                <c:pt idx="17">
                  <c:v>94.776117043434411</c:v>
                </c:pt>
              </c:numCache>
            </c:numRef>
          </c:val>
          <c:smooth val="0"/>
        </c:ser>
        <c:dLbls>
          <c:showLegendKey val="0"/>
          <c:showVal val="0"/>
          <c:showCatName val="0"/>
          <c:showSerName val="0"/>
          <c:showPercent val="0"/>
          <c:showBubbleSize val="0"/>
        </c:dLbls>
        <c:marker val="1"/>
        <c:smooth val="0"/>
        <c:axId val="-1931846608"/>
        <c:axId val="-1931843344"/>
      </c:lineChart>
      <c:catAx>
        <c:axId val="-1931846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931843344"/>
        <c:crossesAt val="50"/>
        <c:auto val="1"/>
        <c:lblAlgn val="ctr"/>
        <c:lblOffset val="100"/>
        <c:tickLblSkip val="1"/>
        <c:tickMarkSkip val="1"/>
        <c:noMultiLvlLbl val="0"/>
      </c:catAx>
      <c:valAx>
        <c:axId val="-1931843344"/>
        <c:scaling>
          <c:orientation val="minMax"/>
          <c:max val="170"/>
          <c:min val="50"/>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931846608"/>
        <c:crosses val="autoZero"/>
        <c:crossBetween val="between"/>
        <c:majorUnit val="10"/>
        <c:minorUnit val="2"/>
      </c:valAx>
      <c:spPr>
        <a:solidFill>
          <a:srgbClr val="FFFFFF"/>
        </a:solidFill>
        <a:ln w="25400">
          <a:noFill/>
        </a:ln>
      </c:spPr>
    </c:plotArea>
    <c:legend>
      <c:legendPos val="b"/>
      <c:layout>
        <c:manualLayout>
          <c:xMode val="edge"/>
          <c:yMode val="edge"/>
          <c:x val="0.16216234049736564"/>
          <c:y val="0.83730320968038841"/>
          <c:w val="0.81599261630757713"/>
          <c:h val="0.1626968503937008"/>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899999989" l="0.78740157499999996" r="0.78740157499999996" t="0.98425196899999989" header="0.49212598450000006" footer="0.4921259845000000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28575</xdr:rowOff>
    </xdr:from>
    <xdr:to>
      <xdr:col>10</xdr:col>
      <xdr:colOff>180975</xdr:colOff>
      <xdr:row>23</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1"/>
  <sheetViews>
    <sheetView tabSelected="1" workbookViewId="0">
      <selection activeCell="K13" sqref="K13"/>
    </sheetView>
  </sheetViews>
  <sheetFormatPr baseColWidth="10" defaultColWidth="11.42578125" defaultRowHeight="15"/>
  <cols>
    <col min="1" max="1" width="33.28515625" style="1" customWidth="1"/>
    <col min="2" max="9" width="14.140625" style="1" customWidth="1"/>
    <col min="10" max="16384" width="11.42578125" style="1"/>
  </cols>
  <sheetData>
    <row r="1" spans="1:11" ht="30.75" customHeight="1" thickBot="1">
      <c r="A1" s="199" t="s">
        <v>136</v>
      </c>
      <c r="B1" s="199"/>
      <c r="C1" s="199"/>
      <c r="D1" s="199"/>
      <c r="E1" s="199"/>
      <c r="F1" s="199"/>
      <c r="G1" s="199"/>
      <c r="H1" s="199"/>
      <c r="I1" s="199"/>
    </row>
    <row r="2" spans="1:11" s="27" customFormat="1" ht="15.75" thickBot="1">
      <c r="A2" s="210"/>
      <c r="B2" s="207">
        <v>2015</v>
      </c>
      <c r="C2" s="208"/>
      <c r="D2" s="208"/>
      <c r="E2" s="208"/>
      <c r="F2" s="208"/>
      <c r="G2" s="209"/>
      <c r="H2" s="201" t="s">
        <v>73</v>
      </c>
      <c r="I2" s="203" t="s">
        <v>84</v>
      </c>
      <c r="K2" s="76"/>
    </row>
    <row r="3" spans="1:11" ht="57" thickBot="1">
      <c r="A3" s="211"/>
      <c r="B3" s="7" t="s">
        <v>83</v>
      </c>
      <c r="C3" s="7" t="s">
        <v>0</v>
      </c>
      <c r="D3" s="7" t="s">
        <v>59</v>
      </c>
      <c r="E3" s="7" t="s">
        <v>108</v>
      </c>
      <c r="F3" s="11" t="s">
        <v>133</v>
      </c>
      <c r="G3" s="14" t="s">
        <v>142</v>
      </c>
      <c r="H3" s="202"/>
      <c r="I3" s="204"/>
      <c r="J3" s="1" t="s">
        <v>82</v>
      </c>
    </row>
    <row r="4" spans="1:11" ht="23.25">
      <c r="A4" s="21" t="s">
        <v>143</v>
      </c>
      <c r="B4" s="22">
        <v>3764</v>
      </c>
      <c r="C4" s="22">
        <v>3598</v>
      </c>
      <c r="D4" s="22">
        <v>166</v>
      </c>
      <c r="E4" s="22">
        <v>38</v>
      </c>
      <c r="F4" s="12">
        <f>D4/B4*100</f>
        <v>4.4102019128586614</v>
      </c>
      <c r="G4" s="15">
        <v>0</v>
      </c>
      <c r="H4" s="22">
        <v>3742</v>
      </c>
      <c r="I4" s="12">
        <f>(B4/H4-1)*100</f>
        <v>0.58792089791555036</v>
      </c>
    </row>
    <row r="5" spans="1:11">
      <c r="A5" s="23" t="s">
        <v>89</v>
      </c>
      <c r="B5" s="22">
        <v>44914</v>
      </c>
      <c r="C5" s="22">
        <v>32314</v>
      </c>
      <c r="D5" s="22">
        <v>12600</v>
      </c>
      <c r="E5" s="22">
        <v>9592</v>
      </c>
      <c r="F5" s="12">
        <f t="shared" ref="F5:F23" si="0">D5/B5*100</f>
        <v>28.053613572605425</v>
      </c>
      <c r="G5" s="15">
        <v>5.6507936507936503</v>
      </c>
      <c r="H5" s="22">
        <v>45373</v>
      </c>
      <c r="I5" s="12">
        <f t="shared" ref="I5:I23" si="1">(B5/H5-1)*100</f>
        <v>-1.0116148370176048</v>
      </c>
    </row>
    <row r="6" spans="1:11">
      <c r="A6" s="23" t="s">
        <v>90</v>
      </c>
      <c r="B6" s="22">
        <v>25574</v>
      </c>
      <c r="C6" s="22">
        <v>11200</v>
      </c>
      <c r="D6" s="22">
        <v>14374</v>
      </c>
      <c r="E6" s="22">
        <v>10795</v>
      </c>
      <c r="F6" s="12">
        <f t="shared" si="0"/>
        <v>56.205521232501766</v>
      </c>
      <c r="G6" s="15">
        <v>73.946013635731177</v>
      </c>
      <c r="H6" s="22">
        <v>25046</v>
      </c>
      <c r="I6" s="12">
        <f t="shared" si="1"/>
        <v>2.1081210572546416</v>
      </c>
    </row>
    <row r="7" spans="1:11">
      <c r="A7" s="23" t="s">
        <v>91</v>
      </c>
      <c r="B7" s="22">
        <v>267192</v>
      </c>
      <c r="C7" s="22">
        <v>258906</v>
      </c>
      <c r="D7" s="22">
        <v>8286</v>
      </c>
      <c r="E7" s="22">
        <v>4695</v>
      </c>
      <c r="F7" s="13">
        <f t="shared" si="0"/>
        <v>3.1011407527171473</v>
      </c>
      <c r="G7" s="15">
        <v>35.73497465604634</v>
      </c>
      <c r="H7" s="22">
        <v>270638</v>
      </c>
      <c r="I7" s="13">
        <f t="shared" si="1"/>
        <v>-1.2732875649391406</v>
      </c>
    </row>
    <row r="8" spans="1:11" ht="23.25">
      <c r="A8" s="23" t="s">
        <v>74</v>
      </c>
      <c r="B8" s="22">
        <v>76532</v>
      </c>
      <c r="C8" s="22">
        <v>53939</v>
      </c>
      <c r="D8" s="22">
        <v>22593</v>
      </c>
      <c r="E8" s="22">
        <v>6872</v>
      </c>
      <c r="F8" s="13">
        <f t="shared" si="0"/>
        <v>29.520984686144359</v>
      </c>
      <c r="G8" s="15">
        <v>29.398486256805207</v>
      </c>
      <c r="H8" s="22">
        <v>79434</v>
      </c>
      <c r="I8" s="13">
        <f t="shared" si="1"/>
        <v>-3.6533474330891047</v>
      </c>
    </row>
    <row r="9" spans="1:11">
      <c r="A9" s="23" t="s">
        <v>144</v>
      </c>
      <c r="B9" s="22">
        <v>158627</v>
      </c>
      <c r="C9" s="22">
        <v>146652</v>
      </c>
      <c r="D9" s="22">
        <v>11975</v>
      </c>
      <c r="E9" s="22">
        <v>6939</v>
      </c>
      <c r="F9" s="12">
        <f t="shared" si="0"/>
        <v>7.5491561966121781</v>
      </c>
      <c r="G9" s="15">
        <v>77.745302713987471</v>
      </c>
      <c r="H9" s="22">
        <v>161425</v>
      </c>
      <c r="I9" s="12">
        <f t="shared" si="1"/>
        <v>-1.7333126839089386</v>
      </c>
    </row>
    <row r="10" spans="1:11" s="27" customFormat="1">
      <c r="A10" s="72" t="s">
        <v>92</v>
      </c>
      <c r="B10" s="102">
        <v>151853</v>
      </c>
      <c r="C10" s="102">
        <v>139878</v>
      </c>
      <c r="D10" s="102">
        <v>11975</v>
      </c>
      <c r="E10" s="102">
        <v>6939</v>
      </c>
      <c r="F10" s="71">
        <f t="shared" ref="F10" si="2">D10/B10*100</f>
        <v>7.8859159845376778</v>
      </c>
      <c r="G10" s="103">
        <v>77.745302713987471</v>
      </c>
      <c r="H10" s="102">
        <v>159943</v>
      </c>
      <c r="I10" s="71" t="s">
        <v>109</v>
      </c>
    </row>
    <row r="11" spans="1:11" s="27" customFormat="1" ht="23.25">
      <c r="A11" s="72" t="s">
        <v>93</v>
      </c>
      <c r="B11" s="102">
        <v>6774</v>
      </c>
      <c r="C11" s="102">
        <v>6774</v>
      </c>
      <c r="D11" s="102">
        <v>0</v>
      </c>
      <c r="E11" s="102">
        <v>0</v>
      </c>
      <c r="F11" s="71">
        <f>D11/B11*100</f>
        <v>0</v>
      </c>
      <c r="G11" s="103" t="s">
        <v>8</v>
      </c>
      <c r="H11" s="102">
        <v>1482</v>
      </c>
      <c r="I11" s="71" t="s">
        <v>109</v>
      </c>
    </row>
    <row r="12" spans="1:11" ht="23.25">
      <c r="A12" s="23" t="s">
        <v>75</v>
      </c>
      <c r="B12" s="22">
        <v>1342971</v>
      </c>
      <c r="C12" s="22">
        <v>1011288</v>
      </c>
      <c r="D12" s="22">
        <v>331683</v>
      </c>
      <c r="E12" s="22">
        <v>160505</v>
      </c>
      <c r="F12" s="12">
        <f t="shared" si="0"/>
        <v>24.697703822346124</v>
      </c>
      <c r="G12" s="15">
        <v>3.6685630556887152</v>
      </c>
      <c r="H12" s="22">
        <v>1327986</v>
      </c>
      <c r="I12" s="12">
        <f t="shared" si="1"/>
        <v>1.1284004500047518</v>
      </c>
    </row>
    <row r="13" spans="1:11">
      <c r="A13" s="23" t="s">
        <v>94</v>
      </c>
      <c r="B13" s="22">
        <v>288219</v>
      </c>
      <c r="C13" s="22">
        <v>285957</v>
      </c>
      <c r="D13" s="22">
        <v>2262</v>
      </c>
      <c r="E13" s="22">
        <v>1412</v>
      </c>
      <c r="F13" s="13">
        <f t="shared" si="0"/>
        <v>0.78481987655220509</v>
      </c>
      <c r="G13" s="15">
        <v>50.707338638373123</v>
      </c>
      <c r="H13" s="22">
        <v>288463</v>
      </c>
      <c r="I13" s="13">
        <f t="shared" si="1"/>
        <v>-8.4586238096395761E-2</v>
      </c>
    </row>
    <row r="14" spans="1:11">
      <c r="A14" s="24" t="s">
        <v>95</v>
      </c>
      <c r="B14" s="104">
        <v>140723</v>
      </c>
      <c r="C14" s="104">
        <v>140723</v>
      </c>
      <c r="D14" s="104">
        <v>0</v>
      </c>
      <c r="E14" s="104">
        <v>0</v>
      </c>
      <c r="F14" s="20" t="s">
        <v>8</v>
      </c>
      <c r="G14" s="105" t="s">
        <v>8</v>
      </c>
      <c r="H14" s="104">
        <v>139230</v>
      </c>
      <c r="I14" s="13">
        <f t="shared" si="1"/>
        <v>1.0723263664440097</v>
      </c>
    </row>
    <row r="15" spans="1:11">
      <c r="A15" s="24" t="s">
        <v>96</v>
      </c>
      <c r="B15" s="104">
        <v>1499</v>
      </c>
      <c r="C15" s="104">
        <v>1499</v>
      </c>
      <c r="D15" s="104">
        <v>0</v>
      </c>
      <c r="E15" s="104">
        <v>0</v>
      </c>
      <c r="F15" s="20" t="s">
        <v>8</v>
      </c>
      <c r="G15" s="105" t="s">
        <v>8</v>
      </c>
      <c r="H15" s="104">
        <v>1516</v>
      </c>
      <c r="I15" s="13">
        <f t="shared" si="1"/>
        <v>-1.1213720316622711</v>
      </c>
    </row>
    <row r="16" spans="1:11">
      <c r="A16" s="24" t="s">
        <v>97</v>
      </c>
      <c r="B16" s="104">
        <v>145997</v>
      </c>
      <c r="C16" s="104">
        <v>143735</v>
      </c>
      <c r="D16" s="104">
        <v>2262</v>
      </c>
      <c r="E16" s="104">
        <v>1412</v>
      </c>
      <c r="F16" s="25">
        <f t="shared" si="0"/>
        <v>1.5493469043884462</v>
      </c>
      <c r="G16" s="105">
        <v>50.707338638373123</v>
      </c>
      <c r="H16" s="104">
        <v>147717</v>
      </c>
      <c r="I16" s="25">
        <f t="shared" si="1"/>
        <v>-1.1643886621038879</v>
      </c>
    </row>
    <row r="17" spans="1:9">
      <c r="A17" s="23" t="s">
        <v>54</v>
      </c>
      <c r="B17" s="22">
        <v>80639</v>
      </c>
      <c r="C17" s="22">
        <v>79780</v>
      </c>
      <c r="D17" s="22">
        <v>859</v>
      </c>
      <c r="E17" s="22">
        <v>281</v>
      </c>
      <c r="F17" s="26">
        <f t="shared" si="0"/>
        <v>1.0652413844417714</v>
      </c>
      <c r="G17" s="15">
        <v>13.038416763678695</v>
      </c>
      <c r="H17" s="22">
        <v>79694</v>
      </c>
      <c r="I17" s="26">
        <f t="shared" si="1"/>
        <v>1.1857856300348857</v>
      </c>
    </row>
    <row r="18" spans="1:9">
      <c r="A18" s="23" t="s">
        <v>98</v>
      </c>
      <c r="B18" s="22">
        <v>10131</v>
      </c>
      <c r="C18" s="22">
        <v>9579</v>
      </c>
      <c r="D18" s="22">
        <v>552</v>
      </c>
      <c r="E18" s="22">
        <v>241</v>
      </c>
      <c r="F18" s="12">
        <f t="shared" si="0"/>
        <v>5.4486230381995853</v>
      </c>
      <c r="G18" s="15">
        <v>0</v>
      </c>
      <c r="H18" s="22">
        <v>10360</v>
      </c>
      <c r="I18" s="12">
        <f t="shared" si="1"/>
        <v>-2.2104247104247077</v>
      </c>
    </row>
    <row r="19" spans="1:9">
      <c r="A19" s="23" t="s">
        <v>99</v>
      </c>
      <c r="B19" s="22">
        <v>99468</v>
      </c>
      <c r="C19" s="22">
        <v>20461</v>
      </c>
      <c r="D19" s="22">
        <v>79007</v>
      </c>
      <c r="E19" s="22">
        <v>66749</v>
      </c>
      <c r="F19" s="12">
        <f t="shared" si="0"/>
        <v>79.429565287328586</v>
      </c>
      <c r="G19" s="15">
        <v>79.991646309820652</v>
      </c>
      <c r="H19" s="22">
        <v>100418</v>
      </c>
      <c r="I19" s="12">
        <f t="shared" si="1"/>
        <v>-0.94604552968591271</v>
      </c>
    </row>
    <row r="20" spans="1:9" s="16" customFormat="1">
      <c r="A20" s="24" t="s">
        <v>100</v>
      </c>
      <c r="B20" s="104">
        <v>34124</v>
      </c>
      <c r="C20" s="104">
        <v>10477</v>
      </c>
      <c r="D20" s="104">
        <v>23647</v>
      </c>
      <c r="E20" s="104">
        <v>13270</v>
      </c>
      <c r="F20" s="13">
        <f>D20/B20*100</f>
        <v>69.297268784433243</v>
      </c>
      <c r="G20" s="105">
        <v>44.352349135196853</v>
      </c>
      <c r="H20" s="104">
        <v>34240</v>
      </c>
      <c r="I20" s="13">
        <f t="shared" si="1"/>
        <v>-0.33878504672897325</v>
      </c>
    </row>
    <row r="21" spans="1:9" s="16" customFormat="1">
      <c r="A21" s="24" t="s">
        <v>101</v>
      </c>
      <c r="B21" s="104">
        <v>62664</v>
      </c>
      <c r="C21" s="104">
        <v>9984</v>
      </c>
      <c r="D21" s="104">
        <v>52680</v>
      </c>
      <c r="E21" s="104">
        <v>52471</v>
      </c>
      <c r="F21" s="13">
        <f t="shared" si="0"/>
        <v>84.067407123707397</v>
      </c>
      <c r="G21" s="105">
        <v>99.927866362946091</v>
      </c>
      <c r="H21" s="104">
        <v>63446</v>
      </c>
      <c r="I21" s="13">
        <f t="shared" si="1"/>
        <v>-1.2325442108249485</v>
      </c>
    </row>
    <row r="22" spans="1:9" s="16" customFormat="1">
      <c r="A22" s="24" t="s">
        <v>102</v>
      </c>
      <c r="B22" s="104">
        <v>2680</v>
      </c>
      <c r="C22" s="104">
        <v>0</v>
      </c>
      <c r="D22" s="104">
        <v>2680</v>
      </c>
      <c r="E22" s="104">
        <v>1008</v>
      </c>
      <c r="F22" s="13">
        <f>D22/B22*100</f>
        <v>100</v>
      </c>
      <c r="G22" s="105">
        <v>2.5746268656716418</v>
      </c>
      <c r="H22" s="104">
        <v>2732</v>
      </c>
      <c r="I22" s="13">
        <f>(B22/H22-1)*100</f>
        <v>-1.9033674963396807</v>
      </c>
    </row>
    <row r="23" spans="1:9" ht="15.75" thickBot="1">
      <c r="A23" s="70" t="s">
        <v>1</v>
      </c>
      <c r="B23" s="73">
        <v>2398031</v>
      </c>
      <c r="C23" s="73">
        <v>1913674</v>
      </c>
      <c r="D23" s="73">
        <v>484357</v>
      </c>
      <c r="E23" s="73">
        <v>268119</v>
      </c>
      <c r="F23" s="74">
        <f t="shared" si="0"/>
        <v>20.198112534825448</v>
      </c>
      <c r="G23" s="75">
        <v>22.066368401819318</v>
      </c>
      <c r="H23" s="73">
        <v>2392579</v>
      </c>
      <c r="I23" s="74">
        <f t="shared" si="1"/>
        <v>0.2278712636029967</v>
      </c>
    </row>
    <row r="24" spans="1:9" s="27" customFormat="1">
      <c r="A24" s="205" t="s">
        <v>111</v>
      </c>
      <c r="B24" s="205"/>
      <c r="C24" s="205"/>
      <c r="D24" s="205"/>
      <c r="E24" s="205"/>
      <c r="F24" s="205"/>
      <c r="G24" s="205"/>
    </row>
    <row r="25" spans="1:9" s="27" customFormat="1">
      <c r="A25" s="206" t="s">
        <v>60</v>
      </c>
      <c r="B25" s="206"/>
      <c r="C25" s="206"/>
      <c r="D25" s="206"/>
      <c r="E25" s="206"/>
      <c r="F25" s="206"/>
      <c r="G25" s="206"/>
    </row>
    <row r="26" spans="1:9" s="27" customFormat="1" ht="25.5" customHeight="1">
      <c r="A26" s="200" t="s">
        <v>61</v>
      </c>
      <c r="B26" s="200"/>
      <c r="C26" s="200"/>
      <c r="D26" s="200"/>
      <c r="E26" s="200"/>
      <c r="F26" s="200"/>
      <c r="G26" s="200"/>
      <c r="H26" s="200"/>
      <c r="I26" s="200"/>
    </row>
    <row r="27" spans="1:9" s="27" customFormat="1">
      <c r="A27" s="212" t="s">
        <v>76</v>
      </c>
      <c r="B27" s="212"/>
      <c r="C27" s="212"/>
      <c r="D27" s="212"/>
      <c r="E27" s="212"/>
      <c r="F27" s="212"/>
      <c r="G27" s="212"/>
      <c r="H27" s="212"/>
      <c r="I27" s="212"/>
    </row>
    <row r="28" spans="1:9" s="27" customFormat="1" ht="24" customHeight="1">
      <c r="A28" s="200" t="s">
        <v>62</v>
      </c>
      <c r="B28" s="200"/>
      <c r="C28" s="200"/>
      <c r="D28" s="200"/>
      <c r="E28" s="200"/>
      <c r="F28" s="200"/>
      <c r="G28" s="200"/>
      <c r="H28" s="200"/>
      <c r="I28" s="200"/>
    </row>
    <row r="29" spans="1:9" s="27" customFormat="1">
      <c r="A29" s="213" t="s">
        <v>135</v>
      </c>
      <c r="B29" s="213"/>
      <c r="C29" s="213"/>
      <c r="D29" s="213"/>
      <c r="E29" s="213"/>
      <c r="F29" s="213"/>
      <c r="G29" s="213"/>
      <c r="H29" s="213"/>
      <c r="I29" s="213"/>
    </row>
    <row r="30" spans="1:9" s="27" customFormat="1" ht="25.5" customHeight="1">
      <c r="A30" s="200" t="s">
        <v>145</v>
      </c>
      <c r="B30" s="200"/>
      <c r="C30" s="200"/>
      <c r="D30" s="200"/>
      <c r="E30" s="200"/>
      <c r="F30" s="200"/>
      <c r="G30" s="200"/>
      <c r="H30" s="200"/>
      <c r="I30" s="200"/>
    </row>
    <row r="31" spans="1:9" s="27" customFormat="1">
      <c r="A31" s="200" t="s">
        <v>110</v>
      </c>
      <c r="B31" s="200"/>
      <c r="C31" s="200"/>
      <c r="D31" s="200"/>
      <c r="E31" s="200"/>
      <c r="F31" s="200"/>
      <c r="G31" s="200"/>
      <c r="H31" s="200"/>
      <c r="I31" s="200"/>
    </row>
  </sheetData>
  <mergeCells count="13">
    <mergeCell ref="A1:I1"/>
    <mergeCell ref="A26:I26"/>
    <mergeCell ref="A28:I28"/>
    <mergeCell ref="A30:I30"/>
    <mergeCell ref="A31:I31"/>
    <mergeCell ref="H2:H3"/>
    <mergeCell ref="I2:I3"/>
    <mergeCell ref="A24:G24"/>
    <mergeCell ref="A25:G25"/>
    <mergeCell ref="B2:G2"/>
    <mergeCell ref="A2:A3"/>
    <mergeCell ref="A27:I27"/>
    <mergeCell ref="A29:I29"/>
  </mergeCells>
  <pageMargins left="0.08" right="0.08" top="1" bottom="1" header="0.4921259845" footer="0.4921259845"/>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M13" sqref="M13"/>
    </sheetView>
  </sheetViews>
  <sheetFormatPr baseColWidth="10" defaultColWidth="11.42578125" defaultRowHeight="15"/>
  <cols>
    <col min="1" max="1" width="20" style="27" bestFit="1" customWidth="1"/>
    <col min="2" max="2" width="31.28515625" style="27" customWidth="1"/>
    <col min="3" max="3" width="11.7109375" style="27" bestFit="1" customWidth="1"/>
    <col min="4" max="4" width="12.85546875" style="27" customWidth="1"/>
    <col min="5" max="5" width="10.7109375" style="27" bestFit="1" customWidth="1"/>
    <col min="6" max="6" width="11.85546875" style="27" bestFit="1" customWidth="1"/>
    <col min="7" max="7" width="11.7109375" style="27" bestFit="1" customWidth="1"/>
    <col min="8" max="8" width="13.85546875" style="27" bestFit="1" customWidth="1"/>
    <col min="9" max="16384" width="11.42578125" style="27"/>
  </cols>
  <sheetData>
    <row r="1" spans="1:8" ht="27.75" customHeight="1" thickBot="1">
      <c r="A1" s="267" t="s">
        <v>146</v>
      </c>
      <c r="B1" s="267"/>
      <c r="C1" s="267"/>
      <c r="D1" s="267"/>
      <c r="E1" s="267"/>
      <c r="F1" s="267"/>
      <c r="G1" s="267"/>
      <c r="H1" s="267"/>
    </row>
    <row r="2" spans="1:8" ht="22.5">
      <c r="A2" s="29"/>
      <c r="B2" s="30" t="s">
        <v>2</v>
      </c>
      <c r="C2" s="31" t="s">
        <v>3</v>
      </c>
      <c r="D2" s="29" t="s">
        <v>4</v>
      </c>
      <c r="E2" s="29" t="s">
        <v>5</v>
      </c>
      <c r="F2" s="32" t="s">
        <v>6</v>
      </c>
      <c r="G2" s="33" t="s">
        <v>7</v>
      </c>
      <c r="H2" s="34" t="s">
        <v>113</v>
      </c>
    </row>
    <row r="3" spans="1:8">
      <c r="A3" s="215" t="s">
        <v>114</v>
      </c>
      <c r="B3" s="35" t="s">
        <v>38</v>
      </c>
      <c r="C3" s="36">
        <v>125454</v>
      </c>
      <c r="D3" s="37">
        <v>33995</v>
      </c>
      <c r="E3" s="37">
        <v>36763</v>
      </c>
      <c r="F3" s="38">
        <v>255</v>
      </c>
      <c r="G3" s="39">
        <v>196467</v>
      </c>
      <c r="H3" s="40">
        <v>49.267800000000001</v>
      </c>
    </row>
    <row r="4" spans="1:8">
      <c r="A4" s="216"/>
      <c r="B4" s="41" t="s">
        <v>147</v>
      </c>
      <c r="C4" s="42">
        <v>61925</v>
      </c>
      <c r="D4" s="43">
        <v>78935</v>
      </c>
      <c r="E4" s="43">
        <v>22590</v>
      </c>
      <c r="F4" s="43">
        <v>13357</v>
      </c>
      <c r="G4" s="44">
        <v>176807</v>
      </c>
      <c r="H4" s="45">
        <v>57.531700000000001</v>
      </c>
    </row>
    <row r="5" spans="1:8">
      <c r="A5" s="216"/>
      <c r="B5" s="41" t="s">
        <v>12</v>
      </c>
      <c r="C5" s="42" t="s">
        <v>107</v>
      </c>
      <c r="D5" s="46">
        <v>292</v>
      </c>
      <c r="E5" s="46">
        <v>665</v>
      </c>
      <c r="F5" s="47" t="s">
        <v>107</v>
      </c>
      <c r="G5" s="44">
        <v>1047</v>
      </c>
      <c r="H5" s="45">
        <v>68.290400000000005</v>
      </c>
    </row>
    <row r="6" spans="1:8">
      <c r="A6" s="216"/>
      <c r="B6" s="48" t="s">
        <v>70</v>
      </c>
      <c r="C6" s="49" t="s">
        <v>107</v>
      </c>
      <c r="D6" s="50">
        <v>460</v>
      </c>
      <c r="E6" s="50">
        <v>1236</v>
      </c>
      <c r="F6" s="51" t="s">
        <v>107</v>
      </c>
      <c r="G6" s="52">
        <v>3156</v>
      </c>
      <c r="H6" s="45">
        <v>33.745199999999997</v>
      </c>
    </row>
    <row r="7" spans="1:8">
      <c r="A7" s="216"/>
      <c r="B7" s="53" t="s">
        <v>1</v>
      </c>
      <c r="C7" s="54">
        <v>188920</v>
      </c>
      <c r="D7" s="55">
        <v>113682</v>
      </c>
      <c r="E7" s="55">
        <v>61254</v>
      </c>
      <c r="F7" s="56">
        <v>13621</v>
      </c>
      <c r="G7" s="57">
        <v>377477</v>
      </c>
      <c r="H7" s="58">
        <v>53.061500000000002</v>
      </c>
    </row>
    <row r="8" spans="1:8">
      <c r="A8" s="217"/>
      <c r="B8" s="59" t="s">
        <v>112</v>
      </c>
      <c r="C8" s="60">
        <v>43.700499999999998</v>
      </c>
      <c r="D8" s="60">
        <v>61.998399999999997</v>
      </c>
      <c r="E8" s="60">
        <v>64.846400000000003</v>
      </c>
      <c r="F8" s="61">
        <v>55.311700000000002</v>
      </c>
      <c r="G8" s="62">
        <v>53.061500000000002</v>
      </c>
      <c r="H8" s="63"/>
    </row>
    <row r="9" spans="1:8">
      <c r="A9" s="215" t="s">
        <v>115</v>
      </c>
      <c r="B9" s="35" t="s">
        <v>38</v>
      </c>
      <c r="C9" s="36">
        <v>2449</v>
      </c>
      <c r="D9" s="37">
        <v>4319</v>
      </c>
      <c r="E9" s="37">
        <v>6368</v>
      </c>
      <c r="F9" s="38">
        <v>117</v>
      </c>
      <c r="G9" s="39">
        <v>13253</v>
      </c>
      <c r="H9" s="40">
        <v>54.372599999999998</v>
      </c>
    </row>
    <row r="10" spans="1:8">
      <c r="A10" s="216"/>
      <c r="B10" s="41" t="s">
        <v>147</v>
      </c>
      <c r="C10" s="42">
        <v>19102</v>
      </c>
      <c r="D10" s="43">
        <v>24783</v>
      </c>
      <c r="E10" s="43">
        <v>45499</v>
      </c>
      <c r="F10" s="43">
        <v>1928</v>
      </c>
      <c r="G10" s="44">
        <v>91312</v>
      </c>
      <c r="H10" s="45">
        <v>67.250699999999995</v>
      </c>
    </row>
    <row r="11" spans="1:8">
      <c r="A11" s="216"/>
      <c r="B11" s="41" t="s">
        <v>12</v>
      </c>
      <c r="C11" s="42" t="s">
        <v>107</v>
      </c>
      <c r="D11" s="46" t="s">
        <v>103</v>
      </c>
      <c r="E11" s="46" t="s">
        <v>103</v>
      </c>
      <c r="F11" s="47" t="s">
        <v>107</v>
      </c>
      <c r="G11" s="44">
        <v>8</v>
      </c>
      <c r="H11" s="45">
        <v>12.5</v>
      </c>
    </row>
    <row r="12" spans="1:8">
      <c r="A12" s="216"/>
      <c r="B12" s="48" t="s">
        <v>70</v>
      </c>
      <c r="C12" s="49" t="s">
        <v>107</v>
      </c>
      <c r="D12" s="50">
        <v>38</v>
      </c>
      <c r="E12" s="50">
        <v>1072</v>
      </c>
      <c r="F12" s="51" t="s">
        <v>107</v>
      </c>
      <c r="G12" s="52">
        <v>2307</v>
      </c>
      <c r="H12" s="45">
        <v>51.365400000000001</v>
      </c>
    </row>
    <row r="13" spans="1:8">
      <c r="A13" s="216"/>
      <c r="B13" s="53" t="s">
        <v>1</v>
      </c>
      <c r="C13" s="54">
        <v>22751</v>
      </c>
      <c r="D13" s="55">
        <v>29140</v>
      </c>
      <c r="E13" s="55">
        <v>52939</v>
      </c>
      <c r="F13" s="56">
        <v>2050</v>
      </c>
      <c r="G13" s="57">
        <v>106880</v>
      </c>
      <c r="H13" s="58">
        <v>65.306899999999999</v>
      </c>
    </row>
    <row r="14" spans="1:8">
      <c r="A14" s="217"/>
      <c r="B14" s="59" t="s">
        <v>112</v>
      </c>
      <c r="C14" s="60">
        <v>50.411000000000001</v>
      </c>
      <c r="D14" s="60">
        <v>69.715199999999996</v>
      </c>
      <c r="E14" s="60">
        <v>69.776499999999999</v>
      </c>
      <c r="F14" s="61">
        <v>52.5366</v>
      </c>
      <c r="G14" s="62">
        <v>65.306899999999999</v>
      </c>
      <c r="H14" s="63"/>
    </row>
    <row r="15" spans="1:8">
      <c r="A15" s="215" t="s">
        <v>116</v>
      </c>
      <c r="B15" s="35" t="s">
        <v>38</v>
      </c>
      <c r="C15" s="36">
        <v>27</v>
      </c>
      <c r="D15" s="64" t="s">
        <v>103</v>
      </c>
      <c r="E15" s="64" t="s">
        <v>103</v>
      </c>
      <c r="F15" s="64" t="s">
        <v>103</v>
      </c>
      <c r="G15" s="39">
        <v>27</v>
      </c>
      <c r="H15" s="40">
        <v>48.148099999999999</v>
      </c>
    </row>
    <row r="16" spans="1:8">
      <c r="A16" s="216"/>
      <c r="B16" s="41" t="s">
        <v>147</v>
      </c>
      <c r="C16" s="42">
        <v>5649</v>
      </c>
      <c r="D16" s="46">
        <v>3118</v>
      </c>
      <c r="E16" s="46">
        <v>4516</v>
      </c>
      <c r="F16" s="47" t="s">
        <v>103</v>
      </c>
      <c r="G16" s="44">
        <v>13283</v>
      </c>
      <c r="H16" s="45">
        <v>71.941599999999994</v>
      </c>
    </row>
    <row r="17" spans="1:8">
      <c r="A17" s="216"/>
      <c r="B17" s="48" t="s">
        <v>70</v>
      </c>
      <c r="C17" s="49">
        <v>1710</v>
      </c>
      <c r="D17" s="50" t="s">
        <v>103</v>
      </c>
      <c r="E17" s="50">
        <v>7</v>
      </c>
      <c r="F17" s="51" t="s">
        <v>103</v>
      </c>
      <c r="G17" s="52">
        <v>1717</v>
      </c>
      <c r="H17" s="45">
        <v>61.036700000000003</v>
      </c>
    </row>
    <row r="18" spans="1:8">
      <c r="A18" s="216"/>
      <c r="B18" s="53" t="s">
        <v>1</v>
      </c>
      <c r="C18" s="54">
        <v>7386</v>
      </c>
      <c r="D18" s="55">
        <v>3118</v>
      </c>
      <c r="E18" s="55">
        <v>4523</v>
      </c>
      <c r="F18" s="56" t="s">
        <v>103</v>
      </c>
      <c r="G18" s="57">
        <v>15027</v>
      </c>
      <c r="H18" s="58">
        <v>70.652799999999999</v>
      </c>
    </row>
    <row r="19" spans="1:8" ht="15.75" thickBot="1">
      <c r="A19" s="218"/>
      <c r="B19" s="65" t="s">
        <v>112</v>
      </c>
      <c r="C19" s="66">
        <v>57.568399999999997</v>
      </c>
      <c r="D19" s="66">
        <v>79.057100000000005</v>
      </c>
      <c r="E19" s="66">
        <v>86.225999999999999</v>
      </c>
      <c r="F19" s="77" t="s">
        <v>103</v>
      </c>
      <c r="G19" s="67">
        <v>70.652799999999999</v>
      </c>
      <c r="H19" s="68"/>
    </row>
    <row r="20" spans="1:8">
      <c r="A20" s="214" t="s">
        <v>111</v>
      </c>
      <c r="B20" s="214"/>
      <c r="C20" s="214"/>
      <c r="D20" s="214"/>
      <c r="E20" s="214"/>
      <c r="F20" s="214"/>
      <c r="G20" s="214"/>
      <c r="H20" s="214"/>
    </row>
    <row r="21" spans="1:8">
      <c r="A21" s="219" t="s">
        <v>60</v>
      </c>
      <c r="B21" s="219"/>
      <c r="C21" s="219"/>
      <c r="D21" s="219"/>
      <c r="E21" s="219"/>
      <c r="F21" s="219"/>
      <c r="G21" s="219"/>
      <c r="H21" s="219"/>
    </row>
    <row r="22" spans="1:8" ht="35.25" customHeight="1">
      <c r="A22" s="219" t="s">
        <v>117</v>
      </c>
      <c r="B22" s="219"/>
      <c r="C22" s="219"/>
      <c r="D22" s="219"/>
      <c r="E22" s="219"/>
      <c r="F22" s="219"/>
      <c r="G22" s="219"/>
      <c r="H22" s="219"/>
    </row>
    <row r="23" spans="1:8">
      <c r="A23" s="219" t="s">
        <v>119</v>
      </c>
      <c r="B23" s="219"/>
      <c r="C23" s="219"/>
      <c r="D23" s="219"/>
      <c r="E23" s="219"/>
      <c r="F23" s="219"/>
      <c r="G23" s="219"/>
      <c r="H23" s="219"/>
    </row>
    <row r="24" spans="1:8" ht="13.5" customHeight="1">
      <c r="A24" s="219" t="s">
        <v>118</v>
      </c>
      <c r="B24" s="219"/>
      <c r="C24" s="219"/>
      <c r="D24" s="219"/>
      <c r="E24" s="219"/>
      <c r="F24" s="219"/>
      <c r="G24" s="219"/>
      <c r="H24" s="219"/>
    </row>
    <row r="25" spans="1:8" ht="25.5" customHeight="1">
      <c r="A25" s="220" t="s">
        <v>120</v>
      </c>
      <c r="B25" s="220"/>
      <c r="C25" s="220"/>
      <c r="D25" s="220"/>
      <c r="E25" s="220"/>
      <c r="F25" s="220"/>
      <c r="G25" s="220"/>
      <c r="H25" s="220"/>
    </row>
    <row r="26" spans="1:8" ht="33" customHeight="1">
      <c r="A26" s="219" t="s">
        <v>64</v>
      </c>
      <c r="B26" s="219"/>
      <c r="C26" s="219"/>
      <c r="D26" s="219"/>
      <c r="E26" s="219"/>
      <c r="F26" s="219"/>
      <c r="G26" s="219"/>
      <c r="H26" s="219"/>
    </row>
    <row r="27" spans="1:8">
      <c r="A27" s="214" t="s">
        <v>55</v>
      </c>
      <c r="B27" s="214"/>
      <c r="C27" s="214"/>
      <c r="D27" s="214"/>
      <c r="E27" s="214"/>
      <c r="F27" s="214"/>
      <c r="G27" s="214"/>
      <c r="H27" s="214"/>
    </row>
    <row r="28" spans="1:8">
      <c r="A28" s="214"/>
      <c r="B28" s="214"/>
      <c r="C28" s="214"/>
      <c r="D28" s="214"/>
      <c r="E28" s="214"/>
      <c r="F28" s="214"/>
      <c r="G28" s="214"/>
      <c r="H28" s="214"/>
    </row>
    <row r="29" spans="1:8">
      <c r="A29" s="28"/>
      <c r="B29" s="28"/>
      <c r="C29" s="28"/>
      <c r="D29" s="28"/>
      <c r="E29" s="28"/>
      <c r="F29" s="28"/>
      <c r="G29" s="28"/>
      <c r="H29" s="28"/>
    </row>
    <row r="30" spans="1:8">
      <c r="A30" s="28"/>
      <c r="B30" s="28"/>
      <c r="C30" s="28"/>
      <c r="D30" s="28"/>
      <c r="E30" s="28"/>
      <c r="F30" s="28"/>
      <c r="G30" s="28"/>
      <c r="H30" s="28"/>
    </row>
  </sheetData>
  <mergeCells count="13">
    <mergeCell ref="A28:H28"/>
    <mergeCell ref="A1:H1"/>
    <mergeCell ref="A3:A8"/>
    <mergeCell ref="A9:A14"/>
    <mergeCell ref="A15:A19"/>
    <mergeCell ref="A20:H20"/>
    <mergeCell ref="A21:H21"/>
    <mergeCell ref="A22:H22"/>
    <mergeCell ref="A23:H23"/>
    <mergeCell ref="A26:H26"/>
    <mergeCell ref="A27:H27"/>
    <mergeCell ref="A24:H24"/>
    <mergeCell ref="A25:H25"/>
  </mergeCells>
  <pageMargins left="0.08" right="0.08" top="1" bottom="1" header="0.4921259845" footer="0.4921259845"/>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R18" sqref="R18"/>
    </sheetView>
  </sheetViews>
  <sheetFormatPr baseColWidth="10" defaultColWidth="11.42578125" defaultRowHeight="15"/>
  <cols>
    <col min="1" max="1" width="34.28515625" style="79" customWidth="1"/>
    <col min="2" max="3" width="8.85546875" style="80" customWidth="1"/>
    <col min="4" max="13" width="8.85546875" style="79" customWidth="1"/>
    <col min="14" max="14" width="11.42578125" style="78"/>
    <col min="15" max="16384" width="11.42578125" style="79"/>
  </cols>
  <sheetData>
    <row r="1" spans="1:15" ht="15.75" thickBot="1">
      <c r="A1" s="223" t="s">
        <v>137</v>
      </c>
      <c r="B1" s="223"/>
      <c r="C1" s="223"/>
      <c r="D1" s="223"/>
      <c r="E1" s="223"/>
      <c r="F1" s="223"/>
      <c r="G1" s="223"/>
      <c r="H1" s="223"/>
      <c r="I1" s="223"/>
      <c r="J1" s="223"/>
      <c r="K1" s="223"/>
      <c r="L1" s="223"/>
      <c r="M1" s="223"/>
    </row>
    <row r="2" spans="1:15" s="82" customFormat="1" ht="11.25">
      <c r="A2" s="224" t="s">
        <v>9</v>
      </c>
      <c r="B2" s="226">
        <v>2014</v>
      </c>
      <c r="C2" s="227"/>
      <c r="D2" s="228">
        <v>2015</v>
      </c>
      <c r="E2" s="229"/>
      <c r="F2" s="229"/>
      <c r="G2" s="229"/>
      <c r="H2" s="229"/>
      <c r="I2" s="229"/>
      <c r="J2" s="229"/>
      <c r="K2" s="229"/>
      <c r="L2" s="229"/>
      <c r="M2" s="229"/>
      <c r="N2" s="81"/>
    </row>
    <row r="3" spans="1:15" s="82" customFormat="1" ht="25.5" customHeight="1">
      <c r="A3" s="225"/>
      <c r="B3" s="230" t="s">
        <v>10</v>
      </c>
      <c r="C3" s="232" t="s">
        <v>11</v>
      </c>
      <c r="D3" s="234" t="s">
        <v>38</v>
      </c>
      <c r="E3" s="235"/>
      <c r="F3" s="236" t="s">
        <v>39</v>
      </c>
      <c r="G3" s="235"/>
      <c r="H3" s="236" t="s">
        <v>12</v>
      </c>
      <c r="I3" s="235"/>
      <c r="J3" s="236" t="s">
        <v>72</v>
      </c>
      <c r="K3" s="235"/>
      <c r="L3" s="236" t="s">
        <v>1</v>
      </c>
      <c r="M3" s="234"/>
      <c r="N3" s="83"/>
    </row>
    <row r="4" spans="1:15" s="82" customFormat="1" ht="22.5">
      <c r="A4" s="225"/>
      <c r="B4" s="231"/>
      <c r="C4" s="233"/>
      <c r="D4" s="84" t="s">
        <v>10</v>
      </c>
      <c r="E4" s="173" t="s">
        <v>11</v>
      </c>
      <c r="F4" s="172" t="s">
        <v>10</v>
      </c>
      <c r="G4" s="173" t="s">
        <v>11</v>
      </c>
      <c r="H4" s="172" t="s">
        <v>10</v>
      </c>
      <c r="I4" s="173" t="s">
        <v>11</v>
      </c>
      <c r="J4" s="172" t="s">
        <v>10</v>
      </c>
      <c r="K4" s="173" t="s">
        <v>11</v>
      </c>
      <c r="L4" s="172" t="s">
        <v>10</v>
      </c>
      <c r="M4" s="84" t="s">
        <v>11</v>
      </c>
      <c r="N4" s="85"/>
      <c r="O4" s="86"/>
    </row>
    <row r="5" spans="1:15" s="82" customFormat="1" ht="22.5">
      <c r="A5" s="87" t="s">
        <v>143</v>
      </c>
      <c r="B5" s="94">
        <v>3583</v>
      </c>
      <c r="C5" s="95">
        <v>3483.21</v>
      </c>
      <c r="D5" s="94">
        <v>2886</v>
      </c>
      <c r="E5" s="95">
        <v>2836.14</v>
      </c>
      <c r="F5" s="94">
        <v>576</v>
      </c>
      <c r="G5" s="95">
        <v>544.57000000000005</v>
      </c>
      <c r="H5" s="94">
        <v>110</v>
      </c>
      <c r="I5" s="95">
        <v>110</v>
      </c>
      <c r="J5" s="94">
        <v>26</v>
      </c>
      <c r="K5" s="95">
        <v>24.72</v>
      </c>
      <c r="L5" s="94">
        <v>3598</v>
      </c>
      <c r="M5" s="106">
        <v>3515.43</v>
      </c>
      <c r="N5" s="86"/>
    </row>
    <row r="6" spans="1:15" s="82" customFormat="1" ht="11.25">
      <c r="A6" s="88" t="s">
        <v>89</v>
      </c>
      <c r="B6" s="96">
        <v>32306</v>
      </c>
      <c r="C6" s="97">
        <v>30532.35</v>
      </c>
      <c r="D6" s="96">
        <v>23823</v>
      </c>
      <c r="E6" s="97">
        <v>23053.8</v>
      </c>
      <c r="F6" s="96">
        <v>3696</v>
      </c>
      <c r="G6" s="97">
        <v>3111.89</v>
      </c>
      <c r="H6" s="96">
        <v>17</v>
      </c>
      <c r="I6" s="97">
        <v>17</v>
      </c>
      <c r="J6" s="96">
        <v>4778</v>
      </c>
      <c r="K6" s="97">
        <v>4384.6400000000003</v>
      </c>
      <c r="L6" s="96">
        <v>32314</v>
      </c>
      <c r="M6" s="107">
        <v>30567.33</v>
      </c>
      <c r="N6" s="86"/>
    </row>
    <row r="7" spans="1:15" s="82" customFormat="1" ht="11.25">
      <c r="A7" s="88" t="s">
        <v>90</v>
      </c>
      <c r="B7" s="96">
        <v>11189</v>
      </c>
      <c r="C7" s="97">
        <v>10781.85</v>
      </c>
      <c r="D7" s="96">
        <v>9644</v>
      </c>
      <c r="E7" s="97">
        <v>9430.9699999999993</v>
      </c>
      <c r="F7" s="96">
        <v>1529</v>
      </c>
      <c r="G7" s="97">
        <v>1349.95</v>
      </c>
      <c r="H7" s="96">
        <v>6</v>
      </c>
      <c r="I7" s="97">
        <v>6</v>
      </c>
      <c r="J7" s="96">
        <v>21</v>
      </c>
      <c r="K7" s="97">
        <v>20.6</v>
      </c>
      <c r="L7" s="96">
        <v>11200</v>
      </c>
      <c r="M7" s="107">
        <v>10807.52</v>
      </c>
      <c r="N7" s="86"/>
    </row>
    <row r="8" spans="1:15" s="82" customFormat="1" ht="11.25">
      <c r="A8" s="88" t="s">
        <v>91</v>
      </c>
      <c r="B8" s="96">
        <v>262388</v>
      </c>
      <c r="C8" s="97">
        <v>259913.9</v>
      </c>
      <c r="D8" s="96">
        <v>34637</v>
      </c>
      <c r="E8" s="97">
        <v>33774.370000000003</v>
      </c>
      <c r="F8" s="96">
        <v>7221</v>
      </c>
      <c r="G8" s="97">
        <v>6846.93</v>
      </c>
      <c r="H8" s="96">
        <v>196084</v>
      </c>
      <c r="I8" s="97">
        <v>193839.5</v>
      </c>
      <c r="J8" s="96">
        <v>20964</v>
      </c>
      <c r="K8" s="97">
        <v>20928.310000000001</v>
      </c>
      <c r="L8" s="96">
        <v>258906</v>
      </c>
      <c r="M8" s="107">
        <v>255389.1</v>
      </c>
      <c r="N8" s="86"/>
    </row>
    <row r="9" spans="1:15" s="82" customFormat="1" ht="24" customHeight="1">
      <c r="A9" s="88" t="s">
        <v>74</v>
      </c>
      <c r="B9" s="96">
        <v>56902</v>
      </c>
      <c r="C9" s="97">
        <v>55419.96</v>
      </c>
      <c r="D9" s="96">
        <v>47203</v>
      </c>
      <c r="E9" s="97">
        <v>46021.4</v>
      </c>
      <c r="F9" s="96">
        <v>2614</v>
      </c>
      <c r="G9" s="97">
        <v>2415.7199999999998</v>
      </c>
      <c r="H9" s="96">
        <v>290</v>
      </c>
      <c r="I9" s="97">
        <v>289.8</v>
      </c>
      <c r="J9" s="96">
        <v>3832</v>
      </c>
      <c r="K9" s="97">
        <v>3818.59</v>
      </c>
      <c r="L9" s="96">
        <v>53939</v>
      </c>
      <c r="M9" s="107">
        <v>52545.51</v>
      </c>
      <c r="N9" s="86"/>
    </row>
    <row r="10" spans="1:15" s="82" customFormat="1" ht="11.25">
      <c r="A10" s="88" t="s">
        <v>144</v>
      </c>
      <c r="B10" s="96">
        <v>149410</v>
      </c>
      <c r="C10" s="97">
        <v>142699.4</v>
      </c>
      <c r="D10" s="96">
        <v>140408</v>
      </c>
      <c r="E10" s="97">
        <v>135125.79999999999</v>
      </c>
      <c r="F10" s="96">
        <v>5642</v>
      </c>
      <c r="G10" s="97">
        <v>4566.41</v>
      </c>
      <c r="H10" s="96">
        <v>87</v>
      </c>
      <c r="I10" s="97">
        <v>85.38</v>
      </c>
      <c r="J10" s="96">
        <v>515</v>
      </c>
      <c r="K10" s="97">
        <v>465.71</v>
      </c>
      <c r="L10" s="96">
        <v>146652</v>
      </c>
      <c r="M10" s="107">
        <v>140243.29999999999</v>
      </c>
      <c r="N10" s="86"/>
    </row>
    <row r="11" spans="1:15" s="91" customFormat="1" ht="11.25">
      <c r="A11" s="89" t="s">
        <v>92</v>
      </c>
      <c r="B11" s="98">
        <v>147928</v>
      </c>
      <c r="C11" s="99">
        <v>141348.70000000001</v>
      </c>
      <c r="D11" s="98">
        <v>134605</v>
      </c>
      <c r="E11" s="99">
        <v>129482.8</v>
      </c>
      <c r="F11" s="98">
        <v>4691</v>
      </c>
      <c r="G11" s="99">
        <v>3771.29</v>
      </c>
      <c r="H11" s="98">
        <v>74</v>
      </c>
      <c r="I11" s="99">
        <v>72.38</v>
      </c>
      <c r="J11" s="98">
        <v>508</v>
      </c>
      <c r="K11" s="99">
        <v>458.71</v>
      </c>
      <c r="L11" s="98">
        <v>139878</v>
      </c>
      <c r="M11" s="108">
        <v>133785.20000000001</v>
      </c>
      <c r="N11" s="90"/>
    </row>
    <row r="12" spans="1:15" s="91" customFormat="1" ht="22.5">
      <c r="A12" s="89" t="s">
        <v>93</v>
      </c>
      <c r="B12" s="98">
        <v>1482</v>
      </c>
      <c r="C12" s="99">
        <v>1350.77</v>
      </c>
      <c r="D12" s="98">
        <v>5803</v>
      </c>
      <c r="E12" s="99">
        <v>5642.96</v>
      </c>
      <c r="F12" s="98">
        <v>951</v>
      </c>
      <c r="G12" s="99">
        <v>795.12</v>
      </c>
      <c r="H12" s="98">
        <v>13</v>
      </c>
      <c r="I12" s="99">
        <v>13</v>
      </c>
      <c r="J12" s="98">
        <v>7</v>
      </c>
      <c r="K12" s="99">
        <v>7</v>
      </c>
      <c r="L12" s="98">
        <v>6774</v>
      </c>
      <c r="M12" s="108">
        <v>6458.08</v>
      </c>
      <c r="N12" s="90"/>
    </row>
    <row r="13" spans="1:15" s="82" customFormat="1" ht="22.5">
      <c r="A13" s="88" t="s">
        <v>75</v>
      </c>
      <c r="B13" s="96">
        <v>1000053</v>
      </c>
      <c r="C13" s="97">
        <v>955085.5</v>
      </c>
      <c r="D13" s="96">
        <v>807944</v>
      </c>
      <c r="E13" s="97">
        <v>784814.4</v>
      </c>
      <c r="F13" s="96">
        <v>64751</v>
      </c>
      <c r="G13" s="97">
        <v>51523.62</v>
      </c>
      <c r="H13" s="96">
        <v>48</v>
      </c>
      <c r="I13" s="97">
        <v>47.5</v>
      </c>
      <c r="J13" s="96">
        <v>138545</v>
      </c>
      <c r="K13" s="97">
        <v>129584.5</v>
      </c>
      <c r="L13" s="96">
        <v>1011288</v>
      </c>
      <c r="M13" s="107">
        <v>965970</v>
      </c>
      <c r="N13" s="86"/>
    </row>
    <row r="14" spans="1:15" s="82" customFormat="1" ht="11.25">
      <c r="A14" s="88" t="s">
        <v>94</v>
      </c>
      <c r="B14" s="96">
        <v>286249</v>
      </c>
      <c r="C14" s="97">
        <v>280729.8</v>
      </c>
      <c r="D14" s="96">
        <v>166901</v>
      </c>
      <c r="E14" s="97">
        <v>164537.9</v>
      </c>
      <c r="F14" s="96">
        <v>14645</v>
      </c>
      <c r="G14" s="97">
        <v>13237.61</v>
      </c>
      <c r="H14" s="96">
        <v>102511</v>
      </c>
      <c r="I14" s="97">
        <v>99207.92</v>
      </c>
      <c r="J14" s="96">
        <v>1900</v>
      </c>
      <c r="K14" s="97">
        <v>1826.33</v>
      </c>
      <c r="L14" s="96">
        <v>285957</v>
      </c>
      <c r="M14" s="107">
        <v>278809.7</v>
      </c>
      <c r="N14" s="86"/>
    </row>
    <row r="15" spans="1:15" s="82" customFormat="1" ht="11.25">
      <c r="A15" s="89" t="s">
        <v>95</v>
      </c>
      <c r="B15" s="96">
        <v>139230</v>
      </c>
      <c r="C15" s="99">
        <v>137065.29999999999</v>
      </c>
      <c r="D15" s="96">
        <v>127619</v>
      </c>
      <c r="E15" s="99">
        <v>126540.2</v>
      </c>
      <c r="F15" s="96">
        <v>11946</v>
      </c>
      <c r="G15" s="99">
        <v>10656.06</v>
      </c>
      <c r="H15" s="96">
        <v>205</v>
      </c>
      <c r="I15" s="99">
        <v>204.4</v>
      </c>
      <c r="J15" s="96">
        <v>953</v>
      </c>
      <c r="K15" s="99">
        <v>928.11</v>
      </c>
      <c r="L15" s="96">
        <v>140723</v>
      </c>
      <c r="M15" s="108">
        <v>138328.70000000001</v>
      </c>
      <c r="N15" s="86"/>
    </row>
    <row r="16" spans="1:15" s="82" customFormat="1" ht="11.25">
      <c r="A16" s="89" t="s">
        <v>96</v>
      </c>
      <c r="B16" s="96">
        <v>1516</v>
      </c>
      <c r="C16" s="99">
        <v>1462.95</v>
      </c>
      <c r="D16" s="96">
        <v>45</v>
      </c>
      <c r="E16" s="99">
        <v>45</v>
      </c>
      <c r="F16" s="96">
        <v>14</v>
      </c>
      <c r="G16" s="99">
        <v>13.53</v>
      </c>
      <c r="H16" s="96">
        <v>1430</v>
      </c>
      <c r="I16" s="99">
        <v>1081.68</v>
      </c>
      <c r="J16" s="96">
        <v>10</v>
      </c>
      <c r="K16" s="99">
        <v>10</v>
      </c>
      <c r="L16" s="96">
        <v>1499</v>
      </c>
      <c r="M16" s="108">
        <v>1150.21</v>
      </c>
      <c r="N16" s="86"/>
    </row>
    <row r="17" spans="1:14" s="82" customFormat="1" ht="11.25">
      <c r="A17" s="89" t="s">
        <v>97</v>
      </c>
      <c r="B17" s="96">
        <v>145503</v>
      </c>
      <c r="C17" s="99">
        <v>142201.60000000001</v>
      </c>
      <c r="D17" s="96">
        <v>39237</v>
      </c>
      <c r="E17" s="99">
        <v>37952.720000000001</v>
      </c>
      <c r="F17" s="96">
        <v>2685</v>
      </c>
      <c r="G17" s="99">
        <v>2568.02</v>
      </c>
      <c r="H17" s="96">
        <v>100876</v>
      </c>
      <c r="I17" s="99">
        <v>97921.84</v>
      </c>
      <c r="J17" s="96">
        <v>937</v>
      </c>
      <c r="K17" s="99">
        <v>888.22</v>
      </c>
      <c r="L17" s="96">
        <v>143735</v>
      </c>
      <c r="M17" s="108">
        <v>139330.79999999999</v>
      </c>
      <c r="N17" s="86"/>
    </row>
    <row r="18" spans="1:14" s="82" customFormat="1" ht="11.25">
      <c r="A18" s="88" t="s">
        <v>54</v>
      </c>
      <c r="B18" s="96">
        <v>78857</v>
      </c>
      <c r="C18" s="97">
        <v>75731.55</v>
      </c>
      <c r="D18" s="96">
        <v>73439</v>
      </c>
      <c r="E18" s="97">
        <v>71560.78</v>
      </c>
      <c r="F18" s="96">
        <v>6130</v>
      </c>
      <c r="G18" s="97">
        <v>4764.9799999999996</v>
      </c>
      <c r="H18" s="96">
        <v>66</v>
      </c>
      <c r="I18" s="97">
        <v>66</v>
      </c>
      <c r="J18" s="96">
        <v>145</v>
      </c>
      <c r="K18" s="97">
        <v>137.03</v>
      </c>
      <c r="L18" s="96">
        <v>79780</v>
      </c>
      <c r="M18" s="107">
        <v>76528.789999999994</v>
      </c>
      <c r="N18" s="86"/>
    </row>
    <row r="19" spans="1:14" s="82" customFormat="1" ht="11.25">
      <c r="A19" s="88" t="s">
        <v>98</v>
      </c>
      <c r="B19" s="96">
        <v>9818</v>
      </c>
      <c r="C19" s="97">
        <v>9459.7999999999993</v>
      </c>
      <c r="D19" s="96">
        <v>7259</v>
      </c>
      <c r="E19" s="97">
        <v>7119.22</v>
      </c>
      <c r="F19" s="96">
        <v>2237</v>
      </c>
      <c r="G19" s="97">
        <v>2066.27</v>
      </c>
      <c r="H19" s="96">
        <v>36</v>
      </c>
      <c r="I19" s="97">
        <v>36</v>
      </c>
      <c r="J19" s="96">
        <v>47</v>
      </c>
      <c r="K19" s="97">
        <v>42.78</v>
      </c>
      <c r="L19" s="96">
        <v>9579</v>
      </c>
      <c r="M19" s="107">
        <v>9264.27</v>
      </c>
      <c r="N19" s="86"/>
    </row>
    <row r="20" spans="1:14" s="82" customFormat="1" ht="11.25">
      <c r="A20" s="88" t="s">
        <v>99</v>
      </c>
      <c r="B20" s="96">
        <v>20947</v>
      </c>
      <c r="C20" s="97">
        <v>20212.45</v>
      </c>
      <c r="D20" s="96">
        <v>18555</v>
      </c>
      <c r="E20" s="97">
        <v>17971.669999999998</v>
      </c>
      <c r="F20" s="96">
        <v>1779</v>
      </c>
      <c r="G20" s="97">
        <v>1661.51</v>
      </c>
      <c r="H20" s="96">
        <v>17</v>
      </c>
      <c r="I20" s="97">
        <v>17</v>
      </c>
      <c r="J20" s="96">
        <v>110</v>
      </c>
      <c r="K20" s="97">
        <v>104.57</v>
      </c>
      <c r="L20" s="96">
        <v>20461</v>
      </c>
      <c r="M20" s="107">
        <v>19754.75</v>
      </c>
      <c r="N20" s="86"/>
    </row>
    <row r="21" spans="1:14" s="82" customFormat="1" ht="11.25">
      <c r="A21" s="89" t="s">
        <v>100</v>
      </c>
      <c r="B21" s="96">
        <v>10803</v>
      </c>
      <c r="C21" s="99">
        <v>10452.51</v>
      </c>
      <c r="D21" s="96">
        <v>9317</v>
      </c>
      <c r="E21" s="99">
        <v>9067.06</v>
      </c>
      <c r="F21" s="96">
        <v>1110</v>
      </c>
      <c r="G21" s="99">
        <v>1023.39</v>
      </c>
      <c r="H21" s="96" t="s">
        <v>107</v>
      </c>
      <c r="I21" s="99" t="s">
        <v>107</v>
      </c>
      <c r="J21" s="96" t="s">
        <v>107</v>
      </c>
      <c r="K21" s="99" t="s">
        <v>107</v>
      </c>
      <c r="L21" s="96">
        <v>10477</v>
      </c>
      <c r="M21" s="108">
        <v>10138.98</v>
      </c>
      <c r="N21" s="86"/>
    </row>
    <row r="22" spans="1:14" s="82" customFormat="1" ht="11.25">
      <c r="A22" s="89" t="s">
        <v>101</v>
      </c>
      <c r="B22" s="100">
        <v>10144</v>
      </c>
      <c r="C22" s="101">
        <v>9759.94</v>
      </c>
      <c r="D22" s="100">
        <v>9238</v>
      </c>
      <c r="E22" s="101">
        <v>8904.61</v>
      </c>
      <c r="F22" s="100">
        <v>669</v>
      </c>
      <c r="G22" s="101">
        <v>638.12</v>
      </c>
      <c r="H22" s="100" t="s">
        <v>107</v>
      </c>
      <c r="I22" s="101" t="s">
        <v>107</v>
      </c>
      <c r="J22" s="100" t="s">
        <v>107</v>
      </c>
      <c r="K22" s="101" t="s">
        <v>107</v>
      </c>
      <c r="L22" s="100">
        <v>9984</v>
      </c>
      <c r="M22" s="109">
        <v>9615.77</v>
      </c>
      <c r="N22" s="86"/>
    </row>
    <row r="23" spans="1:14" s="82" customFormat="1" ht="12" thickBot="1">
      <c r="A23" s="92" t="s">
        <v>1</v>
      </c>
      <c r="B23" s="110">
        <v>1911702</v>
      </c>
      <c r="C23" s="111">
        <v>1844050</v>
      </c>
      <c r="D23" s="110">
        <v>1332699</v>
      </c>
      <c r="E23" s="111">
        <v>1296246</v>
      </c>
      <c r="F23" s="110">
        <v>110820</v>
      </c>
      <c r="G23" s="111">
        <v>92089.46</v>
      </c>
      <c r="H23" s="110">
        <v>299272</v>
      </c>
      <c r="I23" s="111">
        <v>293722.09999999998</v>
      </c>
      <c r="J23" s="110">
        <v>170883</v>
      </c>
      <c r="K23" s="111">
        <v>161337.79999999999</v>
      </c>
      <c r="L23" s="110">
        <v>1913674</v>
      </c>
      <c r="M23" s="112">
        <v>1843396</v>
      </c>
      <c r="N23" s="86"/>
    </row>
    <row r="24" spans="1:14" s="82" customFormat="1" ht="12" thickBot="1">
      <c r="A24" s="92" t="s">
        <v>13</v>
      </c>
      <c r="B24" s="113">
        <v>1029721</v>
      </c>
      <c r="C24" s="114">
        <v>995465.5</v>
      </c>
      <c r="D24" s="113">
        <v>620162</v>
      </c>
      <c r="E24" s="114">
        <v>603643.9</v>
      </c>
      <c r="F24" s="113">
        <v>76152</v>
      </c>
      <c r="G24" s="114">
        <v>61188.61</v>
      </c>
      <c r="H24" s="113">
        <v>299257</v>
      </c>
      <c r="I24" s="114">
        <v>293707.59999999998</v>
      </c>
      <c r="J24" s="113">
        <v>29099</v>
      </c>
      <c r="K24" s="114">
        <v>28853.15</v>
      </c>
      <c r="L24" s="113">
        <v>1024670</v>
      </c>
      <c r="M24" s="115">
        <v>987393.2</v>
      </c>
      <c r="N24" s="86"/>
    </row>
    <row r="25" spans="1:14">
      <c r="A25" s="222" t="s">
        <v>111</v>
      </c>
      <c r="B25" s="222"/>
      <c r="C25" s="222"/>
      <c r="D25" s="222"/>
      <c r="E25" s="222"/>
      <c r="F25" s="222"/>
      <c r="G25" s="222"/>
      <c r="H25" s="222"/>
      <c r="I25" s="222"/>
      <c r="J25" s="222"/>
      <c r="K25" s="222"/>
      <c r="L25" s="222"/>
      <c r="M25" s="222"/>
    </row>
    <row r="26" spans="1:14">
      <c r="A26" s="221" t="s">
        <v>60</v>
      </c>
      <c r="B26" s="221"/>
      <c r="C26" s="221"/>
      <c r="D26" s="221"/>
      <c r="E26" s="221"/>
      <c r="F26" s="221"/>
      <c r="G26" s="221"/>
      <c r="H26" s="221"/>
      <c r="I26" s="221"/>
      <c r="J26" s="221"/>
      <c r="K26" s="221"/>
      <c r="L26" s="221"/>
      <c r="M26" s="221"/>
    </row>
    <row r="27" spans="1:14" ht="28.5" customHeight="1">
      <c r="A27" s="221" t="s">
        <v>77</v>
      </c>
      <c r="B27" s="221"/>
      <c r="C27" s="221"/>
      <c r="D27" s="221"/>
      <c r="E27" s="221"/>
      <c r="F27" s="221"/>
      <c r="G27" s="221"/>
      <c r="H27" s="221"/>
      <c r="I27" s="221"/>
      <c r="J27" s="221"/>
      <c r="K27" s="221"/>
      <c r="L27" s="221"/>
      <c r="M27" s="221"/>
    </row>
    <row r="28" spans="1:14">
      <c r="A28" s="221" t="s">
        <v>85</v>
      </c>
      <c r="B28" s="221"/>
      <c r="C28" s="221"/>
      <c r="D28" s="221"/>
      <c r="E28" s="221"/>
      <c r="F28" s="221"/>
      <c r="G28" s="221"/>
      <c r="H28" s="221"/>
      <c r="I28" s="221"/>
      <c r="J28" s="221"/>
      <c r="K28" s="221"/>
      <c r="L28" s="221"/>
      <c r="M28" s="221"/>
    </row>
    <row r="29" spans="1:14">
      <c r="A29" s="213" t="s">
        <v>135</v>
      </c>
      <c r="B29" s="213"/>
      <c r="C29" s="213"/>
      <c r="D29" s="213"/>
      <c r="E29" s="213"/>
      <c r="F29" s="213"/>
      <c r="G29" s="213"/>
      <c r="H29" s="213"/>
      <c r="I29" s="213"/>
      <c r="J29" s="174"/>
      <c r="K29" s="174"/>
      <c r="L29" s="174"/>
      <c r="M29" s="174"/>
    </row>
    <row r="30" spans="1:14" ht="27.75" customHeight="1">
      <c r="A30" s="200" t="s">
        <v>145</v>
      </c>
      <c r="B30" s="200"/>
      <c r="C30" s="200"/>
      <c r="D30" s="200"/>
      <c r="E30" s="200"/>
      <c r="F30" s="200"/>
      <c r="G30" s="200"/>
      <c r="H30" s="200"/>
      <c r="I30" s="200"/>
      <c r="J30" s="200"/>
    </row>
    <row r="31" spans="1:14">
      <c r="A31" s="221" t="s">
        <v>68</v>
      </c>
      <c r="B31" s="221"/>
      <c r="C31" s="221"/>
      <c r="D31" s="221"/>
      <c r="E31" s="221"/>
      <c r="F31" s="221"/>
      <c r="G31" s="221"/>
      <c r="H31" s="221"/>
      <c r="I31" s="221"/>
      <c r="J31" s="221"/>
      <c r="K31" s="221"/>
      <c r="L31" s="221"/>
      <c r="M31" s="221"/>
    </row>
    <row r="32" spans="1:14">
      <c r="B32" s="93"/>
    </row>
  </sheetData>
  <mergeCells count="18">
    <mergeCell ref="A1:M1"/>
    <mergeCell ref="A2:A4"/>
    <mergeCell ref="B2:C2"/>
    <mergeCell ref="D2:M2"/>
    <mergeCell ref="B3:B4"/>
    <mergeCell ref="C3:C4"/>
    <mergeCell ref="D3:E3"/>
    <mergeCell ref="H3:I3"/>
    <mergeCell ref="F3:G3"/>
    <mergeCell ref="J3:K3"/>
    <mergeCell ref="L3:M3"/>
    <mergeCell ref="A26:M26"/>
    <mergeCell ref="A27:M27"/>
    <mergeCell ref="A31:M31"/>
    <mergeCell ref="A28:M28"/>
    <mergeCell ref="A25:M25"/>
    <mergeCell ref="A30:J30"/>
    <mergeCell ref="A29:I29"/>
  </mergeCells>
  <conditionalFormatting sqref="J11:K11">
    <cfRule type="cellIs" dxfId="15" priority="6" operator="lessThan">
      <formula>5</formula>
    </cfRule>
  </conditionalFormatting>
  <conditionalFormatting sqref="B23:C23">
    <cfRule type="cellIs" dxfId="14" priority="17" operator="lessThan">
      <formula>5</formula>
    </cfRule>
  </conditionalFormatting>
  <conditionalFormatting sqref="D24:M24">
    <cfRule type="cellIs" dxfId="13" priority="1" operator="lessThan">
      <formula>5</formula>
    </cfRule>
  </conditionalFormatting>
  <conditionalFormatting sqref="B5:C10 B12:C22">
    <cfRule type="cellIs" dxfId="12" priority="15" operator="lessThan">
      <formula>5</formula>
    </cfRule>
  </conditionalFormatting>
  <conditionalFormatting sqref="B11:C11">
    <cfRule type="cellIs" dxfId="11" priority="14" operator="lessThan">
      <formula>5</formula>
    </cfRule>
  </conditionalFormatting>
  <conditionalFormatting sqref="D5:E10 D12:E22">
    <cfRule type="cellIs" dxfId="10" priority="13" operator="lessThan">
      <formula>5</formula>
    </cfRule>
  </conditionalFormatting>
  <conditionalFormatting sqref="D11:E11">
    <cfRule type="cellIs" dxfId="9" priority="12" operator="lessThan">
      <formula>5</formula>
    </cfRule>
  </conditionalFormatting>
  <conditionalFormatting sqref="F5:G10 F12:G22">
    <cfRule type="cellIs" dxfId="8" priority="11" operator="lessThan">
      <formula>5</formula>
    </cfRule>
  </conditionalFormatting>
  <conditionalFormatting sqref="F11:G11">
    <cfRule type="cellIs" dxfId="7" priority="10" operator="lessThan">
      <formula>5</formula>
    </cfRule>
  </conditionalFormatting>
  <conditionalFormatting sqref="H5:I10 H12:I22">
    <cfRule type="cellIs" dxfId="6" priority="9" operator="lessThan">
      <formula>5</formula>
    </cfRule>
  </conditionalFormatting>
  <conditionalFormatting sqref="H11:I11">
    <cfRule type="cellIs" dxfId="5" priority="8" operator="lessThan">
      <formula>5</formula>
    </cfRule>
  </conditionalFormatting>
  <conditionalFormatting sqref="J5:K10 J12:K22">
    <cfRule type="cellIs" dxfId="4" priority="7" operator="lessThan">
      <formula>5</formula>
    </cfRule>
  </conditionalFormatting>
  <conditionalFormatting sqref="L5:M10 L12:M22">
    <cfRule type="cellIs" dxfId="3" priority="5" operator="lessThan">
      <formula>5</formula>
    </cfRule>
  </conditionalFormatting>
  <conditionalFormatting sqref="L11:M11">
    <cfRule type="cellIs" dxfId="2" priority="4" operator="lessThan">
      <formula>5</formula>
    </cfRule>
  </conditionalFormatting>
  <conditionalFormatting sqref="D23:M23">
    <cfRule type="cellIs" dxfId="1" priority="3" operator="lessThan">
      <formula>5</formula>
    </cfRule>
  </conditionalFormatting>
  <conditionalFormatting sqref="B24:C24">
    <cfRule type="cellIs" dxfId="0" priority="2" operator="lessThan">
      <formula>5</formula>
    </cfRule>
  </conditionalFormatting>
  <pageMargins left="0.08" right="0.08" top="1" bottom="1" header="0.4921259845" footer="0.492125984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H15" sqref="H15"/>
    </sheetView>
  </sheetViews>
  <sheetFormatPr baseColWidth="10" defaultColWidth="41.85546875" defaultRowHeight="15"/>
  <cols>
    <col min="1" max="1" width="9.42578125" style="27" customWidth="1"/>
    <col min="2" max="2" width="34.7109375" style="27" customWidth="1"/>
    <col min="3" max="3" width="13.5703125" style="27" bestFit="1" customWidth="1"/>
    <col min="4" max="4" width="14.140625" style="27" customWidth="1"/>
    <col min="5" max="5" width="17.140625" style="27" customWidth="1"/>
    <col min="6" max="6" width="18" style="27" customWidth="1"/>
    <col min="7" max="7" width="24.7109375" style="27" customWidth="1"/>
    <col min="8" max="16384" width="41.85546875" style="27"/>
  </cols>
  <sheetData>
    <row r="1" spans="1:7" ht="25.5" customHeight="1" thickBot="1">
      <c r="A1" s="267" t="s">
        <v>148</v>
      </c>
      <c r="B1" s="267"/>
      <c r="C1" s="267"/>
      <c r="D1" s="267"/>
      <c r="E1" s="267"/>
      <c r="F1" s="267"/>
    </row>
    <row r="2" spans="1:7" ht="45">
      <c r="A2" s="240" t="s">
        <v>9</v>
      </c>
      <c r="B2" s="241"/>
      <c r="C2" s="116" t="s">
        <v>78</v>
      </c>
      <c r="D2" s="116" t="s">
        <v>14</v>
      </c>
      <c r="E2" s="116" t="s">
        <v>15</v>
      </c>
      <c r="F2" s="117" t="s">
        <v>121</v>
      </c>
    </row>
    <row r="3" spans="1:7">
      <c r="A3" s="242" t="s">
        <v>16</v>
      </c>
      <c r="B3" s="87" t="s">
        <v>89</v>
      </c>
      <c r="C3" s="120">
        <v>11941</v>
      </c>
      <c r="D3" s="120">
        <v>20373</v>
      </c>
      <c r="E3" s="121">
        <v>36.953000000000003</v>
      </c>
      <c r="F3" s="122">
        <v>60.3718</v>
      </c>
      <c r="G3" s="118"/>
    </row>
    <row r="4" spans="1:7">
      <c r="A4" s="243"/>
      <c r="B4" s="88" t="s">
        <v>90</v>
      </c>
      <c r="C4" s="123">
        <v>1243</v>
      </c>
      <c r="D4" s="123">
        <v>9957</v>
      </c>
      <c r="E4" s="124">
        <v>11.0982</v>
      </c>
      <c r="F4" s="125">
        <v>73.129499999999993</v>
      </c>
      <c r="G4" s="118"/>
    </row>
    <row r="5" spans="1:7" ht="23.25">
      <c r="A5" s="243"/>
      <c r="B5" s="88" t="s">
        <v>75</v>
      </c>
      <c r="C5" s="123">
        <v>872548</v>
      </c>
      <c r="D5" s="123">
        <v>138740</v>
      </c>
      <c r="E5" s="124">
        <v>86.280900000000003</v>
      </c>
      <c r="F5" s="125">
        <v>80.360200000000006</v>
      </c>
      <c r="G5" s="118"/>
    </row>
    <row r="6" spans="1:7">
      <c r="A6" s="243"/>
      <c r="B6" s="88" t="s">
        <v>104</v>
      </c>
      <c r="C6" s="123">
        <v>3272</v>
      </c>
      <c r="D6" s="123">
        <v>855600</v>
      </c>
      <c r="E6" s="124">
        <v>0.38100000000000001</v>
      </c>
      <c r="F6" s="125">
        <v>98.960899999999995</v>
      </c>
    </row>
    <row r="7" spans="1:7">
      <c r="A7" s="244"/>
      <c r="B7" s="119" t="s">
        <v>1</v>
      </c>
      <c r="C7" s="126">
        <v>889004</v>
      </c>
      <c r="D7" s="126">
        <v>1024670</v>
      </c>
      <c r="E7" s="127">
        <v>46.455399999999997</v>
      </c>
      <c r="F7" s="128">
        <v>80.150000000000006</v>
      </c>
    </row>
    <row r="8" spans="1:7">
      <c r="A8" s="245" t="s">
        <v>63</v>
      </c>
      <c r="B8" s="87" t="s">
        <v>89</v>
      </c>
      <c r="C8" s="120">
        <v>1444</v>
      </c>
      <c r="D8" s="120">
        <v>11156</v>
      </c>
      <c r="E8" s="121">
        <v>11.4603</v>
      </c>
      <c r="F8" s="122">
        <v>15.3047</v>
      </c>
    </row>
    <row r="9" spans="1:7">
      <c r="A9" s="246"/>
      <c r="B9" s="88" t="s">
        <v>90</v>
      </c>
      <c r="C9" s="123">
        <v>819</v>
      </c>
      <c r="D9" s="123">
        <v>13555</v>
      </c>
      <c r="E9" s="124">
        <v>5.6978</v>
      </c>
      <c r="F9" s="125">
        <v>3.4188000000000001</v>
      </c>
    </row>
    <row r="10" spans="1:7" ht="23.25">
      <c r="A10" s="246"/>
      <c r="B10" s="88" t="s">
        <v>75</v>
      </c>
      <c r="C10" s="123">
        <v>82492</v>
      </c>
      <c r="D10" s="123">
        <v>249191</v>
      </c>
      <c r="E10" s="124">
        <v>24.870699999999999</v>
      </c>
      <c r="F10" s="125">
        <v>84.719700000000003</v>
      </c>
    </row>
    <row r="11" spans="1:7">
      <c r="A11" s="246"/>
      <c r="B11" s="88" t="s">
        <v>104</v>
      </c>
      <c r="C11" s="123">
        <v>1591</v>
      </c>
      <c r="D11" s="123">
        <v>124109</v>
      </c>
      <c r="E11" s="124">
        <v>1.2657</v>
      </c>
      <c r="F11" s="125">
        <v>53.991199999999999</v>
      </c>
    </row>
    <row r="12" spans="1:7">
      <c r="A12" s="247"/>
      <c r="B12" s="119" t="s">
        <v>1</v>
      </c>
      <c r="C12" s="126">
        <v>86346</v>
      </c>
      <c r="D12" s="126">
        <v>398011</v>
      </c>
      <c r="E12" s="127">
        <v>17.826899999999998</v>
      </c>
      <c r="F12" s="128">
        <v>82.221500000000006</v>
      </c>
    </row>
    <row r="13" spans="1:7" ht="15.75" thickBot="1">
      <c r="A13" s="248" t="s">
        <v>1</v>
      </c>
      <c r="B13" s="249"/>
      <c r="C13" s="129">
        <v>975350</v>
      </c>
      <c r="D13" s="129">
        <v>1422681</v>
      </c>
      <c r="E13" s="130">
        <v>40.673000000000002</v>
      </c>
      <c r="F13" s="131">
        <v>80.333399999999997</v>
      </c>
    </row>
    <row r="14" spans="1:7">
      <c r="A14" s="222" t="s">
        <v>111</v>
      </c>
      <c r="B14" s="222"/>
      <c r="C14" s="222"/>
      <c r="D14" s="222"/>
      <c r="E14" s="222"/>
      <c r="F14" s="222"/>
    </row>
    <row r="15" spans="1:7">
      <c r="A15" s="237" t="s">
        <v>60</v>
      </c>
      <c r="B15" s="237"/>
      <c r="C15" s="237"/>
      <c r="D15" s="237"/>
      <c r="E15" s="237"/>
      <c r="F15" s="237"/>
    </row>
    <row r="16" spans="1:7" ht="9.75" customHeight="1">
      <c r="A16" s="250" t="s">
        <v>122</v>
      </c>
      <c r="B16" s="250"/>
      <c r="C16" s="250"/>
      <c r="D16" s="250"/>
      <c r="E16" s="250"/>
      <c r="F16" s="250"/>
    </row>
    <row r="17" spans="1:6">
      <c r="A17" s="238" t="s">
        <v>56</v>
      </c>
      <c r="B17" s="238"/>
      <c r="C17" s="238"/>
      <c r="D17" s="238"/>
      <c r="E17" s="238"/>
      <c r="F17" s="238"/>
    </row>
    <row r="18" spans="1:6">
      <c r="A18" s="239"/>
      <c r="B18" s="239"/>
      <c r="C18" s="239"/>
      <c r="D18" s="239"/>
      <c r="E18" s="239"/>
      <c r="F18" s="239"/>
    </row>
  </sheetData>
  <mergeCells count="10">
    <mergeCell ref="A15:F15"/>
    <mergeCell ref="A17:F17"/>
    <mergeCell ref="A18:F18"/>
    <mergeCell ref="A1:F1"/>
    <mergeCell ref="A2:B2"/>
    <mergeCell ref="A3:A7"/>
    <mergeCell ref="A8:A12"/>
    <mergeCell ref="A13:B13"/>
    <mergeCell ref="A14:F14"/>
    <mergeCell ref="A16:F16"/>
  </mergeCells>
  <pageMargins left="0.08" right="0.08" top="1" bottom="1" header="0.4921259845" footer="0.4921259845"/>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M7" sqref="L7:M7"/>
    </sheetView>
  </sheetViews>
  <sheetFormatPr baseColWidth="10" defaultColWidth="11.42578125" defaultRowHeight="15" customHeight="1"/>
  <cols>
    <col min="1" max="1" width="23.140625" style="27" bestFit="1" customWidth="1"/>
    <col min="2" max="8" width="16" style="27" bestFit="1" customWidth="1"/>
    <col min="9" max="9" width="17" style="27" customWidth="1"/>
    <col min="10" max="10" width="16" style="27" bestFit="1" customWidth="1"/>
    <col min="11" max="16384" width="11.42578125" style="27"/>
  </cols>
  <sheetData>
    <row r="1" spans="1:10" ht="20.25" customHeight="1" thickBot="1">
      <c r="A1" s="251" t="s">
        <v>149</v>
      </c>
      <c r="B1" s="251"/>
      <c r="C1" s="251"/>
      <c r="D1" s="251"/>
      <c r="E1" s="251"/>
      <c r="F1" s="251"/>
      <c r="G1" s="251"/>
      <c r="H1" s="251"/>
      <c r="I1" s="251"/>
      <c r="J1" s="251"/>
    </row>
    <row r="2" spans="1:10" ht="56.25" customHeight="1">
      <c r="A2" s="132" t="s">
        <v>9</v>
      </c>
      <c r="B2" s="133" t="s">
        <v>75</v>
      </c>
      <c r="C2" s="133" t="s">
        <v>94</v>
      </c>
      <c r="D2" s="133" t="s">
        <v>130</v>
      </c>
      <c r="E2" s="133" t="s">
        <v>54</v>
      </c>
      <c r="F2" s="133" t="s">
        <v>91</v>
      </c>
      <c r="G2" s="133" t="s">
        <v>74</v>
      </c>
      <c r="H2" s="133" t="s">
        <v>89</v>
      </c>
      <c r="I2" s="133" t="s">
        <v>150</v>
      </c>
      <c r="J2" s="151" t="s">
        <v>105</v>
      </c>
    </row>
    <row r="3" spans="1:10" ht="15" customHeight="1">
      <c r="A3" s="134" t="s">
        <v>43</v>
      </c>
      <c r="B3" s="135">
        <v>119677</v>
      </c>
      <c r="C3" s="135">
        <v>15646</v>
      </c>
      <c r="D3" s="135">
        <v>15224</v>
      </c>
      <c r="E3" s="135">
        <v>7595</v>
      </c>
      <c r="F3" s="135">
        <v>4332</v>
      </c>
      <c r="G3" s="135">
        <v>5295</v>
      </c>
      <c r="H3" s="135">
        <v>4184</v>
      </c>
      <c r="I3" s="135">
        <v>2985</v>
      </c>
      <c r="J3" s="136">
        <v>174938</v>
      </c>
    </row>
    <row r="4" spans="1:10" ht="15" customHeight="1">
      <c r="A4" s="137" t="s">
        <v>44</v>
      </c>
      <c r="B4" s="138">
        <v>42843</v>
      </c>
      <c r="C4" s="138">
        <v>5236</v>
      </c>
      <c r="D4" s="138">
        <v>5488</v>
      </c>
      <c r="E4" s="138">
        <v>4019</v>
      </c>
      <c r="F4" s="138">
        <v>1062</v>
      </c>
      <c r="G4" s="138">
        <v>2117</v>
      </c>
      <c r="H4" s="138">
        <v>2313</v>
      </c>
      <c r="I4" s="138">
        <v>1240</v>
      </c>
      <c r="J4" s="139">
        <v>64318</v>
      </c>
    </row>
    <row r="5" spans="1:10" ht="15" customHeight="1">
      <c r="A5" s="137" t="s">
        <v>17</v>
      </c>
      <c r="B5" s="138">
        <v>47522</v>
      </c>
      <c r="C5" s="138">
        <v>5353</v>
      </c>
      <c r="D5" s="138">
        <v>6166</v>
      </c>
      <c r="E5" s="138">
        <v>2987</v>
      </c>
      <c r="F5" s="138">
        <v>8494</v>
      </c>
      <c r="G5" s="138">
        <v>3467</v>
      </c>
      <c r="H5" s="138">
        <v>2704</v>
      </c>
      <c r="I5" s="138">
        <v>1124</v>
      </c>
      <c r="J5" s="139">
        <v>77817</v>
      </c>
    </row>
    <row r="6" spans="1:10" ht="15" customHeight="1">
      <c r="A6" s="137" t="s">
        <v>45</v>
      </c>
      <c r="B6" s="138">
        <v>37087</v>
      </c>
      <c r="C6" s="138">
        <v>4485</v>
      </c>
      <c r="D6" s="138">
        <v>4489</v>
      </c>
      <c r="E6" s="138">
        <v>2656</v>
      </c>
      <c r="F6" s="138">
        <v>3557</v>
      </c>
      <c r="G6" s="138">
        <v>1609</v>
      </c>
      <c r="H6" s="138">
        <v>1354</v>
      </c>
      <c r="I6" s="138">
        <v>1017</v>
      </c>
      <c r="J6" s="139">
        <v>56254</v>
      </c>
    </row>
    <row r="7" spans="1:10" ht="15" customHeight="1">
      <c r="A7" s="137" t="s">
        <v>18</v>
      </c>
      <c r="B7" s="138">
        <v>4526</v>
      </c>
      <c r="C7" s="138">
        <v>1329</v>
      </c>
      <c r="D7" s="138">
        <v>888</v>
      </c>
      <c r="E7" s="138">
        <v>555</v>
      </c>
      <c r="F7" s="138">
        <v>140</v>
      </c>
      <c r="G7" s="138">
        <v>660</v>
      </c>
      <c r="H7" s="138">
        <v>239</v>
      </c>
      <c r="I7" s="138">
        <v>283</v>
      </c>
      <c r="J7" s="139">
        <v>8620</v>
      </c>
    </row>
    <row r="8" spans="1:10" ht="15" customHeight="1">
      <c r="A8" s="137" t="s">
        <v>46</v>
      </c>
      <c r="B8" s="138">
        <v>84299</v>
      </c>
      <c r="C8" s="138">
        <v>13418</v>
      </c>
      <c r="D8" s="138">
        <v>10780</v>
      </c>
      <c r="E8" s="138">
        <v>7439</v>
      </c>
      <c r="F8" s="138">
        <v>5197</v>
      </c>
      <c r="G8" s="138">
        <v>4548</v>
      </c>
      <c r="H8" s="138">
        <v>2240</v>
      </c>
      <c r="I8" s="138">
        <v>2243</v>
      </c>
      <c r="J8" s="139">
        <v>130164</v>
      </c>
    </row>
    <row r="9" spans="1:10" ht="15" customHeight="1">
      <c r="A9" s="137" t="s">
        <v>65</v>
      </c>
      <c r="B9" s="138">
        <v>99311</v>
      </c>
      <c r="C9" s="138">
        <v>14554</v>
      </c>
      <c r="D9" s="138">
        <v>10718</v>
      </c>
      <c r="E9" s="138">
        <v>8030</v>
      </c>
      <c r="F9" s="138">
        <v>1107</v>
      </c>
      <c r="G9" s="138">
        <v>3263</v>
      </c>
      <c r="H9" s="138">
        <v>1740</v>
      </c>
      <c r="I9" s="138">
        <v>2110</v>
      </c>
      <c r="J9" s="139">
        <v>140833</v>
      </c>
    </row>
    <row r="10" spans="1:10" ht="15" customHeight="1">
      <c r="A10" s="137" t="s">
        <v>47</v>
      </c>
      <c r="B10" s="138">
        <v>193117</v>
      </c>
      <c r="C10" s="138">
        <v>66761</v>
      </c>
      <c r="D10" s="138">
        <v>42085</v>
      </c>
      <c r="E10" s="138">
        <v>17358</v>
      </c>
      <c r="F10" s="138">
        <v>16169</v>
      </c>
      <c r="G10" s="138">
        <v>11466</v>
      </c>
      <c r="H10" s="138">
        <v>3528</v>
      </c>
      <c r="I10" s="138">
        <v>22372</v>
      </c>
      <c r="J10" s="139">
        <v>372856</v>
      </c>
    </row>
    <row r="11" spans="1:10" ht="15" customHeight="1">
      <c r="A11" s="137" t="s">
        <v>48</v>
      </c>
      <c r="B11" s="138">
        <v>50677</v>
      </c>
      <c r="C11" s="138">
        <v>6248</v>
      </c>
      <c r="D11" s="138">
        <v>6233</v>
      </c>
      <c r="E11" s="138">
        <v>3590</v>
      </c>
      <c r="F11" s="138">
        <v>1804</v>
      </c>
      <c r="G11" s="138">
        <v>2572</v>
      </c>
      <c r="H11" s="138">
        <v>1472</v>
      </c>
      <c r="I11" s="138">
        <v>1258</v>
      </c>
      <c r="J11" s="139">
        <v>73854</v>
      </c>
    </row>
    <row r="12" spans="1:10" ht="15" customHeight="1">
      <c r="A12" s="137" t="s">
        <v>49</v>
      </c>
      <c r="B12" s="138">
        <v>81512</v>
      </c>
      <c r="C12" s="138">
        <v>12111</v>
      </c>
      <c r="D12" s="138">
        <v>11661</v>
      </c>
      <c r="E12" s="138">
        <v>6457</v>
      </c>
      <c r="F12" s="138">
        <v>6883</v>
      </c>
      <c r="G12" s="138">
        <v>5387</v>
      </c>
      <c r="H12" s="138">
        <v>3699</v>
      </c>
      <c r="I12" s="138">
        <v>2619</v>
      </c>
      <c r="J12" s="139">
        <v>130329</v>
      </c>
    </row>
    <row r="13" spans="1:10" ht="15" customHeight="1">
      <c r="A13" s="137" t="s">
        <v>50</v>
      </c>
      <c r="B13" s="138">
        <v>81674</v>
      </c>
      <c r="C13" s="138">
        <v>13235</v>
      </c>
      <c r="D13" s="138">
        <v>11951</v>
      </c>
      <c r="E13" s="138">
        <v>6092</v>
      </c>
      <c r="F13" s="138">
        <v>2346</v>
      </c>
      <c r="G13" s="138">
        <v>5290</v>
      </c>
      <c r="H13" s="138">
        <v>4323</v>
      </c>
      <c r="I13" s="138">
        <v>2313</v>
      </c>
      <c r="J13" s="139">
        <v>127224</v>
      </c>
    </row>
    <row r="14" spans="1:10" ht="15" customHeight="1">
      <c r="A14" s="137" t="s">
        <v>19</v>
      </c>
      <c r="B14" s="138">
        <v>54718</v>
      </c>
      <c r="C14" s="138">
        <v>5008</v>
      </c>
      <c r="D14" s="138">
        <v>6992</v>
      </c>
      <c r="E14" s="138">
        <v>2876</v>
      </c>
      <c r="F14" s="138">
        <v>1373</v>
      </c>
      <c r="G14" s="138">
        <v>2190</v>
      </c>
      <c r="H14" s="138">
        <v>2511</v>
      </c>
      <c r="I14" s="138">
        <v>2109</v>
      </c>
      <c r="J14" s="139">
        <v>77777</v>
      </c>
    </row>
    <row r="15" spans="1:10" ht="15" customHeight="1">
      <c r="A15" s="137" t="s">
        <v>51</v>
      </c>
      <c r="B15" s="138">
        <v>72561</v>
      </c>
      <c r="C15" s="138">
        <v>15111</v>
      </c>
      <c r="D15" s="138">
        <v>9884</v>
      </c>
      <c r="E15" s="138">
        <v>7064</v>
      </c>
      <c r="F15" s="138">
        <v>9636</v>
      </c>
      <c r="G15" s="138">
        <v>3765</v>
      </c>
      <c r="H15" s="138">
        <v>1210</v>
      </c>
      <c r="I15" s="138">
        <v>2089</v>
      </c>
      <c r="J15" s="139">
        <v>121320</v>
      </c>
    </row>
    <row r="16" spans="1:10" ht="15" customHeight="1">
      <c r="A16" s="140" t="s">
        <v>66</v>
      </c>
      <c r="B16" s="141">
        <v>969524</v>
      </c>
      <c r="C16" s="141">
        <v>178495</v>
      </c>
      <c r="D16" s="141">
        <v>142559</v>
      </c>
      <c r="E16" s="141">
        <v>76718</v>
      </c>
      <c r="F16" s="141">
        <v>62100</v>
      </c>
      <c r="G16" s="141">
        <v>51629</v>
      </c>
      <c r="H16" s="141">
        <v>31517</v>
      </c>
      <c r="I16" s="141">
        <v>43762</v>
      </c>
      <c r="J16" s="142">
        <v>1556304</v>
      </c>
    </row>
    <row r="17" spans="1:10" ht="15" customHeight="1">
      <c r="A17" s="143" t="s">
        <v>20</v>
      </c>
      <c r="B17" s="135">
        <v>8373</v>
      </c>
      <c r="C17" s="135">
        <v>1214</v>
      </c>
      <c r="D17" s="135">
        <v>1135</v>
      </c>
      <c r="E17" s="135">
        <v>742</v>
      </c>
      <c r="F17" s="135">
        <v>31</v>
      </c>
      <c r="G17" s="135">
        <v>497</v>
      </c>
      <c r="H17" s="135">
        <v>195</v>
      </c>
      <c r="I17" s="135">
        <v>247</v>
      </c>
      <c r="J17" s="136">
        <v>12434</v>
      </c>
    </row>
    <row r="18" spans="1:10" ht="15" customHeight="1">
      <c r="A18" s="144" t="s">
        <v>21</v>
      </c>
      <c r="B18" s="138">
        <v>7830</v>
      </c>
      <c r="C18" s="138">
        <v>1236</v>
      </c>
      <c r="D18" s="138">
        <v>1143</v>
      </c>
      <c r="E18" s="138">
        <v>677</v>
      </c>
      <c r="F18" s="138">
        <v>225</v>
      </c>
      <c r="G18" s="138">
        <v>529</v>
      </c>
      <c r="H18" s="138">
        <v>198</v>
      </c>
      <c r="I18" s="138">
        <v>208</v>
      </c>
      <c r="J18" s="139">
        <v>12046</v>
      </c>
    </row>
    <row r="19" spans="1:10" ht="15" customHeight="1">
      <c r="A19" s="144" t="s">
        <v>22</v>
      </c>
      <c r="B19" s="138">
        <v>6941</v>
      </c>
      <c r="C19" s="138">
        <v>956</v>
      </c>
      <c r="D19" s="138">
        <v>464</v>
      </c>
      <c r="E19" s="138">
        <v>466</v>
      </c>
      <c r="F19" s="138">
        <v>219</v>
      </c>
      <c r="G19" s="138">
        <v>496</v>
      </c>
      <c r="H19" s="138">
        <v>145</v>
      </c>
      <c r="I19" s="138">
        <v>150</v>
      </c>
      <c r="J19" s="139">
        <v>9837</v>
      </c>
    </row>
    <row r="20" spans="1:10" ht="15" customHeight="1">
      <c r="A20" s="144" t="s">
        <v>52</v>
      </c>
      <c r="B20" s="138">
        <v>18572</v>
      </c>
      <c r="C20" s="138">
        <v>1545</v>
      </c>
      <c r="D20" s="138">
        <v>1264</v>
      </c>
      <c r="E20" s="138">
        <v>1111</v>
      </c>
      <c r="F20" s="138">
        <v>247</v>
      </c>
      <c r="G20" s="138">
        <v>498</v>
      </c>
      <c r="H20" s="138">
        <v>242</v>
      </c>
      <c r="I20" s="138">
        <v>302</v>
      </c>
      <c r="J20" s="139">
        <v>23781</v>
      </c>
    </row>
    <row r="21" spans="1:10" ht="15" customHeight="1">
      <c r="A21" s="145" t="s">
        <v>23</v>
      </c>
      <c r="B21" s="146">
        <v>41716</v>
      </c>
      <c r="C21" s="146">
        <v>4951</v>
      </c>
      <c r="D21" s="146">
        <v>4006</v>
      </c>
      <c r="E21" s="146">
        <v>2996</v>
      </c>
      <c r="F21" s="146">
        <v>722</v>
      </c>
      <c r="G21" s="146">
        <v>2020</v>
      </c>
      <c r="H21" s="146">
        <v>780</v>
      </c>
      <c r="I21" s="146">
        <v>907</v>
      </c>
      <c r="J21" s="147">
        <v>58098</v>
      </c>
    </row>
    <row r="22" spans="1:10" ht="15" customHeight="1" thickBot="1">
      <c r="A22" s="148" t="s">
        <v>53</v>
      </c>
      <c r="B22" s="149">
        <v>1011240</v>
      </c>
      <c r="C22" s="149">
        <v>183446</v>
      </c>
      <c r="D22" s="149">
        <v>146565</v>
      </c>
      <c r="E22" s="149">
        <v>79714</v>
      </c>
      <c r="F22" s="149">
        <v>62822</v>
      </c>
      <c r="G22" s="149">
        <v>53649</v>
      </c>
      <c r="H22" s="149">
        <v>32297</v>
      </c>
      <c r="I22" s="149">
        <v>44669</v>
      </c>
      <c r="J22" s="150">
        <v>1614402</v>
      </c>
    </row>
    <row r="23" spans="1:10" ht="15" customHeight="1">
      <c r="A23" s="253" t="s">
        <v>111</v>
      </c>
      <c r="B23" s="253"/>
      <c r="C23" s="253"/>
      <c r="D23" s="253"/>
      <c r="E23" s="253"/>
      <c r="F23" s="253"/>
      <c r="G23" s="253"/>
      <c r="H23" s="253"/>
      <c r="I23" s="253"/>
      <c r="J23" s="253"/>
    </row>
    <row r="24" spans="1:10" ht="15" customHeight="1">
      <c r="A24" s="252" t="s">
        <v>138</v>
      </c>
      <c r="B24" s="252"/>
      <c r="C24" s="252"/>
      <c r="D24" s="252"/>
      <c r="E24" s="252"/>
      <c r="F24" s="252"/>
      <c r="G24" s="252"/>
      <c r="H24" s="252"/>
      <c r="I24" s="252"/>
      <c r="J24" s="252"/>
    </row>
    <row r="25" spans="1:10" ht="15" customHeight="1">
      <c r="A25" s="252" t="s">
        <v>69</v>
      </c>
      <c r="B25" s="252"/>
      <c r="C25" s="252"/>
      <c r="D25" s="252"/>
      <c r="E25" s="252"/>
      <c r="F25" s="252"/>
      <c r="G25" s="252"/>
      <c r="H25" s="252"/>
      <c r="I25" s="252"/>
      <c r="J25" s="252"/>
    </row>
    <row r="26" spans="1:10" ht="17.25" customHeight="1">
      <c r="A26" s="252" t="s">
        <v>123</v>
      </c>
      <c r="B26" s="252"/>
      <c r="C26" s="252"/>
      <c r="D26" s="252"/>
      <c r="E26" s="252"/>
      <c r="F26" s="252"/>
      <c r="G26" s="252"/>
      <c r="H26" s="252"/>
      <c r="I26" s="252"/>
      <c r="J26" s="252"/>
    </row>
  </sheetData>
  <mergeCells count="5">
    <mergeCell ref="A1:J1"/>
    <mergeCell ref="A25:J25"/>
    <mergeCell ref="A26:J26"/>
    <mergeCell ref="A24:J24"/>
    <mergeCell ref="A23:J23"/>
  </mergeCells>
  <pageMargins left="0.08" right="0.08" top="1" bottom="1" header="0.4921259845" footer="0.4921259845"/>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election activeCell="I17" sqref="I17"/>
    </sheetView>
  </sheetViews>
  <sheetFormatPr baseColWidth="10" defaultColWidth="11.42578125" defaultRowHeight="15"/>
  <cols>
    <col min="1" max="1" width="29.85546875" style="27" customWidth="1"/>
    <col min="2" max="2" width="9" style="27" bestFit="1" customWidth="1"/>
    <col min="3" max="6" width="10.42578125" style="27" bestFit="1" customWidth="1"/>
    <col min="7" max="16384" width="11.42578125" style="27"/>
  </cols>
  <sheetData>
    <row r="1" spans="1:8" ht="27" customHeight="1">
      <c r="A1" s="260" t="s">
        <v>139</v>
      </c>
      <c r="B1" s="260"/>
      <c r="C1" s="260"/>
      <c r="D1" s="260"/>
      <c r="E1" s="260"/>
      <c r="F1" s="260"/>
    </row>
    <row r="2" spans="1:8" ht="67.5">
      <c r="A2" s="175"/>
      <c r="B2" s="176"/>
      <c r="C2" s="177">
        <v>2014</v>
      </c>
      <c r="D2" s="177">
        <v>2015</v>
      </c>
      <c r="E2" s="178" t="s">
        <v>87</v>
      </c>
      <c r="F2" s="177" t="s">
        <v>86</v>
      </c>
    </row>
    <row r="3" spans="1:8">
      <c r="A3" s="254" t="s">
        <v>151</v>
      </c>
      <c r="B3" s="152" t="s">
        <v>24</v>
      </c>
      <c r="C3" s="153">
        <v>3583</v>
      </c>
      <c r="D3" s="153">
        <v>3598</v>
      </c>
      <c r="E3" s="154">
        <v>-1.2202275286203879</v>
      </c>
      <c r="F3" s="179">
        <f>100*(D3/C3-1)</f>
        <v>0.41864359475300983</v>
      </c>
      <c r="G3" s="118"/>
    </row>
    <row r="4" spans="1:8">
      <c r="A4" s="255"/>
      <c r="B4" s="155" t="s">
        <v>63</v>
      </c>
      <c r="C4" s="156">
        <v>159</v>
      </c>
      <c r="D4" s="156">
        <v>166</v>
      </c>
      <c r="E4" s="157">
        <v>-15.954665624298869</v>
      </c>
      <c r="F4" s="180">
        <f t="shared" ref="F4:F41" si="0">100*(D4/C4-1)</f>
        <v>4.4025157232704393</v>
      </c>
      <c r="G4" s="118"/>
    </row>
    <row r="5" spans="1:8">
      <c r="A5" s="256"/>
      <c r="B5" s="158" t="s">
        <v>1</v>
      </c>
      <c r="C5" s="159">
        <v>3742</v>
      </c>
      <c r="D5" s="159">
        <v>3764</v>
      </c>
      <c r="E5" s="160">
        <v>-2.8229177391228988</v>
      </c>
      <c r="F5" s="181">
        <f t="shared" si="0"/>
        <v>0.58792089791555036</v>
      </c>
      <c r="G5" s="118"/>
      <c r="H5" s="118"/>
    </row>
    <row r="6" spans="1:8">
      <c r="A6" s="254" t="s">
        <v>89</v>
      </c>
      <c r="B6" s="152" t="s">
        <v>24</v>
      </c>
      <c r="C6" s="156">
        <v>32306</v>
      </c>
      <c r="D6" s="156">
        <v>32314</v>
      </c>
      <c r="E6" s="157">
        <v>-2.4687743654742467</v>
      </c>
      <c r="F6" s="180">
        <f t="shared" si="0"/>
        <v>2.4763201882005426E-2</v>
      </c>
      <c r="G6" s="118"/>
    </row>
    <row r="7" spans="1:8">
      <c r="A7" s="255"/>
      <c r="B7" s="155" t="s">
        <v>63</v>
      </c>
      <c r="C7" s="156">
        <v>13067</v>
      </c>
      <c r="D7" s="156">
        <v>12600</v>
      </c>
      <c r="E7" s="157">
        <v>0.47486894608725905</v>
      </c>
      <c r="F7" s="180">
        <f t="shared" si="0"/>
        <v>-3.5738884212137445</v>
      </c>
      <c r="G7" s="118"/>
    </row>
    <row r="8" spans="1:8">
      <c r="A8" s="256"/>
      <c r="B8" s="158" t="s">
        <v>1</v>
      </c>
      <c r="C8" s="159">
        <v>45373</v>
      </c>
      <c r="D8" s="159">
        <v>44914</v>
      </c>
      <c r="E8" s="160">
        <v>-1.7355785228283516</v>
      </c>
      <c r="F8" s="181">
        <f t="shared" si="0"/>
        <v>-1.0116148370176048</v>
      </c>
      <c r="G8" s="118"/>
    </row>
    <row r="9" spans="1:8">
      <c r="A9" s="254" t="s">
        <v>90</v>
      </c>
      <c r="B9" s="152" t="s">
        <v>24</v>
      </c>
      <c r="C9" s="153">
        <v>11189</v>
      </c>
      <c r="D9" s="153">
        <v>11200</v>
      </c>
      <c r="E9" s="154">
        <v>-2.0666193241209552</v>
      </c>
      <c r="F9" s="179">
        <f t="shared" si="0"/>
        <v>9.8310841004556337E-2</v>
      </c>
      <c r="G9" s="118"/>
    </row>
    <row r="10" spans="1:8">
      <c r="A10" s="255"/>
      <c r="B10" s="155" t="s">
        <v>63</v>
      </c>
      <c r="C10" s="156">
        <v>13857</v>
      </c>
      <c r="D10" s="156">
        <v>14374</v>
      </c>
      <c r="E10" s="157">
        <v>3.323910227274518</v>
      </c>
      <c r="F10" s="180">
        <f t="shared" si="0"/>
        <v>3.7309662986216408</v>
      </c>
      <c r="G10" s="118"/>
    </row>
    <row r="11" spans="1:8">
      <c r="A11" s="256"/>
      <c r="B11" s="158" t="s">
        <v>1</v>
      </c>
      <c r="C11" s="159">
        <v>25046</v>
      </c>
      <c r="D11" s="159">
        <v>25574</v>
      </c>
      <c r="E11" s="160">
        <v>0.56790172036700337</v>
      </c>
      <c r="F11" s="181">
        <f t="shared" si="0"/>
        <v>2.1081210572546416</v>
      </c>
      <c r="G11" s="118"/>
    </row>
    <row r="12" spans="1:8">
      <c r="A12" s="254" t="s">
        <v>91</v>
      </c>
      <c r="B12" s="152" t="s">
        <v>24</v>
      </c>
      <c r="C12" s="156">
        <v>262388</v>
      </c>
      <c r="D12" s="156">
        <v>258906</v>
      </c>
      <c r="E12" s="157">
        <v>-4.8072763895753212</v>
      </c>
      <c r="F12" s="180">
        <f t="shared" si="0"/>
        <v>-1.3270423952314925</v>
      </c>
      <c r="G12" s="118"/>
    </row>
    <row r="13" spans="1:8">
      <c r="A13" s="255"/>
      <c r="B13" s="155" t="s">
        <v>63</v>
      </c>
      <c r="C13" s="156">
        <v>8250</v>
      </c>
      <c r="D13" s="156">
        <v>8286</v>
      </c>
      <c r="E13" s="157">
        <v>1.8635656957524782</v>
      </c>
      <c r="F13" s="180">
        <f t="shared" si="0"/>
        <v>0.43636363636363473</v>
      </c>
      <c r="G13" s="118"/>
    </row>
    <row r="14" spans="1:8">
      <c r="A14" s="256"/>
      <c r="B14" s="158" t="s">
        <v>1</v>
      </c>
      <c r="C14" s="161">
        <v>270638</v>
      </c>
      <c r="D14" s="161">
        <v>267192</v>
      </c>
      <c r="E14" s="162">
        <v>-4.6607977845804394</v>
      </c>
      <c r="F14" s="182">
        <f t="shared" si="0"/>
        <v>-1.2732875649391406</v>
      </c>
      <c r="G14" s="118"/>
    </row>
    <row r="15" spans="1:8">
      <c r="A15" s="254" t="s">
        <v>74</v>
      </c>
      <c r="B15" s="152" t="s">
        <v>24</v>
      </c>
      <c r="C15" s="153">
        <v>56902</v>
      </c>
      <c r="D15" s="153">
        <v>53939</v>
      </c>
      <c r="E15" s="154">
        <v>-7.1401657975514121</v>
      </c>
      <c r="F15" s="179">
        <f t="shared" si="0"/>
        <v>-5.2071983410073468</v>
      </c>
      <c r="G15" s="118"/>
    </row>
    <row r="16" spans="1:8">
      <c r="A16" s="255"/>
      <c r="B16" s="155" t="s">
        <v>63</v>
      </c>
      <c r="C16" s="156">
        <v>22532</v>
      </c>
      <c r="D16" s="156">
        <v>22593</v>
      </c>
      <c r="E16" s="157">
        <v>7.3675191084961789</v>
      </c>
      <c r="F16" s="180">
        <f t="shared" si="0"/>
        <v>0.27072607846618801</v>
      </c>
      <c r="G16" s="118"/>
    </row>
    <row r="17" spans="1:7">
      <c r="A17" s="256"/>
      <c r="B17" s="158" t="s">
        <v>1</v>
      </c>
      <c r="C17" s="159">
        <v>79434</v>
      </c>
      <c r="D17" s="159">
        <v>76532</v>
      </c>
      <c r="E17" s="160">
        <v>-4.7295619677649503</v>
      </c>
      <c r="F17" s="181">
        <f t="shared" si="0"/>
        <v>-3.6533474330891047</v>
      </c>
      <c r="G17" s="118"/>
    </row>
    <row r="18" spans="1:7">
      <c r="A18" s="254" t="s">
        <v>130</v>
      </c>
      <c r="B18" s="152" t="s">
        <v>24</v>
      </c>
      <c r="C18" s="153">
        <v>149410</v>
      </c>
      <c r="D18" s="153">
        <v>146652</v>
      </c>
      <c r="E18" s="154">
        <v>-2.5378911285695804</v>
      </c>
      <c r="F18" s="179">
        <f t="shared" si="0"/>
        <v>-1.845927314102136</v>
      </c>
      <c r="G18" s="118"/>
    </row>
    <row r="19" spans="1:7">
      <c r="A19" s="255"/>
      <c r="B19" s="155" t="s">
        <v>63</v>
      </c>
      <c r="C19" s="156">
        <v>12015</v>
      </c>
      <c r="D19" s="156">
        <v>11975</v>
      </c>
      <c r="E19" s="157">
        <v>2.3197088505779728</v>
      </c>
      <c r="F19" s="180">
        <f t="shared" si="0"/>
        <v>-0.33291718684976823</v>
      </c>
      <c r="G19" s="118"/>
    </row>
    <row r="20" spans="1:7">
      <c r="A20" s="256"/>
      <c r="B20" s="158" t="s">
        <v>1</v>
      </c>
      <c r="C20" s="159">
        <v>161425</v>
      </c>
      <c r="D20" s="159">
        <v>158627</v>
      </c>
      <c r="E20" s="160">
        <v>-2.2498840421920407</v>
      </c>
      <c r="F20" s="181">
        <f t="shared" si="0"/>
        <v>-1.7333126839089386</v>
      </c>
      <c r="G20" s="118"/>
    </row>
    <row r="21" spans="1:7">
      <c r="A21" s="254" t="s">
        <v>75</v>
      </c>
      <c r="B21" s="152" t="s">
        <v>24</v>
      </c>
      <c r="C21" s="153">
        <v>1000053</v>
      </c>
      <c r="D21" s="153">
        <v>1011288</v>
      </c>
      <c r="E21" s="154">
        <v>-2.6429008619934691</v>
      </c>
      <c r="F21" s="179">
        <f t="shared" si="0"/>
        <v>1.1234404576557333</v>
      </c>
      <c r="G21" s="118"/>
    </row>
    <row r="22" spans="1:7">
      <c r="A22" s="255"/>
      <c r="B22" s="155" t="s">
        <v>63</v>
      </c>
      <c r="C22" s="156">
        <v>327933</v>
      </c>
      <c r="D22" s="156">
        <v>331683</v>
      </c>
      <c r="E22" s="157">
        <v>8.9490555643122036</v>
      </c>
      <c r="F22" s="180">
        <f t="shared" si="0"/>
        <v>1.1435262690854486</v>
      </c>
      <c r="G22" s="118"/>
    </row>
    <row r="23" spans="1:7">
      <c r="A23" s="256"/>
      <c r="B23" s="158" t="s">
        <v>1</v>
      </c>
      <c r="C23" s="159">
        <v>1327986</v>
      </c>
      <c r="D23" s="159">
        <v>1342971</v>
      </c>
      <c r="E23" s="160">
        <v>-0.85011018356481172</v>
      </c>
      <c r="F23" s="181">
        <f t="shared" si="0"/>
        <v>1.1284004500047518</v>
      </c>
      <c r="G23" s="118"/>
    </row>
    <row r="24" spans="1:7">
      <c r="A24" s="254" t="s">
        <v>94</v>
      </c>
      <c r="B24" s="152" t="s">
        <v>24</v>
      </c>
      <c r="C24" s="153">
        <v>286249</v>
      </c>
      <c r="D24" s="153">
        <v>285957</v>
      </c>
      <c r="E24" s="154">
        <v>3.5634866833912149</v>
      </c>
      <c r="F24" s="179">
        <f t="shared" si="0"/>
        <v>-0.10200908998808655</v>
      </c>
      <c r="G24" s="118"/>
    </row>
    <row r="25" spans="1:7">
      <c r="A25" s="255"/>
      <c r="B25" s="155" t="s">
        <v>63</v>
      </c>
      <c r="C25" s="156">
        <v>2214</v>
      </c>
      <c r="D25" s="156">
        <v>2262</v>
      </c>
      <c r="E25" s="157">
        <v>50.879100985123003</v>
      </c>
      <c r="F25" s="180">
        <f t="shared" si="0"/>
        <v>2.1680216802167918</v>
      </c>
      <c r="G25" s="118"/>
    </row>
    <row r="26" spans="1:7">
      <c r="A26" s="256"/>
      <c r="B26" s="158" t="s">
        <v>1</v>
      </c>
      <c r="C26" s="159">
        <v>288463</v>
      </c>
      <c r="D26" s="159">
        <v>288219</v>
      </c>
      <c r="E26" s="160">
        <v>3.6432664287928684</v>
      </c>
      <c r="F26" s="181">
        <f t="shared" si="0"/>
        <v>-8.4586238096395761E-2</v>
      </c>
      <c r="G26" s="118"/>
    </row>
    <row r="27" spans="1:7">
      <c r="A27" s="254" t="s">
        <v>54</v>
      </c>
      <c r="B27" s="152" t="s">
        <v>24</v>
      </c>
      <c r="C27" s="153">
        <v>78857</v>
      </c>
      <c r="D27" s="153">
        <v>79780</v>
      </c>
      <c r="E27" s="154">
        <v>0.72975858482338118</v>
      </c>
      <c r="F27" s="179">
        <f t="shared" si="0"/>
        <v>1.1704731349150954</v>
      </c>
      <c r="G27" s="118"/>
    </row>
    <row r="28" spans="1:7">
      <c r="A28" s="255"/>
      <c r="B28" s="155" t="s">
        <v>63</v>
      </c>
      <c r="C28" s="156">
        <v>837</v>
      </c>
      <c r="D28" s="156">
        <v>859</v>
      </c>
      <c r="E28" s="157">
        <v>-4.560696851218804</v>
      </c>
      <c r="F28" s="180">
        <f t="shared" si="0"/>
        <v>2.6284348864993978</v>
      </c>
      <c r="G28" s="118"/>
    </row>
    <row r="29" spans="1:7">
      <c r="A29" s="256"/>
      <c r="B29" s="158" t="s">
        <v>1</v>
      </c>
      <c r="C29" s="159">
        <v>79694</v>
      </c>
      <c r="D29" s="159">
        <v>80639</v>
      </c>
      <c r="E29" s="160">
        <v>0.65334037337561046</v>
      </c>
      <c r="F29" s="181">
        <f t="shared" si="0"/>
        <v>1.1857856300348857</v>
      </c>
      <c r="G29" s="118"/>
    </row>
    <row r="30" spans="1:7">
      <c r="A30" s="254" t="s">
        <v>98</v>
      </c>
      <c r="B30" s="152" t="s">
        <v>24</v>
      </c>
      <c r="C30" s="156">
        <v>9818</v>
      </c>
      <c r="D30" s="156">
        <v>9579</v>
      </c>
      <c r="E30" s="157">
        <v>11.418432996440186</v>
      </c>
      <c r="F30" s="180">
        <f t="shared" si="0"/>
        <v>-2.4343043389692398</v>
      </c>
      <c r="G30" s="118"/>
    </row>
    <row r="31" spans="1:7">
      <c r="A31" s="255"/>
      <c r="B31" s="155" t="s">
        <v>63</v>
      </c>
      <c r="C31" s="156">
        <v>542</v>
      </c>
      <c r="D31" s="156">
        <v>552</v>
      </c>
      <c r="E31" s="157">
        <v>-9.815328437300785</v>
      </c>
      <c r="F31" s="180">
        <f t="shared" si="0"/>
        <v>1.8450184501844991</v>
      </c>
      <c r="G31" s="118"/>
    </row>
    <row r="32" spans="1:7">
      <c r="A32" s="256"/>
      <c r="B32" s="158" t="s">
        <v>1</v>
      </c>
      <c r="C32" s="161">
        <v>10360</v>
      </c>
      <c r="D32" s="161">
        <v>10131</v>
      </c>
      <c r="E32" s="162">
        <v>7.7559122129002178</v>
      </c>
      <c r="F32" s="182">
        <f t="shared" si="0"/>
        <v>-2.2104247104247077</v>
      </c>
      <c r="G32" s="118"/>
    </row>
    <row r="33" spans="1:8">
      <c r="A33" s="254" t="s">
        <v>99</v>
      </c>
      <c r="B33" s="152" t="s">
        <v>24</v>
      </c>
      <c r="C33" s="153">
        <v>20947</v>
      </c>
      <c r="D33" s="153">
        <v>20461</v>
      </c>
      <c r="E33" s="154">
        <v>-5.5271338282778188</v>
      </c>
      <c r="F33" s="179">
        <f t="shared" si="0"/>
        <v>-2.3201413090179979</v>
      </c>
      <c r="G33" s="118"/>
    </row>
    <row r="34" spans="1:8">
      <c r="A34" s="255"/>
      <c r="B34" s="155" t="s">
        <v>63</v>
      </c>
      <c r="C34" s="156">
        <v>79471</v>
      </c>
      <c r="D34" s="156">
        <v>79007</v>
      </c>
      <c r="E34" s="157">
        <v>6.651503016172966</v>
      </c>
      <c r="F34" s="180">
        <f t="shared" si="0"/>
        <v>-0.58386077940381087</v>
      </c>
      <c r="G34" s="118"/>
    </row>
    <row r="35" spans="1:8">
      <c r="A35" s="256"/>
      <c r="B35" s="158" t="s">
        <v>1</v>
      </c>
      <c r="C35" s="159">
        <v>100418</v>
      </c>
      <c r="D35" s="159">
        <v>99468</v>
      </c>
      <c r="E35" s="160">
        <v>2.5105908550139944</v>
      </c>
      <c r="F35" s="181">
        <f t="shared" si="0"/>
        <v>-0.94604552968591271</v>
      </c>
      <c r="G35" s="118"/>
    </row>
    <row r="36" spans="1:8">
      <c r="A36" s="254" t="s">
        <v>1</v>
      </c>
      <c r="B36" s="163" t="s">
        <v>25</v>
      </c>
      <c r="C36" s="164">
        <v>1911702</v>
      </c>
      <c r="D36" s="164">
        <v>1913674</v>
      </c>
      <c r="E36" s="165">
        <v>-2.3315157949344356</v>
      </c>
      <c r="F36" s="183">
        <f t="shared" si="0"/>
        <v>0.10315415268697947</v>
      </c>
      <c r="G36" s="118"/>
    </row>
    <row r="37" spans="1:8">
      <c r="A37" s="255"/>
      <c r="B37" s="166" t="s">
        <v>63</v>
      </c>
      <c r="C37" s="161">
        <v>480877</v>
      </c>
      <c r="D37" s="161">
        <v>484357</v>
      </c>
      <c r="E37" s="162">
        <v>7.4524547934530894</v>
      </c>
      <c r="F37" s="182">
        <f t="shared" si="0"/>
        <v>0.72367778038875397</v>
      </c>
      <c r="G37" s="118"/>
      <c r="H37" s="76"/>
    </row>
    <row r="38" spans="1:8" ht="15.75" thickBot="1">
      <c r="A38" s="261"/>
      <c r="B38" s="167" t="s">
        <v>1</v>
      </c>
      <c r="C38" s="168">
        <v>2392579</v>
      </c>
      <c r="D38" s="168">
        <v>2398031</v>
      </c>
      <c r="E38" s="169">
        <v>-1.027264717766263</v>
      </c>
      <c r="F38" s="184">
        <f t="shared" si="0"/>
        <v>0.2278712636029967</v>
      </c>
      <c r="G38" s="118"/>
    </row>
    <row r="39" spans="1:8">
      <c r="A39" s="255" t="s">
        <v>106</v>
      </c>
      <c r="B39" s="170" t="s">
        <v>25</v>
      </c>
      <c r="C39" s="161">
        <v>911649</v>
      </c>
      <c r="D39" s="161">
        <v>902386</v>
      </c>
      <c r="E39" s="162">
        <v>-1.9690558606535791</v>
      </c>
      <c r="F39" s="182">
        <f t="shared" si="0"/>
        <v>-1.0160708781559613</v>
      </c>
      <c r="G39" s="118"/>
    </row>
    <row r="40" spans="1:8">
      <c r="A40" s="255"/>
      <c r="B40" s="170" t="s">
        <v>63</v>
      </c>
      <c r="C40" s="161">
        <v>152944</v>
      </c>
      <c r="D40" s="161">
        <v>152674</v>
      </c>
      <c r="E40" s="162">
        <v>4.8271066177335564</v>
      </c>
      <c r="F40" s="182">
        <f t="shared" si="0"/>
        <v>-0.17653520242703058</v>
      </c>
      <c r="G40" s="118"/>
    </row>
    <row r="41" spans="1:8">
      <c r="A41" s="256"/>
      <c r="B41" s="185" t="s">
        <v>1</v>
      </c>
      <c r="C41" s="159">
        <v>1064593</v>
      </c>
      <c r="D41" s="159">
        <v>1055060</v>
      </c>
      <c r="E41" s="160">
        <v>-1.2478303371135202</v>
      </c>
      <c r="F41" s="181">
        <f t="shared" si="0"/>
        <v>-0.8954595793885578</v>
      </c>
      <c r="G41" s="118"/>
    </row>
    <row r="42" spans="1:8">
      <c r="A42" s="171" t="s">
        <v>124</v>
      </c>
      <c r="B42" s="78"/>
      <c r="C42" s="78"/>
      <c r="D42" s="78"/>
      <c r="E42" s="78"/>
      <c r="F42" s="78"/>
    </row>
    <row r="43" spans="1:8" ht="24.75" customHeight="1">
      <c r="A43" s="258" t="s">
        <v>60</v>
      </c>
      <c r="B43" s="258"/>
      <c r="C43" s="258"/>
      <c r="D43" s="258"/>
      <c r="E43" s="258"/>
      <c r="F43" s="258"/>
    </row>
    <row r="44" spans="1:8" ht="24.75" customHeight="1">
      <c r="A44" s="259" t="s">
        <v>134</v>
      </c>
      <c r="B44" s="259"/>
      <c r="C44" s="259"/>
      <c r="D44" s="259"/>
      <c r="E44" s="259"/>
      <c r="F44" s="259"/>
    </row>
    <row r="45" spans="1:8" ht="29.25" customHeight="1">
      <c r="A45" s="258" t="s">
        <v>67</v>
      </c>
      <c r="B45" s="258"/>
      <c r="C45" s="258"/>
      <c r="D45" s="258"/>
      <c r="E45" s="258"/>
      <c r="F45" s="258"/>
    </row>
    <row r="46" spans="1:8" ht="24.75" customHeight="1">
      <c r="A46" s="257" t="s">
        <v>131</v>
      </c>
      <c r="B46" s="258"/>
      <c r="C46" s="258"/>
      <c r="D46" s="258"/>
      <c r="E46" s="258"/>
      <c r="F46" s="258"/>
    </row>
    <row r="47" spans="1:8">
      <c r="A47" s="257" t="s">
        <v>125</v>
      </c>
      <c r="B47" s="258"/>
      <c r="C47" s="258"/>
      <c r="D47" s="258"/>
      <c r="E47" s="258"/>
      <c r="F47" s="258"/>
    </row>
    <row r="48" spans="1:8">
      <c r="A48" s="257" t="s">
        <v>71</v>
      </c>
      <c r="B48" s="258"/>
      <c r="C48" s="258"/>
      <c r="D48" s="258"/>
      <c r="E48" s="258"/>
      <c r="F48" s="258"/>
    </row>
    <row r="49" spans="1:6" ht="28.5" customHeight="1">
      <c r="A49" s="258" t="s">
        <v>57</v>
      </c>
      <c r="B49" s="258"/>
      <c r="C49" s="258"/>
      <c r="D49" s="258"/>
      <c r="E49" s="258"/>
      <c r="F49" s="258"/>
    </row>
    <row r="50" spans="1:6" ht="37.5" customHeight="1">
      <c r="A50" s="258" t="s">
        <v>80</v>
      </c>
      <c r="B50" s="258"/>
      <c r="C50" s="258"/>
      <c r="D50" s="258"/>
      <c r="E50" s="258"/>
      <c r="F50" s="258"/>
    </row>
  </sheetData>
  <mergeCells count="22">
    <mergeCell ref="A50:F50"/>
    <mergeCell ref="A48:F48"/>
    <mergeCell ref="A49:F49"/>
    <mergeCell ref="A1:F1"/>
    <mergeCell ref="A36:A38"/>
    <mergeCell ref="A39:A41"/>
    <mergeCell ref="A21:A23"/>
    <mergeCell ref="A24:A26"/>
    <mergeCell ref="A27:A29"/>
    <mergeCell ref="A30:A32"/>
    <mergeCell ref="A33:A35"/>
    <mergeCell ref="A18:A20"/>
    <mergeCell ref="A3:A5"/>
    <mergeCell ref="A6:A8"/>
    <mergeCell ref="A9:A11"/>
    <mergeCell ref="A12:A14"/>
    <mergeCell ref="A15:A17"/>
    <mergeCell ref="A47:F47"/>
    <mergeCell ref="A43:F43"/>
    <mergeCell ref="A45:F45"/>
    <mergeCell ref="A46:F46"/>
    <mergeCell ref="A44:F44"/>
  </mergeCells>
  <pageMargins left="7.874015748031496E-2" right="7.874015748031496E-2" top="0.98425196850393704" bottom="0.98425196850393704" header="0.51181102362204722" footer="0.51181102362204722"/>
  <pageSetup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N16" sqref="N16"/>
    </sheetView>
  </sheetViews>
  <sheetFormatPr baseColWidth="10" defaultColWidth="11.42578125" defaultRowHeight="15" customHeight="1"/>
  <cols>
    <col min="1" max="16384" width="11.42578125" style="9"/>
  </cols>
  <sheetData>
    <row r="1" spans="1:1" ht="15" customHeight="1">
      <c r="A1" s="69" t="s">
        <v>140</v>
      </c>
    </row>
    <row r="2" spans="1:1" ht="15" customHeight="1">
      <c r="A2" s="4" t="s">
        <v>88</v>
      </c>
    </row>
    <row r="26" spans="1:10" ht="12.75" customHeight="1">
      <c r="A26" s="10" t="s">
        <v>126</v>
      </c>
    </row>
    <row r="27" spans="1:10" ht="12.75" customHeight="1">
      <c r="A27" s="3" t="s">
        <v>60</v>
      </c>
    </row>
    <row r="28" spans="1:10" ht="15" customHeight="1">
      <c r="A28" s="262" t="s">
        <v>67</v>
      </c>
      <c r="B28" s="262"/>
      <c r="C28" s="262"/>
      <c r="D28" s="262"/>
      <c r="E28" s="262"/>
      <c r="F28" s="262"/>
      <c r="G28" s="262"/>
      <c r="H28" s="262"/>
      <c r="I28" s="262"/>
      <c r="J28" s="262"/>
    </row>
    <row r="29" spans="1:10" ht="15" customHeight="1">
      <c r="A29" s="264" t="s">
        <v>132</v>
      </c>
      <c r="B29" s="264"/>
      <c r="C29" s="264"/>
      <c r="D29" s="264"/>
      <c r="E29" s="264"/>
      <c r="F29" s="264"/>
      <c r="G29" s="264"/>
      <c r="H29" s="264"/>
      <c r="I29" s="264"/>
      <c r="J29" s="264"/>
    </row>
    <row r="30" spans="1:10" ht="15" customHeight="1">
      <c r="A30" s="264" t="s">
        <v>79</v>
      </c>
      <c r="B30" s="264"/>
      <c r="C30" s="264"/>
      <c r="D30" s="264"/>
      <c r="E30" s="264"/>
      <c r="F30" s="264"/>
      <c r="G30" s="264"/>
      <c r="H30" s="264"/>
      <c r="I30" s="264"/>
      <c r="J30" s="264"/>
    </row>
    <row r="31" spans="1:10" ht="15" customHeight="1">
      <c r="A31" s="264" t="s">
        <v>71</v>
      </c>
      <c r="B31" s="264"/>
      <c r="C31" s="264"/>
      <c r="D31" s="264"/>
      <c r="E31" s="264"/>
      <c r="F31" s="264"/>
      <c r="G31" s="264"/>
      <c r="H31" s="264"/>
      <c r="I31" s="264"/>
      <c r="J31" s="264"/>
    </row>
    <row r="32" spans="1:10" ht="15" customHeight="1">
      <c r="A32" s="262" t="s">
        <v>57</v>
      </c>
      <c r="B32" s="262"/>
      <c r="C32" s="262"/>
      <c r="D32" s="262"/>
      <c r="E32" s="262"/>
      <c r="F32" s="262"/>
      <c r="G32" s="262"/>
      <c r="H32" s="262"/>
      <c r="I32" s="262"/>
      <c r="J32" s="262"/>
    </row>
    <row r="33" spans="1:10" ht="30" customHeight="1">
      <c r="A33" s="262" t="s">
        <v>80</v>
      </c>
      <c r="B33" s="262"/>
      <c r="C33" s="262"/>
      <c r="D33" s="262"/>
      <c r="E33" s="262"/>
      <c r="F33" s="262"/>
      <c r="G33" s="262"/>
      <c r="H33" s="262"/>
      <c r="I33" s="262"/>
      <c r="J33" s="262"/>
    </row>
    <row r="34" spans="1:10">
      <c r="A34" s="263" t="s">
        <v>127</v>
      </c>
      <c r="B34" s="263"/>
      <c r="C34" s="263"/>
      <c r="D34" s="263"/>
      <c r="E34" s="263"/>
      <c r="F34" s="263"/>
      <c r="G34" s="263"/>
      <c r="H34" s="263"/>
      <c r="I34" s="263"/>
      <c r="J34" s="263"/>
    </row>
    <row r="35" spans="1:10" ht="27.75" customHeight="1">
      <c r="A35" s="263" t="s">
        <v>58</v>
      </c>
      <c r="B35" s="263"/>
      <c r="C35" s="263"/>
      <c r="D35" s="263"/>
      <c r="E35" s="263"/>
      <c r="F35" s="263"/>
      <c r="G35" s="263"/>
      <c r="H35" s="263"/>
      <c r="I35" s="263"/>
      <c r="J35" s="263"/>
    </row>
    <row r="36" spans="1:10" ht="26.25" customHeight="1">
      <c r="A36" s="263"/>
      <c r="B36" s="263"/>
      <c r="C36" s="263"/>
      <c r="D36" s="263"/>
      <c r="E36" s="263"/>
      <c r="F36" s="263"/>
      <c r="G36" s="263"/>
      <c r="H36" s="263"/>
      <c r="I36" s="263"/>
      <c r="J36" s="263"/>
    </row>
  </sheetData>
  <mergeCells count="9">
    <mergeCell ref="A33:J33"/>
    <mergeCell ref="A36:J36"/>
    <mergeCell ref="A34:J34"/>
    <mergeCell ref="A35:J35"/>
    <mergeCell ref="A28:J28"/>
    <mergeCell ref="A29:J29"/>
    <mergeCell ref="A30:J30"/>
    <mergeCell ref="A31:J31"/>
    <mergeCell ref="A32:J3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
  <sheetViews>
    <sheetView workbookViewId="0">
      <selection activeCell="B17" sqref="B17"/>
    </sheetView>
  </sheetViews>
  <sheetFormatPr baseColWidth="10" defaultColWidth="11.42578125" defaultRowHeight="15" customHeight="1"/>
  <cols>
    <col min="1" max="1" width="36.140625" style="5" bestFit="1" customWidth="1"/>
    <col min="2" max="19" width="7.7109375" style="5" customWidth="1"/>
    <col min="20" max="16384" width="11.42578125" style="5"/>
  </cols>
  <sheetData>
    <row r="2" spans="1:19" ht="15.75" customHeight="1">
      <c r="B2" s="17">
        <v>1998</v>
      </c>
      <c r="D2" s="17" t="s">
        <v>36</v>
      </c>
      <c r="F2" s="17" t="s">
        <v>35</v>
      </c>
      <c r="H2" s="17" t="s">
        <v>34</v>
      </c>
      <c r="I2" s="17" t="s">
        <v>33</v>
      </c>
      <c r="J2" s="17" t="s">
        <v>32</v>
      </c>
      <c r="K2" s="17" t="s">
        <v>31</v>
      </c>
      <c r="L2" s="17" t="s">
        <v>30</v>
      </c>
      <c r="M2" s="17" t="s">
        <v>29</v>
      </c>
      <c r="N2" s="17" t="s">
        <v>28</v>
      </c>
      <c r="O2" s="17" t="s">
        <v>27</v>
      </c>
      <c r="P2" s="17" t="s">
        <v>40</v>
      </c>
      <c r="Q2" s="17" t="s">
        <v>41</v>
      </c>
      <c r="R2" s="17" t="s">
        <v>42</v>
      </c>
      <c r="S2" s="17" t="s">
        <v>81</v>
      </c>
    </row>
    <row r="3" spans="1:19" ht="15" customHeight="1">
      <c r="A3" s="18" t="s">
        <v>75</v>
      </c>
      <c r="B3" s="18">
        <v>100</v>
      </c>
      <c r="C3" s="19">
        <f>(B3+D3)/2</f>
        <v>101.14493413076156</v>
      </c>
      <c r="D3" s="19">
        <v>102.28986826152311</v>
      </c>
      <c r="E3" s="19">
        <f>(D3+F3)/2</f>
        <v>103.60336425935995</v>
      </c>
      <c r="F3" s="19">
        <v>104.91686025719677</v>
      </c>
      <c r="G3" s="19">
        <f>(F3+H3)/2</f>
        <v>104.85056943237028</v>
      </c>
      <c r="H3" s="19">
        <v>104.78427860754378</v>
      </c>
      <c r="I3" s="19">
        <v>106.31703586973271</v>
      </c>
      <c r="J3" s="19">
        <v>105.8604868886634</v>
      </c>
      <c r="K3" s="19">
        <v>102.40544108112195</v>
      </c>
      <c r="L3" s="19">
        <v>99.467856218689946</v>
      </c>
      <c r="M3" s="19">
        <v>98.340330698176132</v>
      </c>
      <c r="N3" s="19">
        <v>97.779330055620335</v>
      </c>
      <c r="O3" s="19">
        <v>95.80150840701404</v>
      </c>
      <c r="P3" s="19">
        <v>95.569417832813372</v>
      </c>
      <c r="Q3" s="19">
        <v>96.365343854578867</v>
      </c>
      <c r="R3" s="19">
        <v>96.527727300480606</v>
      </c>
      <c r="S3" s="19">
        <v>97.616946609718582</v>
      </c>
    </row>
    <row r="4" spans="1:19" ht="15" customHeight="1">
      <c r="A4" s="18" t="s">
        <v>74</v>
      </c>
      <c r="B4" s="18">
        <v>100</v>
      </c>
      <c r="C4" s="19">
        <f t="shared" ref="C4:C10" si="0">(B4+D4)/2</f>
        <v>99.339649057308193</v>
      </c>
      <c r="D4" s="19">
        <v>98.679298114616387</v>
      </c>
      <c r="E4" s="19">
        <f t="shared" ref="E4:G10" si="1">(D4+F4)/2</f>
        <v>99.392928255864604</v>
      </c>
      <c r="F4" s="19">
        <v>100.10655839711282</v>
      </c>
      <c r="G4" s="19">
        <f t="shared" si="1"/>
        <v>99.266147097255924</v>
      </c>
      <c r="H4" s="19">
        <v>98.425735797399042</v>
      </c>
      <c r="I4" s="19">
        <v>96.633688009458027</v>
      </c>
      <c r="J4" s="19">
        <v>95.2204281003049</v>
      </c>
      <c r="K4" s="19">
        <v>91.451216476883829</v>
      </c>
      <c r="L4" s="19">
        <v>74.288314355049465</v>
      </c>
      <c r="M4" s="19">
        <v>70.949225312674997</v>
      </c>
      <c r="N4" s="19">
        <v>68.897392819364072</v>
      </c>
      <c r="O4" s="19">
        <v>67.061010515835974</v>
      </c>
      <c r="P4" s="19">
        <v>65.909868707609974</v>
      </c>
      <c r="Q4" s="19">
        <v>63.385912513222578</v>
      </c>
      <c r="R4" s="19">
        <v>61.783647563935041</v>
      </c>
      <c r="S4" s="19">
        <v>59.526476261589202</v>
      </c>
    </row>
    <row r="5" spans="1:19" ht="15" customHeight="1">
      <c r="A5" s="18" t="s">
        <v>152</v>
      </c>
      <c r="B5" s="18">
        <v>100</v>
      </c>
      <c r="C5" s="19">
        <f t="shared" si="0"/>
        <v>98.512488557604286</v>
      </c>
      <c r="D5" s="19">
        <v>97.024977115208571</v>
      </c>
      <c r="E5" s="19">
        <f t="shared" si="1"/>
        <v>96.611416241663392</v>
      </c>
      <c r="F5" s="19">
        <v>96.197855368118212</v>
      </c>
      <c r="G5" s="19">
        <f t="shared" si="1"/>
        <v>95.028862859384631</v>
      </c>
      <c r="H5" s="19">
        <v>93.85987035065105</v>
      </c>
      <c r="I5" s="19">
        <v>93.015468250854667</v>
      </c>
      <c r="J5" s="19">
        <v>90.145061555418565</v>
      </c>
      <c r="K5" s="19">
        <v>87.602981561396632</v>
      </c>
      <c r="L5" s="19">
        <v>99.236862261577841</v>
      </c>
      <c r="M5" s="19">
        <v>104.4148965981057</v>
      </c>
      <c r="N5" s="19">
        <v>103.23142595602384</v>
      </c>
      <c r="O5" s="19">
        <v>79.39341291636309</v>
      </c>
      <c r="P5" s="19">
        <v>77.90263221805003</v>
      </c>
      <c r="Q5" s="19">
        <v>76.859272543854729</v>
      </c>
      <c r="R5" s="19">
        <v>75.39137663696313</v>
      </c>
      <c r="S5" s="19">
        <v>74.084608343141099</v>
      </c>
    </row>
    <row r="6" spans="1:19" ht="15" customHeight="1">
      <c r="A6" s="18" t="s">
        <v>153</v>
      </c>
      <c r="B6" s="18">
        <v>100</v>
      </c>
      <c r="C6" s="19">
        <f t="shared" si="0"/>
        <v>108.25076219512195</v>
      </c>
      <c r="D6" s="19">
        <v>116.5015243902439</v>
      </c>
      <c r="E6" s="19">
        <f t="shared" si="1"/>
        <v>122.01219512195121</v>
      </c>
      <c r="F6" s="19">
        <v>127.52286585365853</v>
      </c>
      <c r="G6" s="19">
        <f t="shared" si="1"/>
        <v>123.19512195121951</v>
      </c>
      <c r="H6" s="19">
        <v>118.86737804878049</v>
      </c>
      <c r="I6" s="19">
        <v>118.32926829268293</v>
      </c>
      <c r="J6" s="19">
        <v>125.80182926829269</v>
      </c>
      <c r="K6" s="19">
        <v>125.71036585365853</v>
      </c>
      <c r="L6" s="19">
        <v>82.047256097560975</v>
      </c>
      <c r="M6" s="19">
        <v>76.432926829268283</v>
      </c>
      <c r="N6" s="19">
        <v>76.475609756097569</v>
      </c>
      <c r="O6" s="19">
        <v>149.15701219512195</v>
      </c>
      <c r="P6" s="19">
        <v>148.78048780487805</v>
      </c>
      <c r="Q6" s="19">
        <v>151.89634146341464</v>
      </c>
      <c r="R6" s="19">
        <v>153.07621951219511</v>
      </c>
      <c r="S6" s="19">
        <v>151.6280487804878</v>
      </c>
    </row>
    <row r="7" spans="1:19" ht="15" customHeight="1">
      <c r="A7" s="18" t="s">
        <v>54</v>
      </c>
      <c r="B7" s="18">
        <v>100</v>
      </c>
      <c r="C7" s="19">
        <f t="shared" si="0"/>
        <v>101.34317150913326</v>
      </c>
      <c r="D7" s="19">
        <v>102.68634301826651</v>
      </c>
      <c r="E7" s="19">
        <f t="shared" si="1"/>
        <v>104.43101017530955</v>
      </c>
      <c r="F7" s="19">
        <v>106.17567733235258</v>
      </c>
      <c r="G7" s="19">
        <f t="shared" si="1"/>
        <v>109.51713252421234</v>
      </c>
      <c r="H7" s="19">
        <v>112.85858771607209</v>
      </c>
      <c r="I7" s="19">
        <v>115.78245678558294</v>
      </c>
      <c r="J7" s="19">
        <v>115.20932941032243</v>
      </c>
      <c r="K7" s="19">
        <v>116.27589800171631</v>
      </c>
      <c r="L7" s="19">
        <v>118.24659801397573</v>
      </c>
      <c r="M7" s="19">
        <v>116.54100772342773</v>
      </c>
      <c r="N7" s="19">
        <v>116.96702218953045</v>
      </c>
      <c r="O7" s="19">
        <v>117.99221527522374</v>
      </c>
      <c r="P7" s="19">
        <v>120.03647174206202</v>
      </c>
      <c r="Q7" s="19">
        <v>119.78515385558417</v>
      </c>
      <c r="R7" s="19">
        <v>122.12516856687508</v>
      </c>
      <c r="S7" s="19">
        <v>123.57331126639697</v>
      </c>
    </row>
    <row r="8" spans="1:19" ht="15" customHeight="1">
      <c r="A8" s="18" t="s">
        <v>154</v>
      </c>
      <c r="B8" s="18">
        <v>100</v>
      </c>
      <c r="C8" s="19">
        <f t="shared" si="0"/>
        <v>99.828089127469141</v>
      </c>
      <c r="D8" s="19">
        <v>99.656178254938283</v>
      </c>
      <c r="E8" s="19">
        <f t="shared" si="1"/>
        <v>105.69385446358262</v>
      </c>
      <c r="F8" s="19">
        <v>111.73153067222697</v>
      </c>
      <c r="G8" s="19">
        <f t="shared" si="1"/>
        <v>111.98939698102326</v>
      </c>
      <c r="H8" s="19">
        <v>112.24726328981956</v>
      </c>
      <c r="I8" s="19">
        <v>111.75149451548863</v>
      </c>
      <c r="J8" s="19">
        <v>111.16921575369054</v>
      </c>
      <c r="K8" s="19">
        <v>111.74705810587491</v>
      </c>
      <c r="L8" s="19">
        <v>111.14370639841175</v>
      </c>
      <c r="M8" s="19">
        <v>163.57541341792088</v>
      </c>
      <c r="N8" s="19">
        <v>158.93437441078936</v>
      </c>
      <c r="O8" s="19">
        <v>159.44788882357508</v>
      </c>
      <c r="P8" s="19">
        <v>156.50322194248193</v>
      </c>
      <c r="Q8" s="19">
        <v>158.52622472632899</v>
      </c>
      <c r="R8" s="19">
        <v>159.96750329957965</v>
      </c>
      <c r="S8" s="19">
        <v>159.8321928063618</v>
      </c>
    </row>
    <row r="9" spans="1:19" ht="15" customHeight="1">
      <c r="A9" s="18" t="s">
        <v>155</v>
      </c>
      <c r="B9" s="18">
        <v>100</v>
      </c>
      <c r="C9" s="19">
        <f t="shared" si="0"/>
        <v>100.468033787582</v>
      </c>
      <c r="D9" s="19">
        <v>100.936067575164</v>
      </c>
      <c r="E9" s="19">
        <f t="shared" si="1"/>
        <v>101.26010049106402</v>
      </c>
      <c r="F9" s="19">
        <v>101.58413340696404</v>
      </c>
      <c r="G9" s="19">
        <f t="shared" si="1"/>
        <v>104.41685218799606</v>
      </c>
      <c r="H9" s="19">
        <v>107.24957096902806</v>
      </c>
      <c r="I9" s="19">
        <v>106.6408794082468</v>
      </c>
      <c r="J9" s="19">
        <v>105.84967943400105</v>
      </c>
      <c r="K9" s="19">
        <v>104.74521875007738</v>
      </c>
      <c r="L9" s="19">
        <v>101.7413828541146</v>
      </c>
      <c r="M9" s="19">
        <v>76.024288229569336</v>
      </c>
      <c r="N9" s="19">
        <v>74.518408090793599</v>
      </c>
      <c r="O9" s="19">
        <v>72.515025370402924</v>
      </c>
      <c r="P9" s="19">
        <v>71.720358479212123</v>
      </c>
      <c r="Q9" s="19">
        <v>69.592166748799571</v>
      </c>
      <c r="R9" s="19">
        <v>67.019962012495753</v>
      </c>
      <c r="S9" s="19">
        <v>66.16660517016372</v>
      </c>
    </row>
    <row r="10" spans="1:19" ht="15.75" customHeight="1">
      <c r="A10" s="18" t="s">
        <v>7</v>
      </c>
      <c r="B10" s="18">
        <v>100</v>
      </c>
      <c r="C10" s="19">
        <f t="shared" si="0"/>
        <v>100.83258043021003</v>
      </c>
      <c r="D10" s="19">
        <v>101.66516086042006</v>
      </c>
      <c r="E10" s="19">
        <f t="shared" si="1"/>
        <v>103.11583325626451</v>
      </c>
      <c r="F10" s="19">
        <v>104.56650565210896</v>
      </c>
      <c r="G10" s="19">
        <f t="shared" si="1"/>
        <v>104.78713986133934</v>
      </c>
      <c r="H10" s="19">
        <v>105.00777407056974</v>
      </c>
      <c r="I10" s="19">
        <v>105.08559382121456</v>
      </c>
      <c r="J10" s="19">
        <v>104.72890349639516</v>
      </c>
      <c r="K10" s="19">
        <v>102.28246237658118</v>
      </c>
      <c r="L10" s="19">
        <v>99.171648474472036</v>
      </c>
      <c r="M10" s="19">
        <v>98.162837334193341</v>
      </c>
      <c r="N10" s="19">
        <v>97.149006839759295</v>
      </c>
      <c r="O10" s="19">
        <v>95.481395585972052</v>
      </c>
      <c r="P10" s="19">
        <v>94.848522215187231</v>
      </c>
      <c r="Q10" s="19">
        <v>94.877729323225068</v>
      </c>
      <c r="R10" s="19">
        <v>94.560640517017191</v>
      </c>
      <c r="S10" s="19">
        <v>94.776117043434411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F19" sqref="F19"/>
    </sheetView>
  </sheetViews>
  <sheetFormatPr baseColWidth="10" defaultColWidth="11.42578125" defaultRowHeight="15" customHeight="1"/>
  <cols>
    <col min="1" max="1" width="24.5703125" style="2" customWidth="1"/>
    <col min="2" max="3" width="11.42578125" style="2"/>
    <col min="4" max="4" width="19.7109375" style="2" customWidth="1"/>
    <col min="5" max="5" width="15" style="2" customWidth="1"/>
    <col min="6" max="16384" width="11.42578125" style="2"/>
  </cols>
  <sheetData>
    <row r="1" spans="1:5" ht="30.75" customHeight="1">
      <c r="A1" s="266" t="s">
        <v>141</v>
      </c>
      <c r="B1" s="266"/>
      <c r="C1" s="266"/>
      <c r="D1" s="266"/>
      <c r="E1" s="266"/>
    </row>
    <row r="2" spans="1:5" ht="8.25" customHeight="1" thickBot="1">
      <c r="A2" s="6"/>
    </row>
    <row r="3" spans="1:5" ht="29.25" customHeight="1">
      <c r="A3" s="186"/>
      <c r="B3" s="187">
        <v>2014</v>
      </c>
      <c r="C3" s="187">
        <v>2015</v>
      </c>
      <c r="D3" s="188" t="s">
        <v>129</v>
      </c>
      <c r="E3" s="189" t="s">
        <v>128</v>
      </c>
    </row>
    <row r="4" spans="1:5" ht="15.75" customHeight="1">
      <c r="A4" s="190" t="s">
        <v>38</v>
      </c>
      <c r="B4" s="191">
        <v>1329410</v>
      </c>
      <c r="C4" s="191">
        <v>1332699</v>
      </c>
      <c r="D4" s="192">
        <v>-2.5740279187382753</v>
      </c>
      <c r="E4" s="192">
        <f>100*(C4/B4-1)</f>
        <v>0.24740298327829979</v>
      </c>
    </row>
    <row r="5" spans="1:5" ht="22.5" customHeight="1">
      <c r="A5" s="190" t="s">
        <v>39</v>
      </c>
      <c r="B5" s="191">
        <v>108624</v>
      </c>
      <c r="C5" s="191">
        <v>110820</v>
      </c>
      <c r="D5" s="193">
        <v>-2.8463492480711672</v>
      </c>
      <c r="E5" s="193">
        <f t="shared" ref="E5:E8" si="0">100*(C5/B5-1)</f>
        <v>2.0216526734423423</v>
      </c>
    </row>
    <row r="6" spans="1:5" ht="15" customHeight="1">
      <c r="A6" s="190" t="s">
        <v>37</v>
      </c>
      <c r="B6" s="191">
        <v>302277</v>
      </c>
      <c r="C6" s="191">
        <v>299272</v>
      </c>
      <c r="D6" s="193">
        <v>-1.4389320419991969</v>
      </c>
      <c r="E6" s="193">
        <f>100*(C6/B6-1)</f>
        <v>-0.99412128610513184</v>
      </c>
    </row>
    <row r="7" spans="1:5" ht="15" customHeight="1">
      <c r="A7" s="194" t="s">
        <v>72</v>
      </c>
      <c r="B7" s="191">
        <v>171391</v>
      </c>
      <c r="C7" s="191">
        <v>170883</v>
      </c>
      <c r="D7" s="195">
        <v>-1.5220025908259105</v>
      </c>
      <c r="E7" s="195">
        <f t="shared" si="0"/>
        <v>-0.29639829395942119</v>
      </c>
    </row>
    <row r="8" spans="1:5" ht="15" customHeight="1" thickBot="1">
      <c r="A8" s="196" t="s">
        <v>26</v>
      </c>
      <c r="B8" s="197">
        <v>1911702</v>
      </c>
      <c r="C8" s="197">
        <v>1913674</v>
      </c>
      <c r="D8" s="198">
        <v>-2.3315117637648708</v>
      </c>
      <c r="E8" s="198">
        <f t="shared" si="0"/>
        <v>0.10315415268697947</v>
      </c>
    </row>
    <row r="9" spans="1:5" ht="6.75" customHeight="1">
      <c r="A9" s="6"/>
    </row>
    <row r="10" spans="1:5" ht="15" customHeight="1">
      <c r="A10" s="8" t="s">
        <v>124</v>
      </c>
    </row>
    <row r="11" spans="1:5" ht="21.75" customHeight="1">
      <c r="A11" s="265" t="s">
        <v>60</v>
      </c>
      <c r="B11" s="265"/>
      <c r="C11" s="265"/>
      <c r="D11" s="265"/>
      <c r="E11" s="265"/>
    </row>
    <row r="12" spans="1:5" ht="26.25" customHeight="1">
      <c r="A12" s="265" t="s">
        <v>85</v>
      </c>
      <c r="B12" s="265"/>
      <c r="C12" s="265"/>
      <c r="D12" s="265"/>
      <c r="E12" s="265"/>
    </row>
    <row r="17" ht="33.75" customHeight="1"/>
    <row r="18" ht="33.75" customHeight="1"/>
    <row r="19" ht="34.5" customHeight="1"/>
    <row r="23" ht="37.5" customHeight="1"/>
  </sheetData>
  <mergeCells count="3">
    <mergeCell ref="A12:E12"/>
    <mergeCell ref="A11:E11"/>
    <mergeCell ref="A1:E1"/>
  </mergeCells>
  <pageMargins left="0.08" right="0.08" top="1" bottom="1" header="0.4921259845" footer="0.4921259845"/>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Figure 1.3-1</vt:lpstr>
      <vt:lpstr>Figure 1.3-2</vt:lpstr>
      <vt:lpstr>Figure 1.3-3</vt:lpstr>
      <vt:lpstr>Figure 1.3-4</vt:lpstr>
      <vt:lpstr>Figure 1.3-5</vt:lpstr>
      <vt:lpstr>Figure 1.3-6</vt:lpstr>
      <vt:lpstr>Figure 1.3-7</vt:lpstr>
      <vt:lpstr>Source Figure 1.3-7</vt:lpstr>
      <vt:lpstr>Figure 1.3-8</vt:lpstr>
      <vt:lpstr>Feuil1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BARADJI Eva</dc:creator>
  <cp:lastModifiedBy>BA Amadou Yaya</cp:lastModifiedBy>
  <cp:lastPrinted>2017-01-10T11:45:23Z</cp:lastPrinted>
  <dcterms:created xsi:type="dcterms:W3CDTF">2014-06-18T13:49:37Z</dcterms:created>
  <dcterms:modified xsi:type="dcterms:W3CDTF">2017-11-07T12:00:46Z</dcterms:modified>
</cp:coreProperties>
</file>