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essi\Publications DES réalisation\RAPPORT ANNUEL\rapportannuel 2017\4-Validé pour maquette\FT 2\Envoyé en maquette\"/>
    </mc:Choice>
  </mc:AlternateContent>
  <bookViews>
    <workbookView xWindow="540" yWindow="105" windowWidth="19245" windowHeight="9465"/>
  </bookViews>
  <sheets>
    <sheet name="Figure 2.1-1" sheetId="11" r:id="rId1"/>
    <sheet name="Figure 2.1-2" sheetId="2" r:id="rId2"/>
    <sheet name="Figure 2.1-3" sheetId="10" r:id="rId3"/>
  </sheets>
  <definedNames>
    <definedName name="_xlnm.Print_Area" localSheetId="0">'Figure 2.1-1'!$A$1:$E$35</definedName>
    <definedName name="_xlnm.Print_Area" localSheetId="1">'Figure 2.1-2'!$A$1:$M$30</definedName>
    <definedName name="_xlnm.Print_Area" localSheetId="2">'Figure 2.1-3'!$A$1:$M$29</definedName>
  </definedNames>
  <calcPr calcId="152511"/>
</workbook>
</file>

<file path=xl/calcChain.xml><?xml version="1.0" encoding="utf-8"?>
<calcChain xmlns="http://schemas.openxmlformats.org/spreadsheetml/2006/main">
  <c r="N6" i="10" l="1"/>
  <c r="O6" i="10"/>
  <c r="N7" i="10"/>
  <c r="O7" i="10"/>
  <c r="O8" i="10"/>
  <c r="N9" i="10"/>
  <c r="O9" i="10"/>
  <c r="N11" i="10"/>
  <c r="O11" i="10"/>
  <c r="N12" i="10"/>
  <c r="O12" i="10"/>
  <c r="N13" i="10"/>
  <c r="O13" i="10"/>
  <c r="N14" i="10"/>
  <c r="O14" i="10"/>
  <c r="N15" i="10"/>
  <c r="O15" i="10"/>
  <c r="N16" i="10"/>
  <c r="O16" i="10"/>
  <c r="N17" i="10"/>
  <c r="O17" i="10"/>
  <c r="N18" i="10"/>
  <c r="O18" i="10"/>
  <c r="N19" i="10"/>
  <c r="O19" i="10"/>
  <c r="N20" i="10"/>
  <c r="O20" i="10"/>
  <c r="N21" i="10"/>
  <c r="O21" i="10"/>
  <c r="O5" i="10"/>
  <c r="O22" i="10" l="1"/>
  <c r="N22" i="10"/>
  <c r="N8" i="10"/>
  <c r="N5" i="10"/>
  <c r="O10" i="10"/>
  <c r="N10" i="10"/>
  <c r="N22" i="2" l="1"/>
  <c r="O22" i="2"/>
  <c r="O21" i="2"/>
  <c r="N20" i="2"/>
  <c r="O20" i="2"/>
  <c r="N19" i="2"/>
  <c r="O19" i="2"/>
  <c r="N18" i="2"/>
  <c r="O18" i="2"/>
  <c r="N17" i="2"/>
  <c r="O17" i="2"/>
  <c r="N16" i="2"/>
  <c r="O16" i="2"/>
  <c r="N15" i="2"/>
  <c r="O15" i="2"/>
  <c r="N14" i="2"/>
  <c r="O14" i="2"/>
  <c r="N13" i="2"/>
  <c r="O13" i="2"/>
  <c r="N11" i="2"/>
  <c r="O11" i="2"/>
  <c r="N10" i="2"/>
  <c r="O10" i="2"/>
  <c r="N9" i="2"/>
  <c r="O9" i="2"/>
  <c r="N8" i="2"/>
  <c r="O8" i="2"/>
  <c r="N7" i="2"/>
  <c r="N6" i="2"/>
  <c r="O6" i="2"/>
  <c r="D28" i="11"/>
  <c r="C28" i="11"/>
  <c r="C26" i="11"/>
  <c r="C27" i="11"/>
  <c r="D27" i="11"/>
  <c r="D29" i="11"/>
  <c r="E27" i="11"/>
  <c r="E28" i="11"/>
  <c r="N21" i="2" l="1"/>
  <c r="N5" i="2"/>
  <c r="O7" i="2"/>
  <c r="O5" i="2"/>
  <c r="O12" i="2"/>
  <c r="N12" i="2"/>
  <c r="E26" i="11"/>
  <c r="D26" i="11"/>
  <c r="D30" i="11" s="1"/>
  <c r="E29" i="11"/>
  <c r="C29" i="11"/>
  <c r="C30" i="11" s="1"/>
  <c r="E30" i="11"/>
</calcChain>
</file>

<file path=xl/sharedStrings.xml><?xml version="1.0" encoding="utf-8"?>
<sst xmlns="http://schemas.openxmlformats.org/spreadsheetml/2006/main" count="152" uniqueCount="70">
  <si>
    <t/>
  </si>
  <si>
    <t>FPE</t>
  </si>
  <si>
    <t>Total</t>
  </si>
  <si>
    <t>FPT</t>
  </si>
  <si>
    <t>FPH</t>
  </si>
  <si>
    <t>Effectifs</t>
  </si>
  <si>
    <t>ETP</t>
  </si>
  <si>
    <t>Catégorie A</t>
  </si>
  <si>
    <t>Catégorie B</t>
  </si>
  <si>
    <t>Catégorie C</t>
  </si>
  <si>
    <t>Ministères</t>
  </si>
  <si>
    <t>Catégorie indéterminée</t>
  </si>
  <si>
    <t>Militaires et militaires volontaires</t>
  </si>
  <si>
    <r>
      <t>Autres catégories et statuts</t>
    </r>
    <r>
      <rPr>
        <vertAlign val="superscript"/>
        <sz val="8"/>
        <rFont val="Arial, Helvetica, sans-serif"/>
      </rPr>
      <t>(2)</t>
    </r>
  </si>
  <si>
    <t>dont apprentis</t>
  </si>
  <si>
    <t>dont médecins</t>
  </si>
  <si>
    <t>dont enseignants et documentalistes des établissements privés sous contrat</t>
  </si>
  <si>
    <t>dont assistants maternels et familiaux</t>
  </si>
  <si>
    <t>Effectifs physiques</t>
  </si>
  <si>
    <t xml:space="preserve">ETP </t>
  </si>
  <si>
    <t xml:space="preserve">Effectifs physiques </t>
  </si>
  <si>
    <t>Fonctionnaires</t>
  </si>
  <si>
    <t>Contractuels</t>
  </si>
  <si>
    <r>
      <t>Fonctionnaires</t>
    </r>
    <r>
      <rPr>
        <vertAlign val="superscript"/>
        <sz val="8"/>
        <rFont val="Arial, Helvetica, sans-serif"/>
      </rPr>
      <t>(3)</t>
    </r>
  </si>
  <si>
    <t>Champ : Emplois principaux, tous statuts, situés en métropole et DOM (hors Mayotte), hors COM et étranger. Hors bénéficiaires de contrats aidés.</t>
  </si>
  <si>
    <t>Champ : Emplois principaux, fonctionnaires des ministères, situés en métropole et DOM (hors Mayotte), hors COM et étranger. Hors bénéficiaires de contrats aidés.</t>
  </si>
  <si>
    <r>
      <t>dont ouvriers d'</t>
    </r>
    <r>
      <rPr>
        <sz val="8"/>
        <rFont val="Calibri"/>
        <family val="2"/>
      </rPr>
      <t>É</t>
    </r>
    <r>
      <rPr>
        <i/>
        <sz val="8"/>
        <rFont val="Arial, Helvetica, sans-serif"/>
      </rPr>
      <t>tat</t>
    </r>
  </si>
  <si>
    <t>Champ : Emplois principaux, contractuels des ministères, situés en métropole et DOM (hors Mayotte), hors COM et étranger. Hors bénéficiaires de contrats aidés.</t>
  </si>
  <si>
    <t>s : soumis au secret statistique.</t>
  </si>
  <si>
    <r>
      <t>EQTP annualisé</t>
    </r>
    <r>
      <rPr>
        <b/>
        <vertAlign val="superscript"/>
        <sz val="8"/>
        <rFont val="Arial, Helvetica, sans-serif"/>
      </rPr>
      <t>(1)</t>
    </r>
  </si>
  <si>
    <r>
      <t>Militaires et militaires volontaires</t>
    </r>
    <r>
      <rPr>
        <vertAlign val="superscript"/>
        <sz val="8"/>
        <rFont val="Arial, Helvetica, sans-serif"/>
      </rPr>
      <t>(3)</t>
    </r>
  </si>
  <si>
    <r>
      <rPr>
        <b/>
        <sz val="8"/>
        <rFont val="Calibri"/>
        <family val="2"/>
      </rPr>
      <t>É</t>
    </r>
    <r>
      <rPr>
        <b/>
        <sz val="8"/>
        <rFont val="Arial"/>
        <family val="2"/>
      </rPr>
      <t>volution 2015/2014 (en %)</t>
    </r>
  </si>
  <si>
    <t>Évolution 2015/2014
(en %)</t>
  </si>
  <si>
    <t>Agriculture, Alimentation et Forêt</t>
  </si>
  <si>
    <t>.</t>
  </si>
  <si>
    <t>Culture et Communication</t>
  </si>
  <si>
    <t>Défense</t>
  </si>
  <si>
    <t>Écologie, Développement durable, Énergie et Logement</t>
  </si>
  <si>
    <t>Finances et Comptes publics</t>
  </si>
  <si>
    <t>Économie, Redressement productif et Numérique</t>
  </si>
  <si>
    <t>Éducation nationale, Enseignement supérieur et Recherche</t>
  </si>
  <si>
    <t>Justice</t>
  </si>
  <si>
    <t>Services du Premier ministre</t>
  </si>
  <si>
    <t>Ministères sociaux</t>
  </si>
  <si>
    <t>Affaires sociales</t>
  </si>
  <si>
    <t>Travail, Emploi et Dialogue social</t>
  </si>
  <si>
    <t>s</t>
  </si>
  <si>
    <t xml:space="preserve"> dont Police</t>
  </si>
  <si>
    <t>dont Police</t>
  </si>
  <si>
    <t>&lt;5</t>
  </si>
  <si>
    <t>Au 31 décembre 2015</t>
  </si>
  <si>
    <t xml:space="preserve">Au 31 décembre 2015 </t>
  </si>
  <si>
    <t>Source : Siasp, Insee. Traitement DGAFP - Département des études, des statistiques et des systèmes d'information.</t>
  </si>
  <si>
    <t>Note : L'appellation des ministères renvoie à la nomenclature d'exécution de la loi de finance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l'Écologie, du Développement durable, des Transports et du Logement.</t>
  </si>
  <si>
    <t>Intérieur et Outre-mer</t>
  </si>
  <si>
    <t>(1) EQTP annualisé : équivalent temps plein annualisé calculé sur l'ensemble des postes actifs de l'année.</t>
  </si>
  <si>
    <r>
      <t>Contractuels</t>
    </r>
    <r>
      <rPr>
        <vertAlign val="superscript"/>
        <sz val="8"/>
        <rFont val="Arial, Helvetica, sans-serif"/>
      </rPr>
      <t>(3)</t>
    </r>
  </si>
  <si>
    <t>(3) Pour respecter le secret statistique, dans la FPT les militaires sont regroupés avec les fonctionnaires et les militaires volontaires avec les contractuels (au total 2 100 marins-pompiers de Marseille).</t>
  </si>
  <si>
    <t>Figure 2.1-2 : Effectifs physiques et effectifs en équivalent temps plein (ETP) des fonctionnaires des ministères au 31 décembre</t>
  </si>
  <si>
    <t>Figure 2.1-1 : Effectifs physiques, effectifs en équivalent temps plein (ETP) et équivalent temps plein annualisé (EQTP) par statut des agents dans les trois versants de la fonction publique</t>
  </si>
  <si>
    <t>(3) Enseignants : Y compris élèves enseignants ; hors chercheurs, directeurs d'établissement, inspecteurs, personnels d'orientation et de surveillance.</t>
  </si>
  <si>
    <t>(1) Hors agents en poste à l'étranger</t>
  </si>
  <si>
    <r>
      <t>(2) La catégorie " Autres catégories et statuts " recouvre principalement des enseignants des établissements privés sous contrat et des ouvriers d'</t>
    </r>
    <r>
      <rPr>
        <sz val="8"/>
        <rFont val="Calibri"/>
        <family val="2"/>
      </rPr>
      <t>É</t>
    </r>
    <r>
      <rPr>
        <sz val="8"/>
        <rFont val="Arial"/>
        <family val="2"/>
      </rPr>
      <t>tat dans la FPE, des assistants maternels et familiaux dans la FPT, des médecins dans la FPH et des apprentis dans les trois versants.</t>
    </r>
  </si>
  <si>
    <r>
      <t>Affaires étrangères et Développement international</t>
    </r>
    <r>
      <rPr>
        <vertAlign val="superscript"/>
        <sz val="8"/>
        <rFont val="Arial, Helvetica, sans-serif"/>
      </rPr>
      <t>(1)</t>
    </r>
  </si>
  <si>
    <t>(1) Hors agents en poste à l'étranger.</t>
  </si>
  <si>
    <r>
      <t>Ministères économiques et financiers</t>
    </r>
    <r>
      <rPr>
        <vertAlign val="superscript"/>
        <sz val="8"/>
        <rFont val="Arial, Helvetica, sans-serif"/>
      </rPr>
      <t>(2)</t>
    </r>
  </si>
  <si>
    <r>
      <t>Total hors enseignants</t>
    </r>
    <r>
      <rPr>
        <b/>
        <vertAlign val="superscript"/>
        <sz val="8"/>
        <rFont val="Arial, Helvetica, sans-serif"/>
      </rPr>
      <t>(3)</t>
    </r>
  </si>
  <si>
    <t xml:space="preserve">(2) Les évolutions du nombre de fonctionnaires au sein des ministères économiques et financiers s'expliquent notamment par le changement de tutelle du programme Lolf  " Développement des entreprises et du tourisme ", du ministère des Finances vers le ministère de l'Économie. </t>
  </si>
  <si>
    <t>Figure 2.1-3 : Effectifs physiques et effectifs en équivalent temps plein (ETP) des contractuels des ministères au 31 décembre</t>
  </si>
  <si>
    <t xml:space="preserve">(2) Les évolutions du nombre de contractuels au sein des ministères économique et financier s'expliquent notamment par le changement de tutelle du programme Lolf  "Développement des entreprises et du tourisme", du ministère des Finances vers le ministère de l'Économie.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</si>
</sst>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font>
      <sz val="10"/>
      <name val="Arial"/>
    </font>
    <font>
      <sz val="8"/>
      <color indexed="8"/>
      <name val="Arial"/>
      <family val="2"/>
    </font>
    <font>
      <b/>
      <sz val="8"/>
      <color indexed="8"/>
      <name val="Arial"/>
      <family val="2"/>
    </font>
    <font>
      <sz val="8"/>
      <name val="Arial"/>
      <family val="2"/>
    </font>
    <font>
      <b/>
      <sz val="8"/>
      <name val="Arial"/>
      <family val="2"/>
    </font>
    <font>
      <sz val="8"/>
      <name val="Arial"/>
      <family val="2"/>
    </font>
    <font>
      <b/>
      <sz val="10"/>
      <color indexed="8"/>
      <name val="Arial"/>
      <family val="2"/>
    </font>
    <font>
      <b/>
      <sz val="10"/>
      <name val="Arial"/>
      <family val="2"/>
    </font>
    <font>
      <b/>
      <sz val="9"/>
      <name val="Arial"/>
      <family val="2"/>
    </font>
    <font>
      <sz val="10"/>
      <name val="Arial"/>
      <family val="2"/>
    </font>
    <font>
      <i/>
      <sz val="8"/>
      <name val="Arial"/>
      <family val="2"/>
    </font>
    <font>
      <sz val="10"/>
      <name val="Arial"/>
      <family val="2"/>
    </font>
    <font>
      <sz val="8"/>
      <color indexed="8"/>
      <name val="Arial, Helvetica, sans-serif"/>
    </font>
    <font>
      <sz val="8"/>
      <color indexed="56"/>
      <name val="Arial, Helvetica, sans-serif"/>
    </font>
    <font>
      <sz val="8"/>
      <name val="Arial, Helvetica, sans-serif"/>
    </font>
    <font>
      <b/>
      <sz val="8"/>
      <name val="Arial, Helvetica, sans-serif"/>
    </font>
    <font>
      <b/>
      <sz val="8"/>
      <color indexed="8"/>
      <name val="Arial, Helvetica, sans-serif"/>
    </font>
    <font>
      <b/>
      <vertAlign val="superscript"/>
      <sz val="8"/>
      <name val="Arial, Helvetica, sans-serif"/>
    </font>
    <font>
      <i/>
      <sz val="8"/>
      <name val="Arial, Helvetica, sans-serif"/>
    </font>
    <font>
      <i/>
      <sz val="8"/>
      <color indexed="8"/>
      <name val="Arial, Helvetica, sans-serif"/>
    </font>
    <font>
      <i/>
      <sz val="10"/>
      <name val="Arial"/>
      <family val="2"/>
    </font>
    <font>
      <i/>
      <sz val="8"/>
      <name val="Arial"/>
      <family val="2"/>
    </font>
    <font>
      <sz val="10"/>
      <name val="Arial"/>
      <family val="2"/>
    </font>
    <font>
      <vertAlign val="superscript"/>
      <sz val="8"/>
      <name val="Arial, Helvetica, sans-serif"/>
    </font>
    <font>
      <sz val="12"/>
      <color indexed="18"/>
      <name val="Arial"/>
      <family val="2"/>
    </font>
    <font>
      <b/>
      <sz val="12"/>
      <color indexed="18"/>
      <name val="Arial"/>
      <family val="2"/>
    </font>
    <font>
      <b/>
      <sz val="8"/>
      <name val="Calibri"/>
      <family val="2"/>
    </font>
    <font>
      <sz val="8"/>
      <name val="Calibri"/>
      <family val="2"/>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top style="medium">
        <color indexed="64"/>
      </top>
      <bottom style="thin">
        <color indexed="64"/>
      </bottom>
      <diagonal/>
    </border>
    <border>
      <left style="thin">
        <color indexed="64"/>
      </left>
      <right style="thin">
        <color indexed="64"/>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style="thin">
        <color indexed="64"/>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9"/>
      </left>
      <right/>
      <top style="thin">
        <color indexed="9"/>
      </top>
      <bottom style="thin">
        <color indexed="64"/>
      </bottom>
      <diagonal/>
    </border>
    <border>
      <left style="thin">
        <color indexed="9"/>
      </left>
      <right/>
      <top style="thin">
        <color indexed="9"/>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9"/>
      </right>
      <top/>
      <bottom style="thin">
        <color indexed="9"/>
      </bottom>
      <diagonal/>
    </border>
    <border>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9"/>
      </top>
      <bottom style="medium">
        <color indexed="64"/>
      </bottom>
      <diagonal/>
    </border>
    <border>
      <left/>
      <right style="thin">
        <color indexed="64"/>
      </right>
      <top style="thin">
        <color indexed="64"/>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64"/>
      </left>
      <right/>
      <top style="thin">
        <color indexed="9"/>
      </top>
      <bottom/>
      <diagonal/>
    </border>
    <border>
      <left/>
      <right/>
      <top style="thin">
        <color indexed="9"/>
      </top>
      <bottom style="thin">
        <color indexed="9"/>
      </bottom>
      <diagonal/>
    </border>
    <border>
      <left/>
      <right/>
      <top style="thin">
        <color indexed="9"/>
      </top>
      <bottom/>
      <diagonal/>
    </border>
    <border>
      <left style="thin">
        <color indexed="64"/>
      </left>
      <right/>
      <top/>
      <bottom style="thin">
        <color indexed="9"/>
      </bottom>
      <diagonal/>
    </border>
    <border>
      <left/>
      <right/>
      <top style="thin">
        <color indexed="64"/>
      </top>
      <bottom/>
      <diagonal/>
    </border>
    <border>
      <left style="medium">
        <color indexed="64"/>
      </left>
      <right style="thin">
        <color indexed="64"/>
      </right>
      <top/>
      <bottom style="medium">
        <color indexed="64"/>
      </bottom>
      <diagonal/>
    </border>
    <border>
      <left/>
      <right style="thin">
        <color indexed="9"/>
      </right>
      <top style="thin">
        <color indexed="64"/>
      </top>
      <bottom style="thin">
        <color indexed="64"/>
      </bottom>
      <diagonal/>
    </border>
    <border>
      <left/>
      <right style="thin">
        <color indexed="9"/>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69">
    <xf numFmtId="0" fontId="0" fillId="0" borderId="0" xfId="0"/>
    <xf numFmtId="0" fontId="18" fillId="2" borderId="12" xfId="0" applyNumberFormat="1" applyFont="1" applyFill="1" applyBorder="1" applyAlignment="1" applyProtection="1">
      <alignment horizontal="left" vertical="center" wrapText="1" indent="1"/>
    </xf>
    <xf numFmtId="165" fontId="12" fillId="2" borderId="18" xfId="0" applyNumberFormat="1" applyFont="1" applyFill="1" applyBorder="1" applyAlignment="1" applyProtection="1">
      <alignment horizontal="center" vertical="center" wrapText="1"/>
    </xf>
    <xf numFmtId="165" fontId="19" fillId="2" borderId="18" xfId="0" applyNumberFormat="1" applyFont="1" applyFill="1" applyBorder="1" applyAlignment="1" applyProtection="1">
      <alignment horizontal="center" vertical="center" wrapText="1"/>
    </xf>
    <xf numFmtId="165" fontId="16" fillId="2" borderId="18" xfId="0" applyNumberFormat="1" applyFont="1" applyFill="1" applyBorder="1" applyAlignment="1" applyProtection="1">
      <alignment horizontal="center" vertical="center" wrapText="1"/>
    </xf>
    <xf numFmtId="165" fontId="12" fillId="2" borderId="22" xfId="0" applyNumberFormat="1" applyFont="1" applyFill="1" applyBorder="1" applyAlignment="1" applyProtection="1">
      <alignment horizontal="center" vertical="center" wrapText="1"/>
    </xf>
    <xf numFmtId="165" fontId="16" fillId="2" borderId="20" xfId="0" applyNumberFormat="1" applyFont="1" applyFill="1" applyBorder="1" applyAlignment="1" applyProtection="1">
      <alignment horizontal="center" vertical="center" wrapText="1"/>
    </xf>
    <xf numFmtId="165" fontId="16" fillId="2" borderId="23" xfId="0" applyNumberFormat="1" applyFont="1" applyFill="1" applyBorder="1" applyAlignment="1" applyProtection="1">
      <alignment horizontal="center" vertical="center" wrapText="1"/>
    </xf>
    <xf numFmtId="165" fontId="12" fillId="2" borderId="13" xfId="0" applyNumberFormat="1" applyFont="1" applyFill="1" applyBorder="1" applyAlignment="1" applyProtection="1">
      <alignment horizontal="center" vertical="center" wrapText="1"/>
    </xf>
    <xf numFmtId="0" fontId="3" fillId="2" borderId="25" xfId="0" applyNumberFormat="1" applyFont="1" applyFill="1" applyBorder="1" applyAlignment="1" applyProtection="1"/>
    <xf numFmtId="0" fontId="2" fillId="2" borderId="21" xfId="0" applyNumberFormat="1" applyFont="1" applyFill="1" applyBorder="1" applyAlignment="1" applyProtection="1">
      <alignment horizontal="center" wrapText="1"/>
    </xf>
    <xf numFmtId="0" fontId="14" fillId="2" borderId="6" xfId="0" applyNumberFormat="1" applyFont="1" applyFill="1" applyBorder="1" applyAlignment="1" applyProtection="1">
      <alignment horizontal="left" vertical="center" wrapText="1"/>
    </xf>
    <xf numFmtId="3" fontId="12" fillId="2" borderId="1" xfId="0" applyNumberFormat="1" applyFont="1" applyFill="1" applyBorder="1" applyAlignment="1" applyProtection="1">
      <alignment horizontal="right" vertical="center" wrapText="1" indent="1"/>
    </xf>
    <xf numFmtId="0" fontId="14" fillId="2" borderId="5" xfId="0" applyNumberFormat="1" applyFont="1" applyFill="1" applyBorder="1" applyAlignment="1" applyProtection="1">
      <alignment horizontal="left" vertical="center" wrapText="1"/>
    </xf>
    <xf numFmtId="3" fontId="12" fillId="2" borderId="2" xfId="0" applyNumberFormat="1" applyFont="1" applyFill="1" applyBorder="1" applyAlignment="1" applyProtection="1">
      <alignment horizontal="right" vertical="center" wrapText="1" indent="1"/>
    </xf>
    <xf numFmtId="3" fontId="19" fillId="2" borderId="2" xfId="0" applyNumberFormat="1" applyFont="1" applyFill="1" applyBorder="1" applyAlignment="1" applyProtection="1">
      <alignment horizontal="right" vertical="center" wrapText="1" indent="1"/>
    </xf>
    <xf numFmtId="0" fontId="15" fillId="2" borderId="12" xfId="0" applyNumberFormat="1" applyFont="1" applyFill="1" applyBorder="1" applyAlignment="1" applyProtection="1">
      <alignment horizontal="left" vertical="center" wrapText="1"/>
    </xf>
    <xf numFmtId="0" fontId="15" fillId="2" borderId="16" xfId="0" applyNumberFormat="1" applyFont="1" applyFill="1" applyBorder="1" applyAlignment="1" applyProtection="1">
      <alignment horizontal="left" vertical="center" wrapText="1"/>
    </xf>
    <xf numFmtId="3" fontId="16" fillId="2" borderId="4" xfId="0" applyNumberFormat="1" applyFont="1" applyFill="1" applyBorder="1" applyAlignment="1" applyProtection="1">
      <alignment horizontal="right" vertical="center" wrapText="1" indent="1"/>
    </xf>
    <xf numFmtId="0" fontId="15" fillId="2" borderId="17" xfId="0" applyNumberFormat="1" applyFont="1" applyFill="1" applyBorder="1" applyAlignment="1" applyProtection="1">
      <alignment horizontal="left" vertical="center" wrapText="1"/>
    </xf>
    <xf numFmtId="0" fontId="5" fillId="2" borderId="8" xfId="0" applyNumberFormat="1" applyFont="1" applyFill="1" applyBorder="1" applyAlignment="1" applyProtection="1">
      <alignment horizontal="center" vertical="center" wrapText="1"/>
    </xf>
    <xf numFmtId="3" fontId="5" fillId="2" borderId="9" xfId="0" applyNumberFormat="1" applyFont="1" applyFill="1" applyBorder="1" applyAlignment="1" applyProtection="1">
      <alignment horizontal="right" vertical="center" wrapText="1" indent="1"/>
    </xf>
    <xf numFmtId="3" fontId="10" fillId="2" borderId="9" xfId="0" applyNumberFormat="1" applyFont="1" applyFill="1" applyBorder="1" applyAlignment="1" applyProtection="1">
      <alignment horizontal="right" vertical="center" wrapText="1" indent="1"/>
    </xf>
    <xf numFmtId="3" fontId="4" fillId="2" borderId="7" xfId="0" applyNumberFormat="1" applyFont="1" applyFill="1" applyBorder="1" applyAlignment="1" applyProtection="1">
      <alignment horizontal="right" vertical="center" wrapText="1" indent="1"/>
    </xf>
    <xf numFmtId="3" fontId="4" fillId="2" borderId="8" xfId="0" applyNumberFormat="1" applyFont="1" applyFill="1" applyBorder="1" applyAlignment="1" applyProtection="1">
      <alignment horizontal="right" vertical="center" wrapText="1" indent="1"/>
    </xf>
    <xf numFmtId="3" fontId="4" fillId="2" borderId="10" xfId="0" applyNumberFormat="1" applyFont="1" applyFill="1" applyBorder="1" applyAlignment="1" applyProtection="1">
      <alignment horizontal="right" vertical="center" wrapText="1" indent="1"/>
    </xf>
    <xf numFmtId="3" fontId="4" fillId="2" borderId="11" xfId="0" applyNumberFormat="1" applyFont="1" applyFill="1" applyBorder="1" applyAlignment="1" applyProtection="1">
      <alignment horizontal="right" vertical="center" wrapText="1" indent="1"/>
    </xf>
    <xf numFmtId="0" fontId="14" fillId="2" borderId="29" xfId="0" applyNumberFormat="1" applyFont="1" applyFill="1" applyBorder="1" applyAlignment="1" applyProtection="1">
      <alignment horizontal="left" wrapText="1"/>
    </xf>
    <xf numFmtId="165" fontId="19" fillId="2" borderId="9" xfId="0" applyNumberFormat="1" applyFont="1" applyFill="1" applyBorder="1" applyAlignment="1" applyProtection="1">
      <alignment horizontal="center" vertical="center" wrapText="1"/>
    </xf>
    <xf numFmtId="165" fontId="16" fillId="2" borderId="9" xfId="0" applyNumberFormat="1" applyFont="1" applyFill="1" applyBorder="1" applyAlignment="1" applyProtection="1">
      <alignment horizontal="center" vertical="center" wrapText="1"/>
    </xf>
    <xf numFmtId="165" fontId="12" fillId="2" borderId="9" xfId="0" applyNumberFormat="1" applyFont="1" applyFill="1" applyBorder="1" applyAlignment="1" applyProtection="1">
      <alignment horizontal="center" vertical="center" wrapText="1"/>
    </xf>
    <xf numFmtId="165" fontId="16" fillId="2" borderId="15" xfId="0" applyNumberFormat="1" applyFont="1" applyFill="1" applyBorder="1" applyAlignment="1" applyProtection="1">
      <alignment horizontal="center" vertical="center" wrapText="1"/>
    </xf>
    <xf numFmtId="165" fontId="16" fillId="2" borderId="32" xfId="0" applyNumberFormat="1" applyFont="1" applyFill="1" applyBorder="1" applyAlignment="1" applyProtection="1">
      <alignment horizontal="center" vertical="center" wrapText="1"/>
    </xf>
    <xf numFmtId="0" fontId="5" fillId="2" borderId="14" xfId="0" applyNumberFormat="1" applyFont="1" applyFill="1" applyBorder="1" applyAlignment="1" applyProtection="1">
      <alignment horizontal="center" vertical="center" wrapText="1"/>
    </xf>
    <xf numFmtId="0" fontId="5" fillId="2" borderId="15" xfId="0" applyNumberFormat="1" applyFont="1" applyFill="1" applyBorder="1" applyAlignment="1" applyProtection="1">
      <alignment horizontal="center" vertical="center" wrapText="1"/>
    </xf>
    <xf numFmtId="3" fontId="12" fillId="2" borderId="33" xfId="0" applyNumberFormat="1" applyFont="1" applyFill="1" applyBorder="1" applyAlignment="1" applyProtection="1">
      <alignment horizontal="right" vertical="center" wrapText="1" indent="1"/>
    </xf>
    <xf numFmtId="3" fontId="19" fillId="2" borderId="33" xfId="0" applyNumberFormat="1" applyFont="1" applyFill="1" applyBorder="1" applyAlignment="1" applyProtection="1">
      <alignment horizontal="right" vertical="center" wrapText="1" indent="1"/>
    </xf>
    <xf numFmtId="3" fontId="16" fillId="2" borderId="34" xfId="0" applyNumberFormat="1" applyFont="1" applyFill="1" applyBorder="1" applyAlignment="1" applyProtection="1">
      <alignment horizontal="right" vertical="center" wrapText="1" indent="1"/>
    </xf>
    <xf numFmtId="0" fontId="3" fillId="2" borderId="0" xfId="0" applyNumberFormat="1" applyFont="1" applyFill="1" applyBorder="1" applyAlignment="1" applyProtection="1"/>
    <xf numFmtId="0" fontId="13" fillId="2" borderId="30" xfId="0" applyNumberFormat="1" applyFont="1" applyFill="1" applyBorder="1" applyAlignment="1" applyProtection="1">
      <alignment horizontal="center" wrapText="1"/>
    </xf>
    <xf numFmtId="0" fontId="15" fillId="2" borderId="19" xfId="0" applyNumberFormat="1" applyFont="1" applyFill="1" applyBorder="1" applyAlignment="1" applyProtection="1">
      <alignment horizontal="center" wrapText="1"/>
    </xf>
    <xf numFmtId="3" fontId="16" fillId="2" borderId="36" xfId="0" applyNumberFormat="1" applyFont="1" applyFill="1" applyBorder="1" applyAlignment="1" applyProtection="1">
      <alignment horizontal="right" vertical="center" wrapText="1" indent="1"/>
    </xf>
    <xf numFmtId="0" fontId="5" fillId="2" borderId="7" xfId="0" applyNumberFormat="1" applyFont="1" applyFill="1" applyBorder="1" applyAlignment="1" applyProtection="1">
      <alignment horizontal="center" vertical="center" wrapText="1"/>
    </xf>
    <xf numFmtId="3" fontId="5" fillId="2" borderId="13" xfId="0" applyNumberFormat="1" applyFont="1" applyFill="1" applyBorder="1" applyAlignment="1" applyProtection="1">
      <alignment horizontal="right" vertical="center" wrapText="1" indent="1"/>
    </xf>
    <xf numFmtId="164" fontId="12" fillId="2" borderId="9" xfId="0" applyNumberFormat="1" applyFont="1" applyFill="1" applyBorder="1" applyAlignment="1" applyProtection="1">
      <alignment horizontal="right" vertical="center" wrapText="1" indent="2"/>
    </xf>
    <xf numFmtId="0" fontId="5" fillId="2" borderId="30" xfId="0" applyNumberFormat="1" applyFont="1" applyFill="1" applyBorder="1" applyAlignment="1" applyProtection="1">
      <alignment horizontal="center" vertical="center" wrapText="1"/>
    </xf>
    <xf numFmtId="164" fontId="16" fillId="2" borderId="7" xfId="0" applyNumberFormat="1" applyFont="1" applyFill="1" applyBorder="1" applyAlignment="1" applyProtection="1">
      <alignment horizontal="right" vertical="center" wrapText="1" indent="2"/>
    </xf>
    <xf numFmtId="3" fontId="12" fillId="2" borderId="38" xfId="0" applyNumberFormat="1" applyFont="1" applyFill="1" applyBorder="1" applyAlignment="1" applyProtection="1">
      <alignment horizontal="right" vertical="center" wrapText="1" indent="1"/>
    </xf>
    <xf numFmtId="3" fontId="12" fillId="2" borderId="41" xfId="0" applyNumberFormat="1" applyFont="1" applyFill="1" applyBorder="1" applyAlignment="1" applyProtection="1">
      <alignment horizontal="right" vertical="center" wrapText="1" indent="1"/>
    </xf>
    <xf numFmtId="3" fontId="19" fillId="2" borderId="38" xfId="0" applyNumberFormat="1" applyFont="1" applyFill="1" applyBorder="1" applyAlignment="1" applyProtection="1">
      <alignment horizontal="right" vertical="center" wrapText="1" indent="1"/>
    </xf>
    <xf numFmtId="3" fontId="19" fillId="2" borderId="41" xfId="0" applyNumberFormat="1" applyFont="1" applyFill="1" applyBorder="1" applyAlignment="1" applyProtection="1">
      <alignment horizontal="right" vertical="center" wrapText="1" indent="1"/>
    </xf>
    <xf numFmtId="3" fontId="19" fillId="2" borderId="40" xfId="0" applyNumberFormat="1" applyFont="1" applyFill="1" applyBorder="1" applyAlignment="1" applyProtection="1">
      <alignment horizontal="right" vertical="center" wrapText="1" indent="1"/>
    </xf>
    <xf numFmtId="3" fontId="19" fillId="2" borderId="39" xfId="0" applyNumberFormat="1" applyFont="1" applyFill="1" applyBorder="1" applyAlignment="1" applyProtection="1">
      <alignment horizontal="right" vertical="center" wrapText="1" indent="1"/>
    </xf>
    <xf numFmtId="3" fontId="19" fillId="2" borderId="42" xfId="0" applyNumberFormat="1" applyFont="1" applyFill="1" applyBorder="1" applyAlignment="1" applyProtection="1">
      <alignment horizontal="right" vertical="center" wrapText="1" indent="1"/>
    </xf>
    <xf numFmtId="0" fontId="18" fillId="2" borderId="29" xfId="0" applyNumberFormat="1" applyFont="1" applyFill="1" applyBorder="1" applyAlignment="1" applyProtection="1">
      <alignment horizontal="left" wrapText="1" indent="1"/>
    </xf>
    <xf numFmtId="164" fontId="19" fillId="2" borderId="9" xfId="0" applyNumberFormat="1" applyFont="1" applyFill="1" applyBorder="1" applyAlignment="1" applyProtection="1">
      <alignment horizontal="right" vertical="center" wrapText="1" indent="2"/>
    </xf>
    <xf numFmtId="0" fontId="15" fillId="2" borderId="0" xfId="0" applyNumberFormat="1" applyFont="1" applyFill="1" applyBorder="1" applyAlignment="1" applyProtection="1">
      <alignment horizontal="left" wrapText="1"/>
    </xf>
    <xf numFmtId="3" fontId="4" fillId="2" borderId="0" xfId="0" applyNumberFormat="1" applyFont="1" applyFill="1" applyBorder="1" applyAlignment="1" applyProtection="1">
      <alignment horizontal="right" vertical="center" wrapText="1" indent="1"/>
    </xf>
    <xf numFmtId="164" fontId="16" fillId="2" borderId="0" xfId="0" applyNumberFormat="1" applyFont="1" applyFill="1" applyBorder="1" applyAlignment="1" applyProtection="1">
      <alignment horizontal="right" vertical="center" wrapText="1" indent="2"/>
    </xf>
    <xf numFmtId="165" fontId="12" fillId="2" borderId="0" xfId="0" applyNumberFormat="1" applyFont="1" applyFill="1" applyBorder="1" applyAlignment="1" applyProtection="1">
      <alignment horizontal="center" vertical="center" wrapText="1"/>
    </xf>
    <xf numFmtId="3" fontId="19" fillId="2" borderId="33" xfId="0" quotePrefix="1" applyNumberFormat="1" applyFont="1" applyFill="1" applyBorder="1" applyAlignment="1" applyProtection="1">
      <alignment horizontal="right" vertical="center" wrapText="1" indent="1"/>
    </xf>
    <xf numFmtId="3" fontId="19" fillId="2" borderId="38" xfId="0" quotePrefix="1" applyNumberFormat="1" applyFont="1" applyFill="1" applyBorder="1" applyAlignment="1" applyProtection="1">
      <alignment horizontal="right" vertical="center" wrapText="1" indent="1"/>
    </xf>
    <xf numFmtId="3" fontId="12" fillId="2" borderId="33" xfId="0" quotePrefix="1" applyNumberFormat="1" applyFont="1" applyFill="1" applyBorder="1" applyAlignment="1" applyProtection="1">
      <alignment horizontal="right" vertical="center" wrapText="1" indent="1"/>
    </xf>
    <xf numFmtId="3" fontId="12" fillId="2" borderId="38" xfId="0" quotePrefix="1" applyNumberFormat="1" applyFont="1" applyFill="1" applyBorder="1" applyAlignment="1" applyProtection="1">
      <alignment horizontal="right" vertical="center" wrapText="1" indent="1"/>
    </xf>
    <xf numFmtId="0" fontId="15" fillId="2" borderId="19" xfId="0" applyNumberFormat="1" applyFont="1" applyFill="1" applyBorder="1" applyAlignment="1" applyProtection="1">
      <alignment horizontal="center" vertical="center" wrapText="1"/>
    </xf>
    <xf numFmtId="165" fontId="19" fillId="2" borderId="13" xfId="0" applyNumberFormat="1" applyFont="1" applyFill="1" applyBorder="1" applyAlignment="1" applyProtection="1">
      <alignment horizontal="center" vertical="center" wrapText="1"/>
    </xf>
    <xf numFmtId="3" fontId="12" fillId="2" borderId="43" xfId="0" applyNumberFormat="1" applyFont="1" applyFill="1" applyBorder="1" applyAlignment="1" applyProtection="1">
      <alignment horizontal="right" vertical="center" wrapText="1" indent="1"/>
    </xf>
    <xf numFmtId="3" fontId="12" fillId="2" borderId="31" xfId="0" applyNumberFormat="1" applyFont="1" applyFill="1" applyBorder="1" applyAlignment="1" applyProtection="1">
      <alignment horizontal="right" vertical="center" wrapText="1" indent="1"/>
    </xf>
    <xf numFmtId="3" fontId="12" fillId="2" borderId="22" xfId="0" applyNumberFormat="1" applyFont="1" applyFill="1" applyBorder="1" applyAlignment="1" applyProtection="1">
      <alignment horizontal="right" vertical="center" wrapText="1" indent="1"/>
    </xf>
    <xf numFmtId="165" fontId="12" fillId="2" borderId="37" xfId="0" applyNumberFormat="1" applyFont="1" applyFill="1" applyBorder="1" applyAlignment="1" applyProtection="1">
      <alignment horizontal="center" vertical="center" wrapText="1"/>
    </xf>
    <xf numFmtId="165" fontId="19" fillId="2" borderId="0" xfId="0" applyNumberFormat="1" applyFont="1" applyFill="1" applyBorder="1" applyAlignment="1" applyProtection="1">
      <alignment horizontal="center" vertical="center" wrapText="1"/>
    </xf>
    <xf numFmtId="165" fontId="12" fillId="2" borderId="44"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left"/>
    </xf>
    <xf numFmtId="0" fontId="4" fillId="2" borderId="0" xfId="0" applyNumberFormat="1"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xf numFmtId="3" fontId="3" fillId="2" borderId="0" xfId="0" applyNumberFormat="1" applyFont="1" applyFill="1" applyBorder="1" applyAlignment="1" applyProtection="1"/>
    <xf numFmtId="3" fontId="4" fillId="2" borderId="0" xfId="0" applyNumberFormat="1" applyFont="1" applyFill="1" applyBorder="1" applyAlignment="1" applyProtection="1"/>
    <xf numFmtId="0" fontId="1" fillId="2" borderId="0" xfId="0" applyNumberFormat="1" applyFont="1" applyFill="1" applyBorder="1" applyAlignment="1" applyProtection="1">
      <alignment horizontal="left"/>
    </xf>
    <xf numFmtId="0" fontId="3" fillId="2" borderId="0" xfId="0" quotePrefix="1" applyNumberFormat="1" applyFont="1" applyFill="1" applyBorder="1" applyAlignment="1" applyProtection="1"/>
    <xf numFmtId="0" fontId="3" fillId="2" borderId="0" xfId="0" quotePrefix="1" applyNumberFormat="1" applyFont="1" applyFill="1" applyBorder="1" applyAlignment="1" applyProtection="1">
      <alignment horizontal="left"/>
    </xf>
    <xf numFmtId="0" fontId="25" fillId="2" borderId="0" xfId="0" applyFont="1" applyFill="1" applyBorder="1" applyAlignment="1">
      <alignment vertical="top" wrapText="1"/>
    </xf>
    <xf numFmtId="0" fontId="25" fillId="2" borderId="0" xfId="0" applyFont="1" applyFill="1" applyBorder="1" applyAlignment="1">
      <alignment horizontal="center" vertical="top" wrapText="1"/>
    </xf>
    <xf numFmtId="0" fontId="24" fillId="2" borderId="0" xfId="0" applyFont="1" applyFill="1" applyBorder="1" applyAlignment="1">
      <alignment vertical="top" wrapText="1"/>
    </xf>
    <xf numFmtId="1" fontId="24" fillId="2" borderId="0" xfId="0" applyNumberFormat="1" applyFont="1" applyFill="1" applyBorder="1" applyAlignment="1">
      <alignment vertical="top" wrapText="1"/>
    </xf>
    <xf numFmtId="0" fontId="15" fillId="2" borderId="45" xfId="0" applyNumberFormat="1" applyFont="1" applyFill="1" applyBorder="1" applyAlignment="1" applyProtection="1">
      <alignment horizontal="left" wrapText="1"/>
    </xf>
    <xf numFmtId="0" fontId="15" fillId="2" borderId="19" xfId="0" applyNumberFormat="1" applyFont="1" applyFill="1" applyBorder="1" applyAlignment="1" applyProtection="1">
      <alignment horizontal="left" wrapText="1"/>
    </xf>
    <xf numFmtId="3" fontId="16" fillId="2" borderId="7" xfId="0" applyNumberFormat="1" applyFont="1" applyFill="1" applyBorder="1" applyAlignment="1" applyProtection="1">
      <alignment horizontal="right" vertical="center" wrapText="1" indent="1"/>
    </xf>
    <xf numFmtId="3" fontId="16" fillId="2" borderId="46" xfId="0" applyNumberFormat="1" applyFont="1" applyFill="1" applyBorder="1" applyAlignment="1" applyProtection="1">
      <alignment horizontal="right" vertical="center" wrapText="1" indent="1"/>
    </xf>
    <xf numFmtId="3" fontId="16" fillId="2" borderId="7" xfId="0" quotePrefix="1" applyNumberFormat="1" applyFont="1" applyFill="1" applyBorder="1" applyAlignment="1" applyProtection="1">
      <alignment horizontal="right" vertical="center" wrapText="1" indent="1"/>
    </xf>
    <xf numFmtId="3" fontId="16" fillId="2" borderId="46" xfId="0" quotePrefix="1" applyNumberFormat="1" applyFont="1" applyFill="1" applyBorder="1" applyAlignment="1" applyProtection="1">
      <alignment horizontal="right" vertical="center" wrapText="1" indent="1"/>
    </xf>
    <xf numFmtId="3" fontId="16" fillId="2" borderId="8" xfId="0" applyNumberFormat="1" applyFont="1" applyFill="1" applyBorder="1" applyAlignment="1" applyProtection="1">
      <alignment horizontal="right" vertical="center" wrapText="1" indent="1"/>
    </xf>
    <xf numFmtId="3" fontId="16" fillId="2" borderId="10" xfId="0" applyNumberFormat="1" applyFont="1" applyFill="1" applyBorder="1" applyAlignment="1" applyProtection="1">
      <alignment horizontal="right" vertical="center" wrapText="1" indent="1"/>
    </xf>
    <xf numFmtId="3" fontId="16" fillId="2" borderId="47" xfId="0" applyNumberFormat="1" applyFont="1" applyFill="1" applyBorder="1" applyAlignment="1" applyProtection="1">
      <alignment horizontal="right" vertical="center" wrapText="1" indent="1"/>
    </xf>
    <xf numFmtId="3" fontId="16" fillId="2" borderId="10" xfId="0" quotePrefix="1" applyNumberFormat="1" applyFont="1" applyFill="1" applyBorder="1" applyAlignment="1" applyProtection="1">
      <alignment horizontal="right" vertical="center" wrapText="1" indent="1"/>
    </xf>
    <xf numFmtId="3" fontId="16" fillId="2" borderId="47" xfId="0" quotePrefix="1" applyNumberFormat="1" applyFont="1" applyFill="1" applyBorder="1" applyAlignment="1" applyProtection="1">
      <alignment horizontal="right" vertical="center" wrapText="1" indent="1"/>
    </xf>
    <xf numFmtId="3" fontId="16" fillId="2" borderId="11" xfId="0" applyNumberFormat="1" applyFont="1" applyFill="1" applyBorder="1" applyAlignment="1" applyProtection="1">
      <alignment horizontal="right" vertical="center" wrapText="1" indent="1"/>
    </xf>
    <xf numFmtId="164" fontId="16" fillId="2" borderId="10" xfId="0" applyNumberFormat="1" applyFont="1" applyFill="1" applyBorder="1" applyAlignment="1" applyProtection="1">
      <alignment horizontal="right" vertical="center" wrapText="1" indent="2"/>
    </xf>
    <xf numFmtId="0" fontId="20" fillId="2" borderId="0" xfId="0" applyNumberFormat="1" applyFont="1" applyFill="1" applyBorder="1" applyAlignment="1" applyProtection="1"/>
    <xf numFmtId="3" fontId="10" fillId="2" borderId="13" xfId="0" applyNumberFormat="1" applyFont="1" applyFill="1" applyBorder="1" applyAlignment="1" applyProtection="1">
      <alignment horizontal="right" vertical="center" wrapText="1" indent="1"/>
    </xf>
    <xf numFmtId="3" fontId="19" fillId="2" borderId="40" xfId="0" quotePrefix="1" applyNumberFormat="1" applyFont="1" applyFill="1" applyBorder="1" applyAlignment="1" applyProtection="1">
      <alignment horizontal="right" vertical="center" wrapText="1" indent="1"/>
    </xf>
    <xf numFmtId="3" fontId="19" fillId="2" borderId="39" xfId="0" quotePrefix="1" applyNumberFormat="1" applyFont="1" applyFill="1" applyBorder="1" applyAlignment="1" applyProtection="1">
      <alignment horizontal="right" vertical="center" wrapText="1" indent="1"/>
    </xf>
    <xf numFmtId="0" fontId="8" fillId="2" borderId="0" xfId="0" applyNumberFormat="1" applyFont="1" applyFill="1" applyBorder="1" applyAlignment="1" applyProtection="1">
      <alignment horizontal="left"/>
    </xf>
    <xf numFmtId="0" fontId="9" fillId="2" borderId="0" xfId="0" applyNumberFormat="1" applyFont="1" applyFill="1" applyBorder="1" applyAlignment="1" applyProtection="1"/>
    <xf numFmtId="0" fontId="22" fillId="2" borderId="0" xfId="0" applyNumberFormat="1" applyFont="1" applyFill="1" applyBorder="1" applyAlignment="1" applyProtection="1"/>
    <xf numFmtId="0" fontId="11" fillId="2" borderId="0" xfId="0" applyNumberFormat="1" applyFont="1" applyFill="1" applyBorder="1" applyAlignment="1" applyProtection="1"/>
    <xf numFmtId="0" fontId="7" fillId="2" borderId="0" xfId="0" applyNumberFormat="1" applyFont="1" applyFill="1" applyBorder="1" applyAlignment="1" applyProtection="1"/>
    <xf numFmtId="0" fontId="5" fillId="2" borderId="0" xfId="0" applyNumberFormat="1" applyFont="1" applyFill="1" applyBorder="1" applyAlignment="1" applyProtection="1">
      <alignment horizontal="left"/>
    </xf>
    <xf numFmtId="0" fontId="3" fillId="2" borderId="0" xfId="0" applyFont="1" applyFill="1" applyBorder="1"/>
    <xf numFmtId="0" fontId="4" fillId="2" borderId="0" xfId="0" applyFont="1" applyFill="1" applyBorder="1"/>
    <xf numFmtId="0" fontId="21" fillId="2" borderId="0" xfId="0" applyFont="1" applyFill="1" applyBorder="1"/>
    <xf numFmtId="0" fontId="20" fillId="0" borderId="0" xfId="0" applyNumberFormat="1" applyFont="1" applyFill="1" applyBorder="1" applyAlignment="1" applyProtection="1"/>
    <xf numFmtId="3" fontId="9" fillId="2" borderId="0" xfId="0" applyNumberFormat="1" applyFont="1" applyFill="1" applyBorder="1" applyAlignment="1" applyProtection="1"/>
    <xf numFmtId="3" fontId="12" fillId="0" borderId="33" xfId="0" quotePrefix="1" applyNumberFormat="1" applyFont="1" applyFill="1" applyBorder="1" applyAlignment="1" applyProtection="1">
      <alignment horizontal="right" vertical="center" wrapText="1" indent="1"/>
    </xf>
    <xf numFmtId="3" fontId="12" fillId="0" borderId="38" xfId="0" quotePrefix="1" applyNumberFormat="1" applyFont="1" applyFill="1" applyBorder="1" applyAlignment="1" applyProtection="1">
      <alignment horizontal="right" vertical="center" wrapText="1" indent="1"/>
    </xf>
    <xf numFmtId="3" fontId="16" fillId="2" borderId="0" xfId="0" applyNumberFormat="1" applyFont="1" applyFill="1" applyBorder="1" applyAlignment="1" applyProtection="1">
      <alignment horizontal="right" vertical="center" wrapText="1" indent="1"/>
    </xf>
    <xf numFmtId="3" fontId="16" fillId="2" borderId="0" xfId="0" quotePrefix="1" applyNumberFormat="1" applyFont="1" applyFill="1" applyBorder="1" applyAlignment="1" applyProtection="1">
      <alignment horizontal="right" vertical="center" wrapText="1" indent="1"/>
    </xf>
    <xf numFmtId="0" fontId="1" fillId="2" borderId="0" xfId="0" applyNumberFormat="1" applyFont="1" applyFill="1" applyBorder="1" applyAlignment="1" applyProtection="1">
      <alignment horizontal="left"/>
    </xf>
    <xf numFmtId="0" fontId="1" fillId="2" borderId="0" xfId="0" quotePrefix="1" applyNumberFormat="1" applyFont="1" applyFill="1" applyBorder="1" applyAlignment="1" applyProtection="1">
      <alignment horizontal="left"/>
    </xf>
    <xf numFmtId="0" fontId="1" fillId="2" borderId="0" xfId="0" quotePrefix="1" applyNumberFormat="1" applyFont="1" applyFill="1" applyBorder="1" applyAlignment="1" applyProtection="1">
      <alignment horizontal="left"/>
    </xf>
    <xf numFmtId="0" fontId="6" fillId="2" borderId="0" xfId="0" applyNumberFormat="1" applyFont="1" applyFill="1" applyBorder="1" applyAlignment="1" applyProtection="1">
      <alignment vertical="center" wrapText="1"/>
    </xf>
    <xf numFmtId="0" fontId="10" fillId="2" borderId="0" xfId="0" applyFont="1" applyFill="1" applyBorder="1" applyAlignment="1">
      <alignment horizontal="left" wrapText="1"/>
    </xf>
    <xf numFmtId="0" fontId="3" fillId="2" borderId="0" xfId="0" applyFont="1" applyFill="1" applyBorder="1" applyAlignment="1">
      <alignment horizontal="left" wrapText="1"/>
    </xf>
    <xf numFmtId="0" fontId="5" fillId="2" borderId="0" xfId="0" applyFont="1" applyFill="1" applyBorder="1" applyAlignment="1">
      <alignment horizontal="left" wrapText="1"/>
    </xf>
    <xf numFmtId="0" fontId="4" fillId="2" borderId="35" xfId="0" applyNumberFormat="1" applyFont="1" applyFill="1" applyBorder="1" applyAlignment="1" applyProtection="1">
      <alignment horizontal="center" vertical="center"/>
    </xf>
    <xf numFmtId="0" fontId="2" fillId="2" borderId="26"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0" fontId="2" fillId="2" borderId="21" xfId="0" applyNumberFormat="1" applyFont="1" applyFill="1" applyBorder="1" applyAlignment="1" applyProtection="1">
      <alignment horizontal="center" vertical="center" wrapText="1"/>
    </xf>
    <xf numFmtId="0" fontId="2" fillId="2" borderId="27" xfId="0" applyNumberFormat="1" applyFont="1" applyFill="1" applyBorder="1" applyAlignment="1" applyProtection="1">
      <alignment horizontal="center" vertical="center" wrapText="1"/>
    </xf>
    <xf numFmtId="0" fontId="0" fillId="2" borderId="19" xfId="0" applyFill="1" applyBorder="1" applyAlignment="1">
      <alignment horizontal="center" vertical="center"/>
    </xf>
    <xf numFmtId="0" fontId="15" fillId="2" borderId="7" xfId="0" applyNumberFormat="1" applyFont="1" applyFill="1" applyBorder="1" applyAlignment="1" applyProtection="1">
      <alignment horizontal="center" vertical="center" wrapText="1"/>
    </xf>
    <xf numFmtId="0" fontId="0" fillId="2" borderId="7" xfId="0" applyFill="1" applyBorder="1" applyAlignment="1">
      <alignment horizontal="center" vertical="center"/>
    </xf>
    <xf numFmtId="0" fontId="4" fillId="2" borderId="19"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xf>
    <xf numFmtId="0" fontId="1" fillId="2" borderId="0" xfId="0" applyNumberFormat="1" applyFont="1" applyFill="1" applyBorder="1" applyAlignment="1" applyProtection="1">
      <alignment horizontal="left"/>
    </xf>
    <xf numFmtId="0" fontId="1" fillId="2" borderId="0" xfId="0" quotePrefix="1" applyNumberFormat="1" applyFont="1" applyFill="1" applyBorder="1" applyAlignment="1" applyProtection="1">
      <alignment horizontal="left"/>
    </xf>
    <xf numFmtId="0" fontId="1" fillId="2" borderId="0" xfId="0" applyNumberFormat="1" applyFont="1" applyFill="1" applyBorder="1" applyAlignment="1" applyProtection="1">
      <alignment vertical="center" wrapText="1"/>
    </xf>
    <xf numFmtId="0" fontId="1" fillId="2" borderId="0" xfId="0" applyNumberFormat="1" applyFont="1" applyFill="1" applyBorder="1" applyAlignment="1" applyProtection="1">
      <alignment vertical="center"/>
    </xf>
    <xf numFmtId="0" fontId="4" fillId="2" borderId="35"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center" vertical="center" wrapText="1"/>
    </xf>
    <xf numFmtId="0" fontId="3" fillId="2" borderId="19" xfId="0" applyNumberFormat="1" applyFont="1" applyFill="1" applyBorder="1" applyAlignment="1" applyProtection="1">
      <alignment horizontal="center" vertical="center" wrapText="1"/>
    </xf>
    <xf numFmtId="0" fontId="5" fillId="2" borderId="19" xfId="0" applyNumberFormat="1" applyFont="1" applyFill="1" applyBorder="1" applyAlignment="1" applyProtection="1">
      <alignment horizontal="center" vertical="center" wrapText="1"/>
    </xf>
    <xf numFmtId="0" fontId="4" fillId="2" borderId="49" xfId="0" applyNumberFormat="1" applyFont="1" applyFill="1" applyBorder="1" applyAlignment="1" applyProtection="1">
      <alignment horizontal="center" vertical="center" wrapText="1"/>
    </xf>
    <xf numFmtId="0" fontId="4" fillId="2" borderId="50"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xf>
    <xf numFmtId="0" fontId="4" fillId="2" borderId="13" xfId="0" applyNumberFormat="1" applyFont="1" applyFill="1" applyBorder="1" applyAlignment="1" applyProtection="1">
      <alignment horizontal="center" vertical="center" wrapText="1"/>
    </xf>
    <xf numFmtId="0" fontId="4" fillId="2" borderId="48" xfId="0" applyNumberFormat="1" applyFont="1" applyFill="1" applyBorder="1" applyAlignment="1" applyProtection="1">
      <alignment horizontal="center" vertical="center" wrapText="1"/>
    </xf>
    <xf numFmtId="0" fontId="4" fillId="2" borderId="28" xfId="0" applyNumberFormat="1" applyFont="1" applyFill="1" applyBorder="1" applyAlignment="1" applyProtection="1">
      <alignment horizontal="center" vertical="center" wrapText="1"/>
    </xf>
    <xf numFmtId="0" fontId="4" fillId="2" borderId="24"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horizontal="left" wrapText="1"/>
    </xf>
    <xf numFmtId="0" fontId="18" fillId="2" borderId="49" xfId="0" applyNumberFormat="1" applyFont="1" applyFill="1" applyBorder="1" applyAlignment="1" applyProtection="1">
      <alignment horizontal="left" wrapText="1"/>
    </xf>
    <xf numFmtId="0" fontId="15" fillId="2" borderId="49" xfId="0" applyNumberFormat="1" applyFont="1" applyFill="1" applyBorder="1" applyAlignment="1" applyProtection="1">
      <alignment horizontal="left" wrapText="1"/>
    </xf>
    <xf numFmtId="0" fontId="15" fillId="2" borderId="19" xfId="0" applyNumberFormat="1" applyFont="1" applyFill="1" applyBorder="1" applyAlignment="1" applyProtection="1">
      <alignment vertical="center" wrapText="1"/>
    </xf>
    <xf numFmtId="0" fontId="4" fillId="2" borderId="9"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xf>
    <xf numFmtId="0" fontId="4" fillId="2" borderId="13" xfId="0" applyNumberFormat="1" applyFont="1" applyFill="1" applyBorder="1" applyAlignment="1" applyProtection="1">
      <alignment horizontal="center" vertical="center"/>
    </xf>
    <xf numFmtId="0" fontId="4" fillId="2" borderId="20" xfId="0" applyNumberFormat="1" applyFont="1" applyFill="1" applyBorder="1" applyAlignment="1" applyProtection="1">
      <alignment horizontal="center" vertical="center"/>
    </xf>
    <xf numFmtId="0" fontId="4" fillId="2" borderId="15" xfId="0" applyNumberFormat="1" applyFont="1" applyFill="1" applyBorder="1" applyAlignment="1" applyProtection="1">
      <alignment horizontal="center" vertical="center"/>
    </xf>
    <xf numFmtId="0" fontId="6" fillId="2" borderId="51" xfId="0" applyNumberFormat="1" applyFont="1" applyFill="1" applyBorder="1" applyAlignment="1" applyProtection="1">
      <alignment vertical="center" wrapText="1"/>
    </xf>
    <xf numFmtId="0" fontId="4" fillId="2" borderId="52" xfId="0" applyNumberFormat="1" applyFont="1" applyFill="1" applyBorder="1" applyAlignment="1" applyProtection="1">
      <alignment horizontal="center" vertical="center"/>
    </xf>
    <xf numFmtId="0" fontId="4" fillId="2" borderId="49" xfId="0" applyNumberFormat="1" applyFont="1" applyFill="1" applyBorder="1" applyAlignment="1" applyProtection="1">
      <alignment horizontal="center" vertical="center"/>
    </xf>
    <xf numFmtId="0" fontId="4" fillId="2" borderId="50" xfId="0" applyNumberFormat="1" applyFont="1" applyFill="1" applyBorder="1" applyAlignment="1" applyProtection="1">
      <alignment horizontal="center" vertical="center"/>
    </xf>
    <xf numFmtId="0" fontId="5" fillId="2" borderId="53" xfId="0" applyNumberFormat="1" applyFont="1" applyFill="1" applyBorder="1" applyAlignment="1" applyProtection="1">
      <alignment horizontal="center" vertical="center" wrapText="1"/>
    </xf>
    <xf numFmtId="164" fontId="12" fillId="2" borderId="0" xfId="0" applyNumberFormat="1" applyFont="1" applyFill="1" applyBorder="1" applyAlignment="1" applyProtection="1">
      <alignment horizontal="right" vertical="center" wrapText="1" indent="2"/>
    </xf>
    <xf numFmtId="164" fontId="19" fillId="2" borderId="0" xfId="0" applyNumberFormat="1" applyFont="1" applyFill="1" applyBorder="1" applyAlignment="1" applyProtection="1">
      <alignment horizontal="right" vertical="center" wrapText="1" indent="2"/>
    </xf>
    <xf numFmtId="164" fontId="16" fillId="2" borderId="53" xfId="0" applyNumberFormat="1" applyFont="1" applyFill="1" applyBorder="1" applyAlignment="1" applyProtection="1">
      <alignment horizontal="right" vertical="center" wrapText="1" indent="2"/>
    </xf>
    <xf numFmtId="164" fontId="16" fillId="2" borderId="54" xfId="0" applyNumberFormat="1" applyFont="1" applyFill="1" applyBorder="1" applyAlignment="1" applyProtection="1">
      <alignment horizontal="right" vertical="center" wrapText="1" indent="2"/>
    </xf>
    <xf numFmtId="0" fontId="4" fillId="2" borderId="3"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workbookViewId="0">
      <selection activeCell="L13" sqref="L13"/>
    </sheetView>
  </sheetViews>
  <sheetFormatPr baseColWidth="10" defaultColWidth="21.140625" defaultRowHeight="11.25"/>
  <cols>
    <col min="1" max="1" width="6" style="38" customWidth="1"/>
    <col min="2" max="2" width="37.42578125" style="38" customWidth="1"/>
    <col min="3" max="5" width="10.7109375" style="38" customWidth="1"/>
    <col min="6" max="8" width="9.7109375" style="38" customWidth="1"/>
    <col min="9" max="16384" width="21.140625" style="38"/>
  </cols>
  <sheetData>
    <row r="1" spans="1:9" s="72" customFormat="1" ht="37.5" customHeight="1" thickBot="1">
      <c r="A1" s="158" t="s">
        <v>59</v>
      </c>
      <c r="B1" s="158"/>
      <c r="C1" s="158"/>
      <c r="D1" s="158"/>
      <c r="E1" s="158"/>
      <c r="F1" s="158"/>
      <c r="G1" s="158"/>
      <c r="H1" s="158"/>
    </row>
    <row r="2" spans="1:9" ht="18" customHeight="1">
      <c r="A2" s="9"/>
      <c r="C2" s="159" t="s">
        <v>50</v>
      </c>
      <c r="D2" s="160"/>
      <c r="E2" s="161"/>
      <c r="F2" s="156" t="s">
        <v>31</v>
      </c>
      <c r="G2" s="156"/>
      <c r="H2" s="157"/>
      <c r="I2" s="73"/>
    </row>
    <row r="3" spans="1:9" ht="15" customHeight="1">
      <c r="A3" s="9"/>
      <c r="C3" s="153"/>
      <c r="D3" s="154"/>
      <c r="E3" s="155"/>
      <c r="F3" s="132" t="s">
        <v>51</v>
      </c>
      <c r="G3" s="129"/>
      <c r="H3" s="130" t="s">
        <v>29</v>
      </c>
      <c r="I3" s="73"/>
    </row>
    <row r="4" spans="1:9" ht="24.75" customHeight="1">
      <c r="A4" s="10" t="s">
        <v>0</v>
      </c>
      <c r="B4" s="39"/>
      <c r="C4" s="40" t="s">
        <v>18</v>
      </c>
      <c r="D4" s="64" t="s">
        <v>19</v>
      </c>
      <c r="E4" s="152" t="s">
        <v>29</v>
      </c>
      <c r="F4" s="40" t="s">
        <v>20</v>
      </c>
      <c r="G4" s="64" t="s">
        <v>6</v>
      </c>
      <c r="H4" s="131"/>
      <c r="I4" s="74"/>
    </row>
    <row r="5" spans="1:9" ht="11.25" customHeight="1">
      <c r="A5" s="125" t="s">
        <v>1</v>
      </c>
      <c r="B5" s="11" t="s">
        <v>21</v>
      </c>
      <c r="C5" s="12">
        <v>1542419</v>
      </c>
      <c r="D5" s="12">
        <v>1501114</v>
      </c>
      <c r="E5" s="12">
        <v>1501048</v>
      </c>
      <c r="F5" s="2">
        <v>0.29677700433394794</v>
      </c>
      <c r="G5" s="8">
        <v>0.36344721256849066</v>
      </c>
      <c r="H5" s="59">
        <v>0.5727303182579524</v>
      </c>
    </row>
    <row r="6" spans="1:9" ht="11.25" customHeight="1">
      <c r="A6" s="126"/>
      <c r="B6" s="13" t="s">
        <v>22</v>
      </c>
      <c r="C6" s="14">
        <v>378939</v>
      </c>
      <c r="D6" s="14">
        <v>321009.59999999998</v>
      </c>
      <c r="E6" s="14">
        <v>336458.3</v>
      </c>
      <c r="F6" s="2">
        <v>0.87501197917221329</v>
      </c>
      <c r="G6" s="8">
        <v>0.55362354976877803</v>
      </c>
      <c r="H6" s="59">
        <v>-0.95556607450478781</v>
      </c>
    </row>
    <row r="7" spans="1:9" ht="12.75" customHeight="1">
      <c r="A7" s="126"/>
      <c r="B7" s="13" t="s">
        <v>12</v>
      </c>
      <c r="C7" s="14">
        <v>300327</v>
      </c>
      <c r="D7" s="14">
        <v>294734.40000000002</v>
      </c>
      <c r="E7" s="14">
        <v>291892.3</v>
      </c>
      <c r="F7" s="2">
        <v>-1.010244172555641</v>
      </c>
      <c r="G7" s="8">
        <v>-1.8247081066604887</v>
      </c>
      <c r="H7" s="59">
        <v>-2.1181795714346641</v>
      </c>
    </row>
    <row r="8" spans="1:9" ht="13.5" customHeight="1">
      <c r="A8" s="126"/>
      <c r="B8" s="13" t="s">
        <v>13</v>
      </c>
      <c r="C8" s="14">
        <v>176346</v>
      </c>
      <c r="D8" s="14">
        <v>165676.9</v>
      </c>
      <c r="E8" s="14">
        <v>163900.79999999999</v>
      </c>
      <c r="F8" s="2">
        <v>0.37909836065572744</v>
      </c>
      <c r="G8" s="8">
        <v>9.8997648805720928E-3</v>
      </c>
      <c r="H8" s="59">
        <v>-0.96969469933665398</v>
      </c>
    </row>
    <row r="9" spans="1:9" ht="21.75" customHeight="1">
      <c r="A9" s="126"/>
      <c r="B9" s="1" t="s">
        <v>16</v>
      </c>
      <c r="C9" s="15">
        <v>142141</v>
      </c>
      <c r="D9" s="15">
        <v>132815.4</v>
      </c>
      <c r="E9" s="15">
        <v>132213</v>
      </c>
      <c r="F9" s="3">
        <v>0.39198790840901943</v>
      </c>
      <c r="G9" s="65">
        <v>0.53843900378565124</v>
      </c>
      <c r="H9" s="70">
        <v>1.0037502167700163</v>
      </c>
    </row>
    <row r="10" spans="1:9" ht="11.25" customHeight="1">
      <c r="A10" s="126"/>
      <c r="B10" s="1" t="s">
        <v>26</v>
      </c>
      <c r="C10" s="15">
        <v>27657</v>
      </c>
      <c r="D10" s="15">
        <v>27602.639999999999</v>
      </c>
      <c r="E10" s="15">
        <v>28415.93</v>
      </c>
      <c r="F10" s="3">
        <v>-11.281837428626417</v>
      </c>
      <c r="G10" s="3">
        <v>-11.309809546393069</v>
      </c>
      <c r="H10" s="28">
        <v>-11.606689862087316</v>
      </c>
    </row>
    <row r="11" spans="1:9" ht="13.5" customHeight="1">
      <c r="A11" s="126"/>
      <c r="B11" s="1" t="s">
        <v>14</v>
      </c>
      <c r="C11" s="15">
        <v>3662</v>
      </c>
      <c r="D11" s="15">
        <v>3374.76</v>
      </c>
      <c r="E11" s="15">
        <v>1260.32</v>
      </c>
      <c r="F11" s="3">
        <v>358.89724310776944</v>
      </c>
      <c r="G11" s="3">
        <v>362.99990396356111</v>
      </c>
      <c r="H11" s="28">
        <v>86.145984107760015</v>
      </c>
    </row>
    <row r="12" spans="1:9" s="75" customFormat="1">
      <c r="A12" s="126"/>
      <c r="B12" s="16" t="s">
        <v>2</v>
      </c>
      <c r="C12" s="18">
        <v>2398031</v>
      </c>
      <c r="D12" s="18">
        <v>2282535</v>
      </c>
      <c r="E12" s="18">
        <v>2293300</v>
      </c>
      <c r="F12" s="4">
        <v>0.2278712636029967</v>
      </c>
      <c r="G12" s="4">
        <v>7.637694433471065E-2</v>
      </c>
      <c r="H12" s="29">
        <v>-0.11407196856683122</v>
      </c>
    </row>
    <row r="13" spans="1:9">
      <c r="A13" s="125" t="s">
        <v>3</v>
      </c>
      <c r="B13" s="11" t="s">
        <v>23</v>
      </c>
      <c r="C13" s="12">
        <v>1472339</v>
      </c>
      <c r="D13" s="12">
        <v>1390388</v>
      </c>
      <c r="E13" s="12">
        <v>1400395</v>
      </c>
      <c r="F13" s="5">
        <v>0.29420580101089389</v>
      </c>
      <c r="G13" s="69">
        <v>0.47027198890077226</v>
      </c>
      <c r="H13" s="71">
        <v>0.38918511275543022</v>
      </c>
    </row>
    <row r="14" spans="1:9">
      <c r="A14" s="126"/>
      <c r="B14" s="13" t="s">
        <v>56</v>
      </c>
      <c r="C14" s="14">
        <v>355992</v>
      </c>
      <c r="D14" s="14">
        <v>270165.8</v>
      </c>
      <c r="E14" s="14">
        <v>315426.59999999998</v>
      </c>
      <c r="F14" s="2">
        <v>-2.2534383674859049</v>
      </c>
      <c r="G14" s="8">
        <v>-2.3967485549132972</v>
      </c>
      <c r="H14" s="59">
        <v>-1.466691740456294</v>
      </c>
    </row>
    <row r="15" spans="1:9" ht="15" customHeight="1">
      <c r="A15" s="126"/>
      <c r="B15" s="13" t="s">
        <v>13</v>
      </c>
      <c r="C15" s="14">
        <v>60979</v>
      </c>
      <c r="D15" s="14">
        <v>52508.25</v>
      </c>
      <c r="E15" s="14">
        <v>54394.42</v>
      </c>
      <c r="F15" s="2">
        <v>-2.333589595746044</v>
      </c>
      <c r="G15" s="8">
        <v>-2.0758705113037013</v>
      </c>
      <c r="H15" s="59">
        <v>-1.3592422452069153</v>
      </c>
    </row>
    <row r="16" spans="1:9" ht="15" customHeight="1">
      <c r="A16" s="126"/>
      <c r="B16" s="1" t="s">
        <v>17</v>
      </c>
      <c r="C16" s="15">
        <v>49320</v>
      </c>
      <c r="D16" s="15">
        <v>43592.21</v>
      </c>
      <c r="E16" s="15">
        <v>44830.04</v>
      </c>
      <c r="F16" s="3">
        <v>-1.4250594607559064</v>
      </c>
      <c r="G16" s="3">
        <v>-1.498039664066364</v>
      </c>
      <c r="H16" s="28">
        <v>-1.1219331119037057</v>
      </c>
    </row>
    <row r="17" spans="1:9" ht="15" customHeight="1">
      <c r="A17" s="126"/>
      <c r="B17" s="1" t="s">
        <v>14</v>
      </c>
      <c r="C17" s="15">
        <v>9336</v>
      </c>
      <c r="D17" s="15">
        <v>6746.86</v>
      </c>
      <c r="E17" s="15">
        <v>7272.1</v>
      </c>
      <c r="F17" s="3">
        <v>-7.7379187666765432</v>
      </c>
      <c r="G17" s="3">
        <v>-6.9014669498179355</v>
      </c>
      <c r="H17" s="28">
        <v>-5.2852993657119711</v>
      </c>
    </row>
    <row r="18" spans="1:9" s="75" customFormat="1">
      <c r="A18" s="127"/>
      <c r="B18" s="17" t="s">
        <v>2</v>
      </c>
      <c r="C18" s="37">
        <v>1889310</v>
      </c>
      <c r="D18" s="37">
        <v>1713062</v>
      </c>
      <c r="E18" s="37">
        <v>1770216</v>
      </c>
      <c r="F18" s="4">
        <v>-0.28210940778136129</v>
      </c>
      <c r="G18" s="4">
        <v>-7.2274355553658687E-2</v>
      </c>
      <c r="H18" s="29">
        <v>-9.0383633332136171E-4</v>
      </c>
    </row>
    <row r="19" spans="1:9">
      <c r="A19" s="126" t="s">
        <v>4</v>
      </c>
      <c r="B19" s="11" t="s">
        <v>21</v>
      </c>
      <c r="C19" s="12">
        <v>836373</v>
      </c>
      <c r="D19" s="12">
        <v>789655.4</v>
      </c>
      <c r="E19" s="12">
        <v>793464.4</v>
      </c>
      <c r="F19" s="5">
        <v>-0.23879528850454523</v>
      </c>
      <c r="G19" s="69">
        <v>-0.259526814170985</v>
      </c>
      <c r="H19" s="71">
        <v>6.7105350608120951E-2</v>
      </c>
    </row>
    <row r="20" spans="1:9">
      <c r="A20" s="126"/>
      <c r="B20" s="13" t="s">
        <v>22</v>
      </c>
      <c r="C20" s="14">
        <v>205280</v>
      </c>
      <c r="D20" s="14">
        <v>184159</v>
      </c>
      <c r="E20" s="14">
        <v>180164.2</v>
      </c>
      <c r="F20" s="2">
        <v>1.2338616615214626</v>
      </c>
      <c r="G20" s="8">
        <v>1.4120448382883177</v>
      </c>
      <c r="H20" s="59">
        <v>1.9548434778376977</v>
      </c>
    </row>
    <row r="21" spans="1:9" ht="13.5" customHeight="1">
      <c r="A21" s="126"/>
      <c r="B21" s="13" t="s">
        <v>13</v>
      </c>
      <c r="C21" s="14">
        <v>121625</v>
      </c>
      <c r="D21" s="14">
        <v>104336.1</v>
      </c>
      <c r="E21" s="14">
        <v>112858.5</v>
      </c>
      <c r="F21" s="2">
        <v>1.4099421348408248</v>
      </c>
      <c r="G21" s="8">
        <v>2.0778321200090488</v>
      </c>
      <c r="H21" s="59">
        <v>2.0170464560672619</v>
      </c>
    </row>
    <row r="22" spans="1:9" ht="13.5" customHeight="1">
      <c r="A22" s="126"/>
      <c r="B22" s="1" t="s">
        <v>15</v>
      </c>
      <c r="C22" s="36">
        <v>118667</v>
      </c>
      <c r="D22" s="36">
        <v>101747.9</v>
      </c>
      <c r="E22" s="36">
        <v>110153</v>
      </c>
      <c r="F22" s="3">
        <v>1.5410812383413575</v>
      </c>
      <c r="G22" s="3">
        <v>2.2300167590356024</v>
      </c>
      <c r="H22" s="28">
        <v>2.1950699063894463</v>
      </c>
    </row>
    <row r="23" spans="1:9" ht="13.5" customHeight="1">
      <c r="A23" s="126"/>
      <c r="B23" s="1" t="s">
        <v>17</v>
      </c>
      <c r="C23" s="36">
        <v>2350</v>
      </c>
      <c r="D23" s="36">
        <v>2083.6999999999998</v>
      </c>
      <c r="E23" s="36">
        <v>2204.37</v>
      </c>
      <c r="F23" s="3">
        <v>-3.3319621554915635</v>
      </c>
      <c r="G23" s="3">
        <v>-3.0940876092325098</v>
      </c>
      <c r="H23" s="28">
        <v>-2.926255713795034</v>
      </c>
    </row>
    <row r="24" spans="1:9" ht="13.5" customHeight="1">
      <c r="A24" s="126"/>
      <c r="B24" s="1" t="s">
        <v>14</v>
      </c>
      <c r="C24" s="36">
        <v>607</v>
      </c>
      <c r="D24" s="36">
        <v>503.49</v>
      </c>
      <c r="E24" s="36">
        <v>500.09</v>
      </c>
      <c r="F24" s="3">
        <v>-4.559748427672961</v>
      </c>
      <c r="G24" s="3">
        <v>-5.4816121947098733</v>
      </c>
      <c r="H24" s="28">
        <v>-12.007108546091194</v>
      </c>
    </row>
    <row r="25" spans="1:9" s="75" customFormat="1">
      <c r="A25" s="127"/>
      <c r="B25" s="17" t="s">
        <v>2</v>
      </c>
      <c r="C25" s="37">
        <v>1163278</v>
      </c>
      <c r="D25" s="37">
        <v>1078151</v>
      </c>
      <c r="E25" s="37">
        <v>1086487</v>
      </c>
      <c r="F25" s="6">
        <v>0.18870248310418614</v>
      </c>
      <c r="G25" s="6">
        <v>0.24490547336768476</v>
      </c>
      <c r="H25" s="31">
        <v>0.57559737435768366</v>
      </c>
    </row>
    <row r="26" spans="1:9">
      <c r="A26" s="125" t="s">
        <v>2</v>
      </c>
      <c r="B26" s="11" t="s">
        <v>23</v>
      </c>
      <c r="C26" s="67">
        <f t="shared" ref="C26:E27" si="0">C5+C13+C19</f>
        <v>3851131</v>
      </c>
      <c r="D26" s="67">
        <f t="shared" si="0"/>
        <v>3681157.4</v>
      </c>
      <c r="E26" s="68">
        <f t="shared" si="0"/>
        <v>3694907.4</v>
      </c>
      <c r="F26" s="5">
        <v>0.17899460232815301</v>
      </c>
      <c r="G26" s="69">
        <v>0.26938921375394553</v>
      </c>
      <c r="H26" s="71">
        <v>0.39425083917554726</v>
      </c>
      <c r="I26" s="76"/>
    </row>
    <row r="27" spans="1:9" ht="11.25" customHeight="1">
      <c r="A27" s="126"/>
      <c r="B27" s="13" t="s">
        <v>56</v>
      </c>
      <c r="C27" s="66">
        <f t="shared" si="0"/>
        <v>940211</v>
      </c>
      <c r="D27" s="66">
        <f t="shared" si="0"/>
        <v>775334.39999999991</v>
      </c>
      <c r="E27" s="66">
        <f t="shared" si="0"/>
        <v>832049.09999999986</v>
      </c>
      <c r="F27" s="2">
        <v>-0.25651661470207365</v>
      </c>
      <c r="G27" s="8">
        <v>-0.29608930645018683</v>
      </c>
      <c r="H27" s="59">
        <v>-0.53637858980366548</v>
      </c>
      <c r="I27" s="76"/>
    </row>
    <row r="28" spans="1:9" ht="16.5" customHeight="1">
      <c r="A28" s="126"/>
      <c r="B28" s="13" t="s">
        <v>30</v>
      </c>
      <c r="C28" s="35">
        <f>C7</f>
        <v>300327</v>
      </c>
      <c r="D28" s="35">
        <f t="shared" ref="D28:E28" si="1">D7</f>
        <v>294734.40000000002</v>
      </c>
      <c r="E28" s="35">
        <f t="shared" si="1"/>
        <v>291892.3</v>
      </c>
      <c r="F28" s="2">
        <v>-1.010244172555641</v>
      </c>
      <c r="G28" s="8">
        <v>-1.8247081066604887</v>
      </c>
      <c r="H28" s="59">
        <v>-2.1181795714346641</v>
      </c>
      <c r="I28" s="76"/>
    </row>
    <row r="29" spans="1:9" ht="15" customHeight="1">
      <c r="A29" s="126"/>
      <c r="B29" s="13" t="s">
        <v>13</v>
      </c>
      <c r="C29" s="35">
        <f>C8+C15+C21</f>
        <v>358950</v>
      </c>
      <c r="D29" s="35">
        <f t="shared" ref="D29:E29" si="2">D8+D15+D21</f>
        <v>322521.25</v>
      </c>
      <c r="E29" s="35">
        <f t="shared" si="2"/>
        <v>331153.71999999997</v>
      </c>
      <c r="F29" s="2">
        <v>0.25136154168412528</v>
      </c>
      <c r="G29" s="2">
        <v>0.31947699211991587</v>
      </c>
      <c r="H29" s="30">
        <v>-3.7159257756647079E-2</v>
      </c>
      <c r="I29" s="76"/>
    </row>
    <row r="30" spans="1:9" s="75" customFormat="1" ht="12" customHeight="1" thickBot="1">
      <c r="A30" s="128"/>
      <c r="B30" s="19" t="s">
        <v>2</v>
      </c>
      <c r="C30" s="41">
        <f>C26+C27+C28+C29</f>
        <v>5450619</v>
      </c>
      <c r="D30" s="41">
        <f>D26+D27+D28+D29</f>
        <v>5073747.45</v>
      </c>
      <c r="E30" s="41">
        <f>E26+E27+E28+E29</f>
        <v>5150002.5199999996</v>
      </c>
      <c r="F30" s="7">
        <v>4.2178131574854838E-2</v>
      </c>
      <c r="G30" s="7">
        <v>6.1846577888435839E-2</v>
      </c>
      <c r="H30" s="32">
        <v>6.9621212415627021E-2</v>
      </c>
      <c r="I30" s="77"/>
    </row>
    <row r="31" spans="1:9" s="78" customFormat="1" ht="12.75" customHeight="1">
      <c r="A31" s="121" t="s">
        <v>52</v>
      </c>
      <c r="B31" s="121"/>
      <c r="C31" s="121"/>
      <c r="D31" s="121"/>
      <c r="E31" s="121"/>
      <c r="F31" s="121"/>
      <c r="G31" s="121"/>
      <c r="H31" s="121"/>
    </row>
    <row r="32" spans="1:9" s="78" customFormat="1">
      <c r="A32" s="122" t="s">
        <v>24</v>
      </c>
      <c r="B32" s="123"/>
      <c r="C32" s="123"/>
      <c r="D32" s="123"/>
      <c r="E32" s="123"/>
      <c r="F32" s="123"/>
      <c r="G32" s="123"/>
      <c r="H32" s="123"/>
    </row>
    <row r="33" spans="1:8">
      <c r="A33" s="122" t="s">
        <v>55</v>
      </c>
      <c r="B33" s="123"/>
      <c r="C33" s="123"/>
      <c r="D33" s="123"/>
      <c r="E33" s="123"/>
      <c r="F33" s="123"/>
      <c r="G33" s="123"/>
      <c r="H33" s="123"/>
    </row>
    <row r="34" spans="1:8" ht="22.5" customHeight="1">
      <c r="A34" s="122" t="s">
        <v>62</v>
      </c>
      <c r="B34" s="123"/>
      <c r="C34" s="123"/>
      <c r="D34" s="123"/>
      <c r="E34" s="123"/>
      <c r="F34" s="123"/>
      <c r="G34" s="123"/>
      <c r="H34" s="123"/>
    </row>
    <row r="35" spans="1:8" ht="24.75" customHeight="1">
      <c r="A35" s="122" t="s">
        <v>57</v>
      </c>
      <c r="B35" s="123"/>
      <c r="C35" s="123"/>
      <c r="D35" s="123"/>
      <c r="E35" s="123"/>
      <c r="F35" s="123"/>
      <c r="G35" s="123"/>
      <c r="H35" s="123"/>
    </row>
    <row r="36" spans="1:8" ht="12.75" customHeight="1"/>
    <row r="37" spans="1:8" ht="12.75" customHeight="1">
      <c r="A37" s="79"/>
      <c r="B37" s="79"/>
      <c r="C37" s="79"/>
      <c r="D37" s="79"/>
      <c r="E37" s="79"/>
      <c r="F37" s="80"/>
      <c r="G37" s="80"/>
    </row>
    <row r="38" spans="1:8" ht="12.75" customHeight="1">
      <c r="B38" s="81"/>
      <c r="C38" s="82"/>
      <c r="D38" s="83"/>
      <c r="E38" s="84"/>
      <c r="F38" s="84"/>
      <c r="G38" s="84"/>
    </row>
    <row r="39" spans="1:8" ht="12.75" customHeight="1">
      <c r="B39" s="81"/>
      <c r="C39" s="82"/>
      <c r="D39" s="83"/>
      <c r="E39" s="84"/>
      <c r="F39" s="84"/>
      <c r="G39" s="84"/>
    </row>
    <row r="40" spans="1:8" ht="15.75">
      <c r="A40" s="81"/>
      <c r="B40" s="81"/>
      <c r="C40" s="82"/>
      <c r="D40" s="83"/>
      <c r="E40" s="84"/>
      <c r="F40" s="84"/>
      <c r="G40" s="84"/>
    </row>
    <row r="41" spans="1:8" ht="15.75">
      <c r="A41" s="81"/>
      <c r="B41" s="81"/>
      <c r="C41" s="82"/>
      <c r="D41" s="83"/>
      <c r="E41" s="84"/>
      <c r="F41" s="84"/>
      <c r="G41" s="84"/>
    </row>
    <row r="42" spans="1:8" ht="15.75">
      <c r="A42" s="81"/>
      <c r="B42" s="81"/>
      <c r="C42" s="82"/>
      <c r="D42" s="83"/>
      <c r="E42" s="84"/>
      <c r="F42" s="84"/>
      <c r="G42" s="84"/>
    </row>
    <row r="43" spans="1:8" ht="15.75">
      <c r="A43" s="81"/>
      <c r="B43" s="81"/>
      <c r="C43" s="82"/>
      <c r="D43" s="83"/>
      <c r="E43" s="84"/>
      <c r="F43" s="84"/>
      <c r="G43" s="84"/>
    </row>
    <row r="44" spans="1:8" ht="15.75">
      <c r="A44" s="81"/>
      <c r="B44" s="81"/>
      <c r="C44" s="82"/>
      <c r="D44" s="83"/>
      <c r="E44" s="84"/>
      <c r="F44" s="84"/>
      <c r="G44" s="84"/>
    </row>
    <row r="45" spans="1:8" ht="15.75">
      <c r="A45" s="81"/>
      <c r="B45" s="81"/>
      <c r="C45" s="82"/>
      <c r="D45" s="83"/>
      <c r="E45" s="84"/>
      <c r="F45" s="84"/>
      <c r="G45" s="84"/>
    </row>
    <row r="46" spans="1:8" ht="15.75">
      <c r="A46" s="81"/>
      <c r="B46" s="81"/>
      <c r="C46" s="82"/>
      <c r="D46" s="83"/>
      <c r="E46" s="84"/>
      <c r="F46" s="84"/>
      <c r="G46" s="84"/>
    </row>
    <row r="47" spans="1:8" ht="15.75">
      <c r="A47" s="81"/>
      <c r="B47" s="81"/>
      <c r="C47" s="82"/>
      <c r="D47" s="83"/>
      <c r="E47" s="84"/>
      <c r="F47" s="84"/>
      <c r="G47" s="84"/>
    </row>
    <row r="48" spans="1:8" ht="15.75">
      <c r="A48" s="81"/>
      <c r="B48" s="81"/>
      <c r="C48" s="82"/>
      <c r="D48" s="83"/>
      <c r="E48" s="84"/>
      <c r="F48" s="84"/>
      <c r="G48" s="84"/>
    </row>
    <row r="49" spans="1:7" ht="15.75">
      <c r="A49" s="81"/>
      <c r="B49" s="81"/>
      <c r="C49" s="82"/>
      <c r="D49" s="83"/>
      <c r="E49" s="84"/>
      <c r="F49" s="84"/>
      <c r="G49" s="84"/>
    </row>
    <row r="50" spans="1:7" ht="15.75">
      <c r="A50" s="81"/>
      <c r="B50" s="81"/>
      <c r="C50" s="82"/>
      <c r="D50" s="83"/>
      <c r="E50" s="84"/>
      <c r="F50" s="84"/>
      <c r="G50" s="84"/>
    </row>
    <row r="51" spans="1:7" ht="15.75">
      <c r="A51" s="81"/>
      <c r="B51" s="81"/>
      <c r="C51" s="82"/>
      <c r="D51" s="83"/>
      <c r="E51" s="84"/>
      <c r="F51" s="84"/>
      <c r="G51" s="84"/>
    </row>
    <row r="52" spans="1:7" ht="15.75">
      <c r="A52" s="81"/>
      <c r="B52" s="81"/>
      <c r="C52" s="82"/>
      <c r="D52" s="83"/>
      <c r="E52" s="84"/>
      <c r="F52" s="84"/>
      <c r="G52" s="84"/>
    </row>
    <row r="53" spans="1:7" ht="15.75">
      <c r="A53" s="81"/>
      <c r="B53" s="81"/>
      <c r="C53" s="82"/>
      <c r="D53" s="83"/>
      <c r="E53" s="84"/>
      <c r="F53" s="84"/>
      <c r="G53" s="84"/>
    </row>
    <row r="54" spans="1:7" ht="15.75">
      <c r="A54" s="81"/>
      <c r="B54" s="81"/>
      <c r="C54" s="82"/>
      <c r="D54" s="83"/>
      <c r="E54" s="84"/>
      <c r="F54" s="84"/>
      <c r="G54" s="84"/>
    </row>
    <row r="55" spans="1:7" ht="15.75">
      <c r="A55" s="81"/>
      <c r="B55" s="81"/>
      <c r="C55" s="82"/>
      <c r="D55" s="83"/>
      <c r="E55" s="84"/>
      <c r="F55" s="84"/>
      <c r="G55" s="84"/>
    </row>
    <row r="56" spans="1:7" ht="15.75">
      <c r="A56" s="81"/>
      <c r="B56" s="82"/>
      <c r="C56" s="83"/>
      <c r="D56" s="83"/>
      <c r="E56" s="76"/>
      <c r="F56" s="76"/>
      <c r="G56" s="76"/>
    </row>
    <row r="57" spans="1:7" ht="15.75">
      <c r="A57" s="81"/>
      <c r="B57" s="82"/>
      <c r="C57" s="83"/>
      <c r="D57" s="83"/>
      <c r="E57" s="76"/>
      <c r="F57" s="76"/>
      <c r="G57" s="76"/>
    </row>
    <row r="58" spans="1:7">
      <c r="E58" s="76"/>
      <c r="F58" s="76"/>
      <c r="G58" s="76"/>
    </row>
  </sheetData>
  <mergeCells count="14">
    <mergeCell ref="A35:H35"/>
    <mergeCell ref="F2:H2"/>
    <mergeCell ref="A5:A12"/>
    <mergeCell ref="A13:A18"/>
    <mergeCell ref="A19:A25"/>
    <mergeCell ref="A26:A30"/>
    <mergeCell ref="H3:H4"/>
    <mergeCell ref="F3:G3"/>
    <mergeCell ref="C2:E3"/>
    <mergeCell ref="A1:H1"/>
    <mergeCell ref="A31:H31"/>
    <mergeCell ref="A32:H32"/>
    <mergeCell ref="A33:H33"/>
    <mergeCell ref="A34:H34"/>
  </mergeCells>
  <pageMargins left="0.25" right="0.25" top="0.25" bottom="0.25"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workbookViewId="0">
      <selection activeCell="P21" sqref="P21"/>
    </sheetView>
  </sheetViews>
  <sheetFormatPr baseColWidth="10" defaultColWidth="28.85546875" defaultRowHeight="12.75"/>
  <cols>
    <col min="1" max="1" width="28.85546875" style="103" customWidth="1"/>
    <col min="2" max="3" width="9.5703125" style="103" bestFit="1" customWidth="1"/>
    <col min="4" max="4" width="10.7109375" style="103" bestFit="1" customWidth="1"/>
    <col min="5" max="6" width="10.5703125" style="103" bestFit="1" customWidth="1"/>
    <col min="7" max="9" width="10.140625" style="103" bestFit="1" customWidth="1"/>
    <col min="10" max="11" width="9.28515625" style="103" bestFit="1" customWidth="1"/>
    <col min="12" max="12" width="11" style="103" customWidth="1"/>
    <col min="13" max="13" width="11.140625" style="103" customWidth="1"/>
    <col min="14" max="14" width="9.5703125" style="103" customWidth="1"/>
    <col min="15" max="15" width="8.7109375" style="103" customWidth="1"/>
    <col min="16" max="16384" width="28.85546875" style="103"/>
  </cols>
  <sheetData>
    <row r="1" spans="1:15" s="102" customFormat="1" ht="13.5" thickBot="1">
      <c r="A1" s="120" t="s">
        <v>58</v>
      </c>
      <c r="B1" s="120"/>
      <c r="C1" s="120"/>
      <c r="D1" s="120"/>
      <c r="E1" s="120"/>
      <c r="F1" s="120"/>
      <c r="G1" s="120"/>
      <c r="H1" s="120"/>
      <c r="I1" s="120"/>
      <c r="J1" s="120"/>
      <c r="K1" s="120"/>
      <c r="L1" s="120"/>
      <c r="M1" s="120"/>
      <c r="N1" s="120"/>
      <c r="O1" s="120"/>
    </row>
    <row r="2" spans="1:15" ht="12.75" customHeight="1">
      <c r="A2" s="146" t="s">
        <v>10</v>
      </c>
      <c r="B2" s="142">
        <v>2014</v>
      </c>
      <c r="C2" s="143"/>
      <c r="D2" s="124">
        <v>2015</v>
      </c>
      <c r="E2" s="124"/>
      <c r="F2" s="124"/>
      <c r="G2" s="124"/>
      <c r="H2" s="124"/>
      <c r="I2" s="124"/>
      <c r="J2" s="124"/>
      <c r="K2" s="124"/>
      <c r="L2" s="124"/>
      <c r="M2" s="124"/>
      <c r="N2" s="138" t="s">
        <v>32</v>
      </c>
      <c r="O2" s="167"/>
    </row>
    <row r="3" spans="1:15" ht="28.5" customHeight="1">
      <c r="A3" s="147"/>
      <c r="B3" s="144"/>
      <c r="C3" s="145"/>
      <c r="D3" s="141" t="s">
        <v>7</v>
      </c>
      <c r="E3" s="141"/>
      <c r="F3" s="141" t="s">
        <v>8</v>
      </c>
      <c r="G3" s="141"/>
      <c r="H3" s="141" t="s">
        <v>9</v>
      </c>
      <c r="I3" s="141"/>
      <c r="J3" s="140" t="s">
        <v>11</v>
      </c>
      <c r="K3" s="140"/>
      <c r="L3" s="140" t="s">
        <v>2</v>
      </c>
      <c r="M3" s="141"/>
      <c r="N3" s="139"/>
      <c r="O3" s="168"/>
    </row>
    <row r="4" spans="1:15">
      <c r="A4" s="148"/>
      <c r="B4" s="42" t="s">
        <v>5</v>
      </c>
      <c r="C4" s="20" t="s">
        <v>6</v>
      </c>
      <c r="D4" s="34" t="s">
        <v>5</v>
      </c>
      <c r="E4" s="33" t="s">
        <v>6</v>
      </c>
      <c r="F4" s="34" t="s">
        <v>5</v>
      </c>
      <c r="G4" s="33" t="s">
        <v>6</v>
      </c>
      <c r="H4" s="34" t="s">
        <v>5</v>
      </c>
      <c r="I4" s="33" t="s">
        <v>6</v>
      </c>
      <c r="J4" s="34" t="s">
        <v>5</v>
      </c>
      <c r="K4" s="33" t="s">
        <v>6</v>
      </c>
      <c r="L4" s="34" t="s">
        <v>5</v>
      </c>
      <c r="M4" s="45" t="s">
        <v>6</v>
      </c>
      <c r="N4" s="42" t="s">
        <v>5</v>
      </c>
      <c r="O4" s="162" t="s">
        <v>6</v>
      </c>
    </row>
    <row r="5" spans="1:15" ht="22.5">
      <c r="A5" s="27" t="s">
        <v>63</v>
      </c>
      <c r="B5" s="21">
        <v>2894</v>
      </c>
      <c r="C5" s="43">
        <v>2842.59</v>
      </c>
      <c r="D5" s="35">
        <v>862</v>
      </c>
      <c r="E5" s="47">
        <v>855.91</v>
      </c>
      <c r="F5" s="35">
        <v>495</v>
      </c>
      <c r="G5" s="47">
        <v>489.2</v>
      </c>
      <c r="H5" s="35">
        <v>1443</v>
      </c>
      <c r="I5" s="47">
        <v>1407.73</v>
      </c>
      <c r="J5" s="62">
        <v>86</v>
      </c>
      <c r="K5" s="63">
        <v>83.3</v>
      </c>
      <c r="L5" s="35">
        <v>2886</v>
      </c>
      <c r="M5" s="48">
        <v>2836.14</v>
      </c>
      <c r="N5" s="44">
        <f>(L5/B5-1)*100</f>
        <v>-0.27643400138217533</v>
      </c>
      <c r="O5" s="163">
        <f>(M5/C5-1)*100</f>
        <v>-0.22690574440915601</v>
      </c>
    </row>
    <row r="6" spans="1:15">
      <c r="A6" s="27" t="s">
        <v>33</v>
      </c>
      <c r="B6" s="21">
        <v>23999</v>
      </c>
      <c r="C6" s="43">
        <v>23220.43</v>
      </c>
      <c r="D6" s="35">
        <v>13089</v>
      </c>
      <c r="E6" s="47">
        <v>12786.89</v>
      </c>
      <c r="F6" s="35">
        <v>7173</v>
      </c>
      <c r="G6" s="47">
        <v>6885.82</v>
      </c>
      <c r="H6" s="35">
        <v>3561</v>
      </c>
      <c r="I6" s="47">
        <v>3381.09</v>
      </c>
      <c r="J6" s="62" t="s">
        <v>34</v>
      </c>
      <c r="K6" s="63" t="s">
        <v>34</v>
      </c>
      <c r="L6" s="35">
        <v>23823</v>
      </c>
      <c r="M6" s="48">
        <v>23053.8</v>
      </c>
      <c r="N6" s="44">
        <f t="shared" ref="N6:N13" si="0">(L6/B6-1)*100</f>
        <v>-0.73336389016208647</v>
      </c>
      <c r="O6" s="163">
        <f t="shared" ref="O6:O13" si="1">(M6/C6-1)*100</f>
        <v>-0.71760083684927478</v>
      </c>
    </row>
    <row r="7" spans="1:15" ht="12.75" customHeight="1">
      <c r="A7" s="27" t="s">
        <v>35</v>
      </c>
      <c r="B7" s="21">
        <v>9626</v>
      </c>
      <c r="C7" s="43">
        <v>9398.4699999999993</v>
      </c>
      <c r="D7" s="35">
        <v>3800</v>
      </c>
      <c r="E7" s="47">
        <v>3750.86</v>
      </c>
      <c r="F7" s="35">
        <v>2103</v>
      </c>
      <c r="G7" s="47">
        <v>2043.93</v>
      </c>
      <c r="H7" s="35">
        <v>3719</v>
      </c>
      <c r="I7" s="47">
        <v>3617.67</v>
      </c>
      <c r="J7" s="62">
        <v>22</v>
      </c>
      <c r="K7" s="63">
        <v>18.510000000000002</v>
      </c>
      <c r="L7" s="35">
        <v>9644</v>
      </c>
      <c r="M7" s="48">
        <v>9430.9699999999993</v>
      </c>
      <c r="N7" s="44">
        <f t="shared" si="0"/>
        <v>0.18699355911073745</v>
      </c>
      <c r="O7" s="163">
        <f t="shared" si="1"/>
        <v>0.34580096547629502</v>
      </c>
    </row>
    <row r="8" spans="1:15">
      <c r="A8" s="27" t="s">
        <v>36</v>
      </c>
      <c r="B8" s="21">
        <v>34898</v>
      </c>
      <c r="C8" s="43">
        <v>34026.65</v>
      </c>
      <c r="D8" s="35">
        <v>6664</v>
      </c>
      <c r="E8" s="47">
        <v>6586.23</v>
      </c>
      <c r="F8" s="35">
        <v>10543</v>
      </c>
      <c r="G8" s="47">
        <v>10302.450000000001</v>
      </c>
      <c r="H8" s="35">
        <v>17415</v>
      </c>
      <c r="I8" s="47">
        <v>16872.5</v>
      </c>
      <c r="J8" s="62">
        <v>15</v>
      </c>
      <c r="K8" s="63">
        <v>13.19</v>
      </c>
      <c r="L8" s="35">
        <v>34637</v>
      </c>
      <c r="M8" s="48">
        <v>33774.370000000003</v>
      </c>
      <c r="N8" s="44">
        <f t="shared" si="0"/>
        <v>-0.74789386211243647</v>
      </c>
      <c r="O8" s="163">
        <f t="shared" si="1"/>
        <v>-0.74141885845359079</v>
      </c>
    </row>
    <row r="9" spans="1:15" ht="22.5">
      <c r="A9" s="27" t="s">
        <v>37</v>
      </c>
      <c r="B9" s="21">
        <v>47844</v>
      </c>
      <c r="C9" s="43">
        <v>46635.81</v>
      </c>
      <c r="D9" s="35">
        <v>16465</v>
      </c>
      <c r="E9" s="47">
        <v>16224.95</v>
      </c>
      <c r="F9" s="35">
        <v>15936</v>
      </c>
      <c r="G9" s="47">
        <v>15499.05</v>
      </c>
      <c r="H9" s="35">
        <v>14782</v>
      </c>
      <c r="I9" s="47">
        <v>14281.07</v>
      </c>
      <c r="J9" s="62">
        <v>20</v>
      </c>
      <c r="K9" s="63">
        <v>16.329999999999998</v>
      </c>
      <c r="L9" s="35">
        <v>47203</v>
      </c>
      <c r="M9" s="48">
        <v>46021.4</v>
      </c>
      <c r="N9" s="44">
        <f t="shared" si="0"/>
        <v>-1.3397709221636966</v>
      </c>
      <c r="O9" s="163">
        <f t="shared" si="1"/>
        <v>-1.317463983149425</v>
      </c>
    </row>
    <row r="10" spans="1:15" s="104" customFormat="1" ht="12.75" customHeight="1">
      <c r="A10" s="27" t="s">
        <v>65</v>
      </c>
      <c r="B10" s="21">
        <v>143054</v>
      </c>
      <c r="C10" s="43">
        <v>137508.70000000001</v>
      </c>
      <c r="D10" s="35">
        <v>44007</v>
      </c>
      <c r="E10" s="47">
        <v>43061.56</v>
      </c>
      <c r="F10" s="35">
        <v>57491</v>
      </c>
      <c r="G10" s="47">
        <v>55216</v>
      </c>
      <c r="H10" s="35">
        <v>38778</v>
      </c>
      <c r="I10" s="47">
        <v>36727.879999999997</v>
      </c>
      <c r="J10" s="62">
        <v>132</v>
      </c>
      <c r="K10" s="63">
        <v>120.32</v>
      </c>
      <c r="L10" s="35">
        <v>140408</v>
      </c>
      <c r="M10" s="48">
        <v>135125.79999999999</v>
      </c>
      <c r="N10" s="44">
        <f t="shared" si="0"/>
        <v>-1.8496511806730287</v>
      </c>
      <c r="O10" s="163">
        <f t="shared" si="1"/>
        <v>-1.7329085359690133</v>
      </c>
    </row>
    <row r="11" spans="1:15" s="98" customFormat="1">
      <c r="A11" s="54" t="s">
        <v>38</v>
      </c>
      <c r="B11" s="22">
        <v>141927</v>
      </c>
      <c r="C11" s="99">
        <v>136410.6</v>
      </c>
      <c r="D11" s="36">
        <v>40291</v>
      </c>
      <c r="E11" s="49">
        <v>39433.57</v>
      </c>
      <c r="F11" s="36">
        <v>55846</v>
      </c>
      <c r="G11" s="49">
        <v>53623.46</v>
      </c>
      <c r="H11" s="36">
        <v>38351</v>
      </c>
      <c r="I11" s="49">
        <v>36319.71</v>
      </c>
      <c r="J11" s="60">
        <v>117</v>
      </c>
      <c r="K11" s="61">
        <v>106.06</v>
      </c>
      <c r="L11" s="36">
        <v>134605</v>
      </c>
      <c r="M11" s="50">
        <v>129482.8</v>
      </c>
      <c r="N11" s="55">
        <f t="shared" si="0"/>
        <v>-5.1589901850951581</v>
      </c>
      <c r="O11" s="164">
        <f t="shared" si="1"/>
        <v>-5.0786375838827835</v>
      </c>
    </row>
    <row r="12" spans="1:15" s="98" customFormat="1" ht="22.5">
      <c r="A12" s="54" t="s">
        <v>39</v>
      </c>
      <c r="B12" s="22">
        <v>1127</v>
      </c>
      <c r="C12" s="99">
        <v>1098.18</v>
      </c>
      <c r="D12" s="36">
        <v>3716</v>
      </c>
      <c r="E12" s="49">
        <v>3627.99</v>
      </c>
      <c r="F12" s="36">
        <v>1645</v>
      </c>
      <c r="G12" s="49">
        <v>1592.54</v>
      </c>
      <c r="H12" s="36">
        <v>427</v>
      </c>
      <c r="I12" s="49">
        <v>408.17</v>
      </c>
      <c r="J12" s="60">
        <v>15</v>
      </c>
      <c r="K12" s="61">
        <v>14.26</v>
      </c>
      <c r="L12" s="36">
        <v>5803</v>
      </c>
      <c r="M12" s="50">
        <v>5642.96</v>
      </c>
      <c r="N12" s="55">
        <f t="shared" si="0"/>
        <v>414.90683229813669</v>
      </c>
      <c r="O12" s="164">
        <f t="shared" si="1"/>
        <v>413.84654610355318</v>
      </c>
    </row>
    <row r="13" spans="1:15" s="98" customFormat="1" ht="22.5">
      <c r="A13" s="27" t="s">
        <v>40</v>
      </c>
      <c r="B13" s="21">
        <v>801362</v>
      </c>
      <c r="C13" s="43">
        <v>777820.9</v>
      </c>
      <c r="D13" s="35">
        <v>753838</v>
      </c>
      <c r="E13" s="47">
        <v>733089.6</v>
      </c>
      <c r="F13" s="35">
        <v>22744</v>
      </c>
      <c r="G13" s="47">
        <v>21833.119999999999</v>
      </c>
      <c r="H13" s="35">
        <v>31085</v>
      </c>
      <c r="I13" s="47">
        <v>29772.55</v>
      </c>
      <c r="J13" s="62">
        <v>277</v>
      </c>
      <c r="K13" s="63">
        <v>119.12</v>
      </c>
      <c r="L13" s="35">
        <v>807944</v>
      </c>
      <c r="M13" s="48">
        <v>784814.4</v>
      </c>
      <c r="N13" s="44">
        <f t="shared" si="0"/>
        <v>0.8213516488178918</v>
      </c>
      <c r="O13" s="163">
        <f t="shared" si="1"/>
        <v>0.89911443624104415</v>
      </c>
    </row>
    <row r="14" spans="1:15" s="98" customFormat="1">
      <c r="A14" s="27" t="s">
        <v>54</v>
      </c>
      <c r="B14" s="21">
        <v>167506</v>
      </c>
      <c r="C14" s="43">
        <v>165116</v>
      </c>
      <c r="D14" s="35">
        <v>18877</v>
      </c>
      <c r="E14" s="47">
        <v>18717.22</v>
      </c>
      <c r="F14" s="35">
        <v>113059</v>
      </c>
      <c r="G14" s="47">
        <v>112112.5</v>
      </c>
      <c r="H14" s="35">
        <v>34936</v>
      </c>
      <c r="I14" s="47">
        <v>33680.35</v>
      </c>
      <c r="J14" s="62">
        <v>29</v>
      </c>
      <c r="K14" s="63">
        <v>27.81</v>
      </c>
      <c r="L14" s="35">
        <v>166901</v>
      </c>
      <c r="M14" s="48">
        <v>164537.9</v>
      </c>
      <c r="N14" s="44">
        <f t="shared" ref="N14:N22" si="2">(L14/B14-1)*100</f>
        <v>-0.36118109202057935</v>
      </c>
      <c r="O14" s="163">
        <f t="shared" ref="O14:O22" si="3">(M14/C14-1)*100</f>
        <v>-0.35011749315633223</v>
      </c>
    </row>
    <row r="15" spans="1:15" s="111" customFormat="1">
      <c r="A15" s="54" t="s">
        <v>47</v>
      </c>
      <c r="B15" s="22">
        <v>126928</v>
      </c>
      <c r="C15" s="99">
        <v>125863.5</v>
      </c>
      <c r="D15" s="36">
        <v>12535</v>
      </c>
      <c r="E15" s="49">
        <v>12468.35</v>
      </c>
      <c r="F15" s="36">
        <v>101254</v>
      </c>
      <c r="G15" s="49">
        <v>100662.9</v>
      </c>
      <c r="H15" s="36">
        <v>13820</v>
      </c>
      <c r="I15" s="49">
        <v>13399.66</v>
      </c>
      <c r="J15" s="60">
        <v>10</v>
      </c>
      <c r="K15" s="61">
        <v>9.23</v>
      </c>
      <c r="L15" s="36">
        <v>127619</v>
      </c>
      <c r="M15" s="50">
        <v>126540.2</v>
      </c>
      <c r="N15" s="55">
        <f t="shared" si="2"/>
        <v>0.54440312618178055</v>
      </c>
      <c r="O15" s="164">
        <f t="shared" si="3"/>
        <v>0.53764594183380865</v>
      </c>
    </row>
    <row r="16" spans="1:15" ht="12.75" customHeight="1">
      <c r="A16" s="27" t="s">
        <v>41</v>
      </c>
      <c r="B16" s="21">
        <v>72008</v>
      </c>
      <c r="C16" s="43">
        <v>70141.39</v>
      </c>
      <c r="D16" s="35">
        <v>15659</v>
      </c>
      <c r="E16" s="47">
        <v>15372.98</v>
      </c>
      <c r="F16" s="35">
        <v>18784</v>
      </c>
      <c r="G16" s="47">
        <v>18066.73</v>
      </c>
      <c r="H16" s="35">
        <v>38985</v>
      </c>
      <c r="I16" s="47">
        <v>38110.07</v>
      </c>
      <c r="J16" s="113">
        <v>11</v>
      </c>
      <c r="K16" s="114">
        <v>11</v>
      </c>
      <c r="L16" s="35">
        <v>73439</v>
      </c>
      <c r="M16" s="48">
        <v>71560.78</v>
      </c>
      <c r="N16" s="44">
        <f t="shared" si="2"/>
        <v>1.9872791912009857</v>
      </c>
      <c r="O16" s="163">
        <f t="shared" si="3"/>
        <v>2.0236125916523795</v>
      </c>
    </row>
    <row r="17" spans="1:15" s="98" customFormat="1" ht="12.75" customHeight="1">
      <c r="A17" s="27" t="s">
        <v>42</v>
      </c>
      <c r="B17" s="21">
        <v>7326</v>
      </c>
      <c r="C17" s="43">
        <v>7175.76</v>
      </c>
      <c r="D17" s="35">
        <v>4138</v>
      </c>
      <c r="E17" s="47">
        <v>4097.67</v>
      </c>
      <c r="F17" s="35">
        <v>1042</v>
      </c>
      <c r="G17" s="47">
        <v>1016.38</v>
      </c>
      <c r="H17" s="35">
        <v>2076</v>
      </c>
      <c r="I17" s="47">
        <v>2003.61</v>
      </c>
      <c r="J17" s="113" t="s">
        <v>49</v>
      </c>
      <c r="K17" s="114" t="s">
        <v>49</v>
      </c>
      <c r="L17" s="35">
        <v>7259</v>
      </c>
      <c r="M17" s="48">
        <v>7119.22</v>
      </c>
      <c r="N17" s="44">
        <f t="shared" si="2"/>
        <v>-0.91455091455091564</v>
      </c>
      <c r="O17" s="163">
        <f t="shared" si="3"/>
        <v>-0.78793047705051356</v>
      </c>
    </row>
    <row r="18" spans="1:15" s="105" customFormat="1" ht="12.75" customHeight="1">
      <c r="A18" s="27" t="s">
        <v>43</v>
      </c>
      <c r="B18" s="21">
        <v>18893</v>
      </c>
      <c r="C18" s="43">
        <v>18273.12</v>
      </c>
      <c r="D18" s="35">
        <v>8541</v>
      </c>
      <c r="E18" s="47">
        <v>8387.2800000000007</v>
      </c>
      <c r="F18" s="35">
        <v>5143</v>
      </c>
      <c r="G18" s="47">
        <v>4950.83</v>
      </c>
      <c r="H18" s="35">
        <v>4844</v>
      </c>
      <c r="I18" s="47">
        <v>4606.5600000000004</v>
      </c>
      <c r="J18" s="113">
        <v>27</v>
      </c>
      <c r="K18" s="114">
        <v>27</v>
      </c>
      <c r="L18" s="35">
        <v>18555</v>
      </c>
      <c r="M18" s="48">
        <v>17971.669999999998</v>
      </c>
      <c r="N18" s="44">
        <f t="shared" si="2"/>
        <v>-1.7890223892446988</v>
      </c>
      <c r="O18" s="163">
        <f t="shared" si="3"/>
        <v>-1.6496909121157199</v>
      </c>
    </row>
    <row r="19" spans="1:15" s="98" customFormat="1">
      <c r="A19" s="54" t="s">
        <v>44</v>
      </c>
      <c r="B19" s="22">
        <v>9476</v>
      </c>
      <c r="C19" s="99">
        <v>9208.2000000000007</v>
      </c>
      <c r="D19" s="36">
        <v>5211</v>
      </c>
      <c r="E19" s="49">
        <v>5133.16</v>
      </c>
      <c r="F19" s="36">
        <v>1821</v>
      </c>
      <c r="G19" s="49">
        <v>1751.55</v>
      </c>
      <c r="H19" s="36">
        <v>2265</v>
      </c>
      <c r="I19" s="49">
        <v>2162.35</v>
      </c>
      <c r="J19" s="60">
        <v>20</v>
      </c>
      <c r="K19" s="61">
        <v>20</v>
      </c>
      <c r="L19" s="36">
        <v>9317</v>
      </c>
      <c r="M19" s="50">
        <v>9067.06</v>
      </c>
      <c r="N19" s="55">
        <f t="shared" si="2"/>
        <v>-1.6779231743351608</v>
      </c>
      <c r="O19" s="164">
        <f t="shared" si="3"/>
        <v>-1.5327642753198423</v>
      </c>
    </row>
    <row r="20" spans="1:15" s="98" customFormat="1">
      <c r="A20" s="54" t="s">
        <v>45</v>
      </c>
      <c r="B20" s="22">
        <v>9417</v>
      </c>
      <c r="C20" s="99">
        <v>9064.92</v>
      </c>
      <c r="D20" s="51">
        <v>3330</v>
      </c>
      <c r="E20" s="52">
        <v>3254.12</v>
      </c>
      <c r="F20" s="51">
        <v>3322</v>
      </c>
      <c r="G20" s="52">
        <v>3199.28</v>
      </c>
      <c r="H20" s="51">
        <v>2579</v>
      </c>
      <c r="I20" s="52">
        <v>2444.21</v>
      </c>
      <c r="J20" s="100">
        <v>7</v>
      </c>
      <c r="K20" s="101">
        <v>7</v>
      </c>
      <c r="L20" s="51">
        <v>9238</v>
      </c>
      <c r="M20" s="53">
        <v>8904.61</v>
      </c>
      <c r="N20" s="55">
        <f t="shared" si="2"/>
        <v>-1.9008176701709623</v>
      </c>
      <c r="O20" s="164">
        <f t="shared" si="3"/>
        <v>-1.7684656897137496</v>
      </c>
    </row>
    <row r="21" spans="1:15" s="106" customFormat="1" ht="12.75" customHeight="1">
      <c r="A21" s="86" t="s">
        <v>66</v>
      </c>
      <c r="B21" s="23">
        <v>622539</v>
      </c>
      <c r="C21" s="24">
        <v>605540.5</v>
      </c>
      <c r="D21" s="87">
        <v>175485</v>
      </c>
      <c r="E21" s="88">
        <v>172179.20000000001</v>
      </c>
      <c r="F21" s="87">
        <v>251210</v>
      </c>
      <c r="G21" s="88">
        <v>245322.5</v>
      </c>
      <c r="H21" s="87">
        <v>191587</v>
      </c>
      <c r="I21" s="88">
        <v>184425.3</v>
      </c>
      <c r="J21" s="89">
        <v>621</v>
      </c>
      <c r="K21" s="90">
        <v>437.14</v>
      </c>
      <c r="L21" s="87">
        <v>618903</v>
      </c>
      <c r="M21" s="91">
        <v>602364.19999999995</v>
      </c>
      <c r="N21" s="46">
        <f t="shared" si="2"/>
        <v>-0.58405979384423823</v>
      </c>
      <c r="O21" s="165">
        <f t="shared" si="3"/>
        <v>-0.52453964681140608</v>
      </c>
    </row>
    <row r="22" spans="1:15" s="106" customFormat="1" ht="12.75" customHeight="1" thickBot="1">
      <c r="A22" s="85" t="s">
        <v>2</v>
      </c>
      <c r="B22" s="25">
        <v>1329410</v>
      </c>
      <c r="C22" s="26">
        <v>1292160</v>
      </c>
      <c r="D22" s="92">
        <v>885940</v>
      </c>
      <c r="E22" s="93">
        <v>862931.2</v>
      </c>
      <c r="F22" s="92">
        <v>254513</v>
      </c>
      <c r="G22" s="93">
        <v>248416</v>
      </c>
      <c r="H22" s="92">
        <v>191624</v>
      </c>
      <c r="I22" s="93">
        <v>184461.1</v>
      </c>
      <c r="J22" s="94">
        <v>622</v>
      </c>
      <c r="K22" s="95">
        <v>438.14</v>
      </c>
      <c r="L22" s="92">
        <v>1332699</v>
      </c>
      <c r="M22" s="96">
        <v>1296246</v>
      </c>
      <c r="N22" s="97">
        <f t="shared" si="2"/>
        <v>0.24740298327829979</v>
      </c>
      <c r="O22" s="166">
        <f t="shared" si="3"/>
        <v>0.31621471025260472</v>
      </c>
    </row>
    <row r="23" spans="1:15" s="106" customFormat="1" ht="3.75" customHeight="1">
      <c r="A23" s="56"/>
      <c r="B23" s="57"/>
      <c r="C23" s="57"/>
      <c r="D23" s="57"/>
      <c r="E23" s="57"/>
      <c r="F23" s="57"/>
      <c r="G23" s="57"/>
      <c r="H23" s="57"/>
      <c r="I23" s="57"/>
      <c r="J23" s="57"/>
      <c r="K23" s="57"/>
      <c r="L23" s="57"/>
      <c r="M23" s="57"/>
      <c r="N23" s="58"/>
      <c r="O23" s="58"/>
    </row>
    <row r="24" spans="1:15" s="107" customFormat="1" ht="12.75" customHeight="1">
      <c r="A24" s="133" t="s">
        <v>52</v>
      </c>
      <c r="B24" s="133"/>
      <c r="C24" s="133"/>
      <c r="D24" s="133"/>
      <c r="E24" s="133"/>
      <c r="F24" s="133"/>
      <c r="G24" s="133"/>
      <c r="H24" s="133"/>
      <c r="I24" s="133"/>
      <c r="J24" s="133"/>
      <c r="K24" s="133"/>
      <c r="L24" s="133"/>
      <c r="M24" s="133"/>
      <c r="N24" s="133"/>
      <c r="O24" s="133"/>
    </row>
    <row r="25" spans="1:15" s="107" customFormat="1" ht="11.25">
      <c r="A25" s="134" t="s">
        <v>25</v>
      </c>
      <c r="B25" s="134"/>
      <c r="C25" s="134"/>
      <c r="D25" s="134"/>
      <c r="E25" s="134"/>
      <c r="F25" s="134"/>
      <c r="G25" s="134"/>
      <c r="H25" s="134"/>
      <c r="I25" s="134"/>
      <c r="J25" s="134"/>
      <c r="K25" s="134"/>
      <c r="L25" s="134"/>
      <c r="M25" s="134"/>
      <c r="N25" s="134"/>
      <c r="O25" s="134"/>
    </row>
    <row r="26" spans="1:15" s="107" customFormat="1" ht="11.25">
      <c r="A26" s="119" t="s">
        <v>64</v>
      </c>
      <c r="B26" s="117"/>
      <c r="C26" s="117"/>
      <c r="D26" s="117"/>
      <c r="E26" s="117"/>
      <c r="F26" s="117"/>
      <c r="G26" s="117"/>
      <c r="H26" s="117"/>
      <c r="I26" s="117"/>
      <c r="J26" s="117"/>
      <c r="K26" s="117"/>
      <c r="L26" s="117"/>
      <c r="M26" s="117"/>
      <c r="N26" s="117"/>
      <c r="O26" s="117"/>
    </row>
    <row r="27" spans="1:15" s="107" customFormat="1" ht="24.75" customHeight="1">
      <c r="A27" s="149" t="s">
        <v>67</v>
      </c>
      <c r="B27" s="149"/>
      <c r="C27" s="149"/>
      <c r="D27" s="149"/>
      <c r="E27" s="149"/>
      <c r="F27" s="149"/>
      <c r="G27" s="149"/>
      <c r="H27" s="149"/>
      <c r="I27" s="149"/>
      <c r="J27" s="149"/>
      <c r="K27" s="149"/>
      <c r="L27" s="149"/>
      <c r="M27" s="149"/>
      <c r="N27" s="149"/>
      <c r="O27" s="149"/>
    </row>
    <row r="28" spans="1:15" s="107" customFormat="1" ht="11.25" customHeight="1">
      <c r="A28" s="135" t="s">
        <v>60</v>
      </c>
      <c r="B28" s="134"/>
      <c r="C28" s="134"/>
      <c r="D28" s="134"/>
      <c r="E28" s="134"/>
      <c r="F28" s="134"/>
      <c r="G28" s="134"/>
      <c r="H28" s="134"/>
      <c r="I28" s="134"/>
      <c r="J28" s="134"/>
      <c r="K28" s="134"/>
      <c r="L28" s="134"/>
      <c r="M28" s="134"/>
      <c r="N28" s="134"/>
      <c r="O28" s="134"/>
    </row>
    <row r="29" spans="1:15" s="107" customFormat="1" ht="23.25" customHeight="1">
      <c r="A29" s="136" t="s">
        <v>53</v>
      </c>
      <c r="B29" s="136"/>
      <c r="C29" s="136"/>
      <c r="D29" s="136"/>
      <c r="E29" s="136"/>
      <c r="F29" s="136"/>
      <c r="G29" s="136"/>
      <c r="H29" s="136"/>
      <c r="I29" s="136"/>
      <c r="J29" s="136"/>
      <c r="K29" s="136"/>
      <c r="L29" s="136"/>
      <c r="M29" s="136"/>
      <c r="N29" s="136"/>
      <c r="O29" s="136"/>
    </row>
    <row r="30" spans="1:15">
      <c r="A30" s="137" t="s">
        <v>28</v>
      </c>
      <c r="B30" s="137"/>
      <c r="C30" s="137"/>
      <c r="D30" s="137"/>
      <c r="E30" s="137"/>
      <c r="F30" s="137"/>
      <c r="G30" s="137"/>
      <c r="H30" s="137"/>
      <c r="I30" s="137"/>
      <c r="J30" s="137"/>
      <c r="K30" s="137"/>
      <c r="L30" s="137"/>
      <c r="M30" s="137"/>
      <c r="N30" s="137"/>
      <c r="O30" s="137"/>
    </row>
    <row r="32" spans="1:15">
      <c r="F32" s="112"/>
      <c r="G32" s="112"/>
      <c r="H32" s="112"/>
    </row>
    <row r="33" spans="7:12">
      <c r="L33" s="112"/>
    </row>
    <row r="34" spans="7:12">
      <c r="G34" s="112"/>
    </row>
    <row r="37" spans="7:12">
      <c r="L37" s="112"/>
    </row>
  </sheetData>
  <mergeCells count="16">
    <mergeCell ref="A30:O30"/>
    <mergeCell ref="N2:O3"/>
    <mergeCell ref="J3:K3"/>
    <mergeCell ref="L3:M3"/>
    <mergeCell ref="B2:C3"/>
    <mergeCell ref="D2:M2"/>
    <mergeCell ref="A2:A4"/>
    <mergeCell ref="D3:E3"/>
    <mergeCell ref="F3:G3"/>
    <mergeCell ref="H3:I3"/>
    <mergeCell ref="A27:O27"/>
    <mergeCell ref="A1:O1"/>
    <mergeCell ref="A24:O24"/>
    <mergeCell ref="A25:O25"/>
    <mergeCell ref="A28:O28"/>
    <mergeCell ref="A29:O29"/>
  </mergeCells>
  <phoneticPr fontId="5" type="noConversion"/>
  <pageMargins left="0.25" right="0.25" top="0.25" bottom="0.25" header="0.5" footer="0.5"/>
  <pageSetup paperSize="9" scale="9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workbookViewId="0">
      <selection activeCell="P23" sqref="P23"/>
    </sheetView>
  </sheetViews>
  <sheetFormatPr baseColWidth="10" defaultColWidth="28.85546875" defaultRowHeight="12.75"/>
  <cols>
    <col min="1" max="1" width="28.85546875" style="103" customWidth="1"/>
    <col min="2" max="2" width="8.28515625" style="103" bestFit="1" customWidth="1"/>
    <col min="3" max="3" width="8.140625" style="103" bestFit="1" customWidth="1"/>
    <col min="4" max="11" width="9.140625" style="103" bestFit="1" customWidth="1"/>
    <col min="12" max="12" width="10" style="103" bestFit="1" customWidth="1"/>
    <col min="13" max="13" width="9.140625" style="103" bestFit="1" customWidth="1"/>
    <col min="14" max="14" width="9.140625" style="103" customWidth="1"/>
    <col min="15" max="15" width="8.28515625" style="103" customWidth="1"/>
    <col min="16" max="16384" width="28.85546875" style="103"/>
  </cols>
  <sheetData>
    <row r="1" spans="1:15" s="102" customFormat="1" ht="13.5" thickBot="1">
      <c r="A1" s="120" t="s">
        <v>68</v>
      </c>
      <c r="B1" s="120"/>
      <c r="C1" s="120"/>
      <c r="D1" s="120"/>
      <c r="E1" s="120"/>
      <c r="F1" s="120"/>
      <c r="G1" s="120"/>
      <c r="H1" s="120"/>
      <c r="I1" s="120"/>
      <c r="J1" s="120"/>
      <c r="K1" s="120"/>
      <c r="L1" s="120"/>
      <c r="M1" s="120"/>
      <c r="N1" s="120"/>
      <c r="O1" s="120"/>
    </row>
    <row r="2" spans="1:15" ht="12.75" customHeight="1">
      <c r="A2" s="146" t="s">
        <v>10</v>
      </c>
      <c r="B2" s="142">
        <v>2014</v>
      </c>
      <c r="C2" s="143"/>
      <c r="D2" s="124">
        <v>2015</v>
      </c>
      <c r="E2" s="124"/>
      <c r="F2" s="124"/>
      <c r="G2" s="124"/>
      <c r="H2" s="124"/>
      <c r="I2" s="124"/>
      <c r="J2" s="124"/>
      <c r="K2" s="124"/>
      <c r="L2" s="124"/>
      <c r="M2" s="124"/>
      <c r="N2" s="138" t="s">
        <v>32</v>
      </c>
      <c r="O2" s="167"/>
    </row>
    <row r="3" spans="1:15" ht="12.75" customHeight="1">
      <c r="A3" s="147"/>
      <c r="B3" s="144"/>
      <c r="C3" s="145"/>
      <c r="D3" s="141" t="s">
        <v>7</v>
      </c>
      <c r="E3" s="141"/>
      <c r="F3" s="141" t="s">
        <v>8</v>
      </c>
      <c r="G3" s="141"/>
      <c r="H3" s="141" t="s">
        <v>9</v>
      </c>
      <c r="I3" s="141"/>
      <c r="J3" s="140" t="s">
        <v>11</v>
      </c>
      <c r="K3" s="140"/>
      <c r="L3" s="140" t="s">
        <v>2</v>
      </c>
      <c r="M3" s="141"/>
      <c r="N3" s="139"/>
      <c r="O3" s="168"/>
    </row>
    <row r="4" spans="1:15">
      <c r="A4" s="148"/>
      <c r="B4" s="42" t="s">
        <v>5</v>
      </c>
      <c r="C4" s="20" t="s">
        <v>6</v>
      </c>
      <c r="D4" s="34" t="s">
        <v>5</v>
      </c>
      <c r="E4" s="33" t="s">
        <v>6</v>
      </c>
      <c r="F4" s="34" t="s">
        <v>5</v>
      </c>
      <c r="G4" s="33" t="s">
        <v>6</v>
      </c>
      <c r="H4" s="34" t="s">
        <v>5</v>
      </c>
      <c r="I4" s="33" t="s">
        <v>6</v>
      </c>
      <c r="J4" s="34" t="s">
        <v>5</v>
      </c>
      <c r="K4" s="33" t="s">
        <v>6</v>
      </c>
      <c r="L4" s="34" t="s">
        <v>5</v>
      </c>
      <c r="M4" s="45" t="s">
        <v>6</v>
      </c>
      <c r="N4" s="42" t="s">
        <v>5</v>
      </c>
      <c r="O4" s="162" t="s">
        <v>6</v>
      </c>
    </row>
    <row r="5" spans="1:15" ht="22.5">
      <c r="A5" s="27" t="s">
        <v>63</v>
      </c>
      <c r="B5" s="21">
        <v>566</v>
      </c>
      <c r="C5" s="43">
        <v>519.69000000000005</v>
      </c>
      <c r="D5" s="35">
        <v>109</v>
      </c>
      <c r="E5" s="47">
        <v>106.53</v>
      </c>
      <c r="F5" s="35" t="s">
        <v>46</v>
      </c>
      <c r="G5" s="47" t="s">
        <v>46</v>
      </c>
      <c r="H5" s="35" t="s">
        <v>46</v>
      </c>
      <c r="I5" s="47" t="s">
        <v>46</v>
      </c>
      <c r="J5" s="62">
        <v>439</v>
      </c>
      <c r="K5" s="63">
        <v>410.04</v>
      </c>
      <c r="L5" s="35">
        <v>576</v>
      </c>
      <c r="M5" s="48">
        <v>544.57000000000005</v>
      </c>
      <c r="N5" s="44">
        <f>(L5/B5-1)*100</f>
        <v>1.7667844522968101</v>
      </c>
      <c r="O5" s="163">
        <f>(M5/C5-1)*100</f>
        <v>4.787469452943105</v>
      </c>
    </row>
    <row r="6" spans="1:15">
      <c r="A6" s="27" t="s">
        <v>33</v>
      </c>
      <c r="B6" s="21">
        <v>3557</v>
      </c>
      <c r="C6" s="43">
        <v>2989.69</v>
      </c>
      <c r="D6" s="35">
        <v>1382</v>
      </c>
      <c r="E6" s="47">
        <v>1115.3800000000001</v>
      </c>
      <c r="F6" s="35">
        <v>620</v>
      </c>
      <c r="G6" s="47">
        <v>513.67999999999995</v>
      </c>
      <c r="H6" s="35">
        <v>187</v>
      </c>
      <c r="I6" s="47">
        <v>107.27</v>
      </c>
      <c r="J6" s="62">
        <v>1507</v>
      </c>
      <c r="K6" s="63">
        <v>1375.56</v>
      </c>
      <c r="L6" s="35">
        <v>3696</v>
      </c>
      <c r="M6" s="48">
        <v>3111.89</v>
      </c>
      <c r="N6" s="44">
        <f t="shared" ref="N6:N22" si="0">(L6/B6-1)*100</f>
        <v>3.9077874613438368</v>
      </c>
      <c r="O6" s="163">
        <f t="shared" ref="O6:O22" si="1">(M6/C6-1)*100</f>
        <v>4.0873802969538575</v>
      </c>
    </row>
    <row r="7" spans="1:15">
      <c r="A7" s="27" t="s">
        <v>35</v>
      </c>
      <c r="B7" s="21">
        <v>1558</v>
      </c>
      <c r="C7" s="43">
        <v>1378.38</v>
      </c>
      <c r="D7" s="35">
        <v>884</v>
      </c>
      <c r="E7" s="47">
        <v>765.46</v>
      </c>
      <c r="F7" s="35" t="s">
        <v>46</v>
      </c>
      <c r="G7" s="47" t="s">
        <v>46</v>
      </c>
      <c r="H7" s="35" t="s">
        <v>46</v>
      </c>
      <c r="I7" s="47" t="s">
        <v>46</v>
      </c>
      <c r="J7" s="62">
        <v>578</v>
      </c>
      <c r="K7" s="63">
        <v>529.14</v>
      </c>
      <c r="L7" s="35">
        <v>1529</v>
      </c>
      <c r="M7" s="48">
        <v>1349.95</v>
      </c>
      <c r="N7" s="44">
        <f t="shared" si="0"/>
        <v>-1.8613607188703418</v>
      </c>
      <c r="O7" s="163">
        <f t="shared" si="1"/>
        <v>-2.0625662009025159</v>
      </c>
    </row>
    <row r="8" spans="1:15">
      <c r="A8" s="27" t="s">
        <v>36</v>
      </c>
      <c r="B8" s="21">
        <v>7287</v>
      </c>
      <c r="C8" s="43">
        <v>6927.56</v>
      </c>
      <c r="D8" s="35">
        <v>5571</v>
      </c>
      <c r="E8" s="47">
        <v>5350.14</v>
      </c>
      <c r="F8" s="35">
        <v>897</v>
      </c>
      <c r="G8" s="47">
        <v>774.92</v>
      </c>
      <c r="H8" s="35">
        <v>624</v>
      </c>
      <c r="I8" s="47">
        <v>600.55999999999995</v>
      </c>
      <c r="J8" s="62">
        <v>129</v>
      </c>
      <c r="K8" s="63">
        <v>121.31</v>
      </c>
      <c r="L8" s="35">
        <v>7221</v>
      </c>
      <c r="M8" s="48">
        <v>6846.93</v>
      </c>
      <c r="N8" s="44">
        <f t="shared" si="0"/>
        <v>-0.90572251955537419</v>
      </c>
      <c r="O8" s="163">
        <f t="shared" si="1"/>
        <v>-1.1639018644371224</v>
      </c>
    </row>
    <row r="9" spans="1:15" ht="22.5">
      <c r="A9" s="27" t="s">
        <v>37</v>
      </c>
      <c r="B9" s="21">
        <v>2848</v>
      </c>
      <c r="C9" s="43">
        <v>2585.79</v>
      </c>
      <c r="D9" s="35">
        <v>603</v>
      </c>
      <c r="E9" s="47">
        <v>573.76</v>
      </c>
      <c r="F9" s="35">
        <v>13</v>
      </c>
      <c r="G9" s="47">
        <v>12.8</v>
      </c>
      <c r="H9" s="35">
        <v>479</v>
      </c>
      <c r="I9" s="47">
        <v>411.26</v>
      </c>
      <c r="J9" s="62">
        <v>1519</v>
      </c>
      <c r="K9" s="63">
        <v>1417.9</v>
      </c>
      <c r="L9" s="35">
        <v>2614</v>
      </c>
      <c r="M9" s="48">
        <v>2415.7199999999998</v>
      </c>
      <c r="N9" s="44">
        <f t="shared" si="0"/>
        <v>-8.216292134831459</v>
      </c>
      <c r="O9" s="163">
        <f t="shared" si="1"/>
        <v>-6.5771002285568532</v>
      </c>
    </row>
    <row r="10" spans="1:15" s="104" customFormat="1">
      <c r="A10" s="27" t="s">
        <v>65</v>
      </c>
      <c r="B10" s="21">
        <v>5910</v>
      </c>
      <c r="C10" s="43">
        <v>4756.04</v>
      </c>
      <c r="D10" s="35">
        <v>2104</v>
      </c>
      <c r="E10" s="47">
        <v>2034.28</v>
      </c>
      <c r="F10" s="35">
        <v>275</v>
      </c>
      <c r="G10" s="47">
        <v>258.32</v>
      </c>
      <c r="H10" s="35">
        <v>2816</v>
      </c>
      <c r="I10" s="47">
        <v>1939.3</v>
      </c>
      <c r="J10" s="62">
        <v>447</v>
      </c>
      <c r="K10" s="63">
        <v>334.51</v>
      </c>
      <c r="L10" s="35">
        <v>5642</v>
      </c>
      <c r="M10" s="48">
        <v>4566.41</v>
      </c>
      <c r="N10" s="44">
        <f t="shared" si="0"/>
        <v>-4.5346869712351907</v>
      </c>
      <c r="O10" s="163">
        <f t="shared" si="1"/>
        <v>-3.987140562316549</v>
      </c>
    </row>
    <row r="11" spans="1:15" s="98" customFormat="1">
      <c r="A11" s="54" t="s">
        <v>38</v>
      </c>
      <c r="B11" s="22">
        <v>5555</v>
      </c>
      <c r="C11" s="99">
        <v>4503.45</v>
      </c>
      <c r="D11" s="36">
        <v>1584</v>
      </c>
      <c r="E11" s="49">
        <v>1521.18</v>
      </c>
      <c r="F11" s="36">
        <v>218</v>
      </c>
      <c r="G11" s="49">
        <v>202.44</v>
      </c>
      <c r="H11" s="36">
        <v>2596</v>
      </c>
      <c r="I11" s="49">
        <v>1810.01</v>
      </c>
      <c r="J11" s="60">
        <v>293</v>
      </c>
      <c r="K11" s="61">
        <v>237.66</v>
      </c>
      <c r="L11" s="36">
        <v>4691</v>
      </c>
      <c r="M11" s="50">
        <v>3771.29</v>
      </c>
      <c r="N11" s="55">
        <f t="shared" si="0"/>
        <v>-15.553555355535554</v>
      </c>
      <c r="O11" s="164">
        <f t="shared" si="1"/>
        <v>-16.25775794113402</v>
      </c>
    </row>
    <row r="12" spans="1:15" s="98" customFormat="1" ht="22.5">
      <c r="A12" s="54" t="s">
        <v>39</v>
      </c>
      <c r="B12" s="22">
        <v>355</v>
      </c>
      <c r="C12" s="99">
        <v>252.59</v>
      </c>
      <c r="D12" s="36">
        <v>520</v>
      </c>
      <c r="E12" s="49">
        <v>513.1</v>
      </c>
      <c r="F12" s="36">
        <v>57</v>
      </c>
      <c r="G12" s="49">
        <v>55.88</v>
      </c>
      <c r="H12" s="36">
        <v>220</v>
      </c>
      <c r="I12" s="49">
        <v>129.29</v>
      </c>
      <c r="J12" s="60">
        <v>154</v>
      </c>
      <c r="K12" s="61">
        <v>96.85</v>
      </c>
      <c r="L12" s="36">
        <v>951</v>
      </c>
      <c r="M12" s="50">
        <v>795.12</v>
      </c>
      <c r="N12" s="55">
        <f t="shared" si="0"/>
        <v>167.88732394366198</v>
      </c>
      <c r="O12" s="164">
        <f t="shared" si="1"/>
        <v>214.78680866225898</v>
      </c>
    </row>
    <row r="13" spans="1:15" s="98" customFormat="1" ht="22.5">
      <c r="A13" s="27" t="s">
        <v>40</v>
      </c>
      <c r="B13" s="21">
        <v>61752</v>
      </c>
      <c r="C13" s="43">
        <v>49383.38</v>
      </c>
      <c r="D13" s="35">
        <v>30588</v>
      </c>
      <c r="E13" s="47">
        <v>26932.54</v>
      </c>
      <c r="F13" s="35">
        <v>6633</v>
      </c>
      <c r="G13" s="47">
        <v>6114.08</v>
      </c>
      <c r="H13" s="35">
        <v>26056</v>
      </c>
      <c r="I13" s="47">
        <v>17336.29</v>
      </c>
      <c r="J13" s="62">
        <v>1474</v>
      </c>
      <c r="K13" s="63">
        <v>1140.71</v>
      </c>
      <c r="L13" s="35">
        <v>64751</v>
      </c>
      <c r="M13" s="48">
        <v>51523.62</v>
      </c>
      <c r="N13" s="44">
        <f t="shared" si="0"/>
        <v>4.8565228656561654</v>
      </c>
      <c r="O13" s="163">
        <f t="shared" si="1"/>
        <v>4.333927730341669</v>
      </c>
    </row>
    <row r="14" spans="1:15" s="98" customFormat="1">
      <c r="A14" s="27" t="s">
        <v>54</v>
      </c>
      <c r="B14" s="21">
        <v>13865</v>
      </c>
      <c r="C14" s="43">
        <v>12658.4</v>
      </c>
      <c r="D14" s="35">
        <v>1305</v>
      </c>
      <c r="E14" s="47">
        <v>1121</v>
      </c>
      <c r="F14" s="35">
        <v>978</v>
      </c>
      <c r="G14" s="47">
        <v>667.71</v>
      </c>
      <c r="H14" s="35">
        <v>10600</v>
      </c>
      <c r="I14" s="47">
        <v>9820.81</v>
      </c>
      <c r="J14" s="62">
        <v>1762</v>
      </c>
      <c r="K14" s="63">
        <v>1628.09</v>
      </c>
      <c r="L14" s="35">
        <v>14645</v>
      </c>
      <c r="M14" s="48">
        <v>13237.61</v>
      </c>
      <c r="N14" s="44">
        <f t="shared" si="0"/>
        <v>5.6256761630003593</v>
      </c>
      <c r="O14" s="163">
        <f t="shared" si="1"/>
        <v>4.5756967705239182</v>
      </c>
    </row>
    <row r="15" spans="1:15" s="111" customFormat="1">
      <c r="A15" s="54" t="s">
        <v>48</v>
      </c>
      <c r="B15" s="22">
        <v>11359</v>
      </c>
      <c r="C15" s="99">
        <v>10263.5</v>
      </c>
      <c r="D15" s="36">
        <v>520</v>
      </c>
      <c r="E15" s="49">
        <v>362.7</v>
      </c>
      <c r="F15" s="36">
        <v>798</v>
      </c>
      <c r="G15" s="49">
        <v>489.05</v>
      </c>
      <c r="H15" s="36">
        <v>9939</v>
      </c>
      <c r="I15" s="49">
        <v>9198.1299999999992</v>
      </c>
      <c r="J15" s="60">
        <v>689</v>
      </c>
      <c r="K15" s="61">
        <v>606.17999999999995</v>
      </c>
      <c r="L15" s="36">
        <v>11946</v>
      </c>
      <c r="M15" s="50">
        <v>10656.06</v>
      </c>
      <c r="N15" s="55">
        <f t="shared" si="0"/>
        <v>5.1677084250374206</v>
      </c>
      <c r="O15" s="164">
        <f t="shared" si="1"/>
        <v>3.8248160958737287</v>
      </c>
    </row>
    <row r="16" spans="1:15">
      <c r="A16" s="27" t="s">
        <v>41</v>
      </c>
      <c r="B16" s="21">
        <v>6800</v>
      </c>
      <c r="C16" s="43">
        <v>5545.96</v>
      </c>
      <c r="D16" s="35">
        <v>1438</v>
      </c>
      <c r="E16" s="47">
        <v>1171.3</v>
      </c>
      <c r="F16" s="35">
        <v>2014</v>
      </c>
      <c r="G16" s="47">
        <v>1393.68</v>
      </c>
      <c r="H16" s="35">
        <v>2388</v>
      </c>
      <c r="I16" s="47">
        <v>1940.25</v>
      </c>
      <c r="J16" s="62">
        <v>290</v>
      </c>
      <c r="K16" s="63">
        <v>259.75</v>
      </c>
      <c r="L16" s="35">
        <v>6130</v>
      </c>
      <c r="M16" s="48">
        <v>4764.9799999999996</v>
      </c>
      <c r="N16" s="44">
        <f t="shared" si="0"/>
        <v>-9.852941176470587</v>
      </c>
      <c r="O16" s="163">
        <f t="shared" si="1"/>
        <v>-14.081962365397526</v>
      </c>
    </row>
    <row r="17" spans="1:15" s="98" customFormat="1">
      <c r="A17" s="27" t="s">
        <v>42</v>
      </c>
      <c r="B17" s="21">
        <v>2450</v>
      </c>
      <c r="C17" s="43">
        <v>2244.15</v>
      </c>
      <c r="D17" s="35">
        <v>1152</v>
      </c>
      <c r="E17" s="47">
        <v>1127.1099999999999</v>
      </c>
      <c r="F17" s="35">
        <v>608</v>
      </c>
      <c r="G17" s="47">
        <v>530.84</v>
      </c>
      <c r="H17" s="35">
        <v>280</v>
      </c>
      <c r="I17" s="47">
        <v>214.8</v>
      </c>
      <c r="J17" s="62">
        <v>197</v>
      </c>
      <c r="K17" s="63">
        <v>193.52</v>
      </c>
      <c r="L17" s="35">
        <v>2237</v>
      </c>
      <c r="M17" s="48">
        <v>2066.27</v>
      </c>
      <c r="N17" s="44">
        <f t="shared" si="0"/>
        <v>-8.693877551020412</v>
      </c>
      <c r="O17" s="163">
        <f t="shared" si="1"/>
        <v>-7.9263863823719527</v>
      </c>
    </row>
    <row r="18" spans="1:15" s="105" customFormat="1">
      <c r="A18" s="27" t="s">
        <v>43</v>
      </c>
      <c r="B18" s="21">
        <v>2031</v>
      </c>
      <c r="C18" s="43">
        <v>1916.33</v>
      </c>
      <c r="D18" s="35">
        <v>1193</v>
      </c>
      <c r="E18" s="47">
        <v>1145.3499999999999</v>
      </c>
      <c r="F18" s="35">
        <v>200</v>
      </c>
      <c r="G18" s="47">
        <v>192.23</v>
      </c>
      <c r="H18" s="35">
        <v>216</v>
      </c>
      <c r="I18" s="47">
        <v>172.58</v>
      </c>
      <c r="J18" s="62">
        <v>170</v>
      </c>
      <c r="K18" s="63">
        <v>151.35</v>
      </c>
      <c r="L18" s="35">
        <v>1779</v>
      </c>
      <c r="M18" s="48">
        <v>1661.51</v>
      </c>
      <c r="N18" s="44">
        <f t="shared" si="0"/>
        <v>-12.407680945347121</v>
      </c>
      <c r="O18" s="163">
        <f t="shared" si="1"/>
        <v>-13.297292220024737</v>
      </c>
    </row>
    <row r="19" spans="1:15" s="98" customFormat="1">
      <c r="A19" s="54" t="s">
        <v>44</v>
      </c>
      <c r="B19" s="22">
        <v>1312</v>
      </c>
      <c r="C19" s="99">
        <v>1229.31</v>
      </c>
      <c r="D19" s="36">
        <v>718</v>
      </c>
      <c r="E19" s="49">
        <v>685.23</v>
      </c>
      <c r="F19" s="36">
        <v>149</v>
      </c>
      <c r="G19" s="49">
        <v>143.38</v>
      </c>
      <c r="H19" s="36">
        <v>93</v>
      </c>
      <c r="I19" s="49">
        <v>63.43</v>
      </c>
      <c r="J19" s="60">
        <v>150</v>
      </c>
      <c r="K19" s="61">
        <v>131.35</v>
      </c>
      <c r="L19" s="36">
        <v>1110</v>
      </c>
      <c r="M19" s="50">
        <v>1023.39</v>
      </c>
      <c r="N19" s="55">
        <f t="shared" si="0"/>
        <v>-15.396341463414631</v>
      </c>
      <c r="O19" s="164">
        <f t="shared" si="1"/>
        <v>-16.750860238670473</v>
      </c>
    </row>
    <row r="20" spans="1:15" s="98" customFormat="1">
      <c r="A20" s="54" t="s">
        <v>45</v>
      </c>
      <c r="B20" s="22">
        <v>719</v>
      </c>
      <c r="C20" s="99">
        <v>687.02</v>
      </c>
      <c r="D20" s="51">
        <v>475</v>
      </c>
      <c r="E20" s="52">
        <v>460.12</v>
      </c>
      <c r="F20" s="51">
        <v>51</v>
      </c>
      <c r="G20" s="52">
        <v>48.85</v>
      </c>
      <c r="H20" s="51">
        <v>123</v>
      </c>
      <c r="I20" s="52">
        <v>109.15</v>
      </c>
      <c r="J20" s="100">
        <v>20</v>
      </c>
      <c r="K20" s="101">
        <v>20</v>
      </c>
      <c r="L20" s="51">
        <v>669</v>
      </c>
      <c r="M20" s="53">
        <v>638.12</v>
      </c>
      <c r="N20" s="55">
        <f t="shared" si="0"/>
        <v>-6.9541029207232263</v>
      </c>
      <c r="O20" s="164">
        <f t="shared" si="1"/>
        <v>-7.1176967191639235</v>
      </c>
    </row>
    <row r="21" spans="1:15" s="106" customFormat="1">
      <c r="A21" s="86" t="s">
        <v>66</v>
      </c>
      <c r="B21" s="23">
        <v>74990</v>
      </c>
      <c r="C21" s="24">
        <v>60964.79</v>
      </c>
      <c r="D21" s="87">
        <v>16806</v>
      </c>
      <c r="E21" s="88">
        <v>15472.91</v>
      </c>
      <c r="F21" s="87">
        <v>7207</v>
      </c>
      <c r="G21" s="88">
        <v>5610.42</v>
      </c>
      <c r="H21" s="87">
        <v>43682</v>
      </c>
      <c r="I21" s="88">
        <v>32575.72</v>
      </c>
      <c r="J21" s="89">
        <v>8489</v>
      </c>
      <c r="K21" s="90">
        <v>7545.5</v>
      </c>
      <c r="L21" s="87">
        <v>76184</v>
      </c>
      <c r="M21" s="91">
        <v>61204.55</v>
      </c>
      <c r="N21" s="46">
        <f t="shared" si="0"/>
        <v>1.5922122949726614</v>
      </c>
      <c r="O21" s="165">
        <f t="shared" si="1"/>
        <v>0.39327618449929158</v>
      </c>
    </row>
    <row r="22" spans="1:15" s="106" customFormat="1" ht="13.5" thickBot="1">
      <c r="A22" s="85" t="s">
        <v>2</v>
      </c>
      <c r="B22" s="25">
        <v>108624</v>
      </c>
      <c r="C22" s="26">
        <v>90905.37</v>
      </c>
      <c r="D22" s="92">
        <v>46329</v>
      </c>
      <c r="E22" s="93">
        <v>41442.85</v>
      </c>
      <c r="F22" s="92">
        <v>12277</v>
      </c>
      <c r="G22" s="93">
        <v>10497.26</v>
      </c>
      <c r="H22" s="92">
        <v>43702</v>
      </c>
      <c r="I22" s="93">
        <v>32587.47</v>
      </c>
      <c r="J22" s="94">
        <v>8512</v>
      </c>
      <c r="K22" s="95">
        <v>7561.88</v>
      </c>
      <c r="L22" s="92">
        <v>110820</v>
      </c>
      <c r="M22" s="96">
        <v>92089.46</v>
      </c>
      <c r="N22" s="97">
        <f t="shared" si="0"/>
        <v>2.0216526734423423</v>
      </c>
      <c r="O22" s="166">
        <f t="shared" si="1"/>
        <v>1.3025523134662098</v>
      </c>
    </row>
    <row r="23" spans="1:15" s="106" customFormat="1" ht="15.75" customHeight="1">
      <c r="A23" s="150" t="s">
        <v>52</v>
      </c>
      <c r="B23" s="151"/>
      <c r="C23" s="151"/>
      <c r="D23" s="151"/>
      <c r="E23" s="151"/>
      <c r="F23" s="151"/>
      <c r="G23" s="151"/>
      <c r="H23" s="151"/>
      <c r="I23" s="151"/>
      <c r="J23" s="116"/>
      <c r="K23" s="116"/>
      <c r="L23" s="115"/>
      <c r="M23" s="115"/>
      <c r="N23" s="58"/>
      <c r="O23" s="58"/>
    </row>
    <row r="24" spans="1:15" s="107" customFormat="1" ht="12" customHeight="1">
      <c r="A24" s="134" t="s">
        <v>27</v>
      </c>
      <c r="B24" s="134"/>
      <c r="C24" s="134"/>
      <c r="D24" s="134"/>
      <c r="E24" s="134"/>
      <c r="F24" s="134"/>
      <c r="G24" s="134"/>
      <c r="H24" s="134"/>
      <c r="I24" s="134"/>
      <c r="J24" s="134"/>
      <c r="K24" s="134"/>
      <c r="L24" s="134"/>
      <c r="M24" s="134"/>
      <c r="N24" s="134"/>
      <c r="O24" s="134"/>
    </row>
    <row r="25" spans="1:15" s="107" customFormat="1" ht="12" customHeight="1">
      <c r="A25" s="118" t="s">
        <v>61</v>
      </c>
      <c r="B25" s="117"/>
      <c r="C25" s="117"/>
      <c r="D25" s="117"/>
      <c r="E25" s="117"/>
      <c r="F25" s="117"/>
      <c r="G25" s="117"/>
      <c r="H25" s="117"/>
      <c r="I25" s="117"/>
      <c r="J25" s="117"/>
      <c r="K25" s="117"/>
      <c r="L25" s="117"/>
      <c r="M25" s="117"/>
      <c r="N25" s="117"/>
      <c r="O25" s="117"/>
    </row>
    <row r="26" spans="1:15" s="107" customFormat="1" ht="24.75" customHeight="1">
      <c r="A26" s="149" t="s">
        <v>69</v>
      </c>
      <c r="B26" s="149"/>
      <c r="C26" s="149"/>
      <c r="D26" s="149"/>
      <c r="E26" s="149"/>
      <c r="F26" s="149"/>
      <c r="G26" s="149"/>
      <c r="H26" s="149"/>
      <c r="I26" s="149"/>
      <c r="J26" s="149"/>
      <c r="K26" s="149"/>
      <c r="L26" s="149"/>
      <c r="M26" s="149"/>
      <c r="N26" s="149"/>
      <c r="O26" s="149"/>
    </row>
    <row r="27" spans="1:15" s="107" customFormat="1" ht="11.25" customHeight="1">
      <c r="A27" s="135" t="s">
        <v>60</v>
      </c>
      <c r="B27" s="134"/>
      <c r="C27" s="134"/>
      <c r="D27" s="134"/>
      <c r="E27" s="134"/>
      <c r="F27" s="134"/>
      <c r="G27" s="134"/>
      <c r="H27" s="134"/>
      <c r="I27" s="134"/>
      <c r="J27" s="134"/>
      <c r="K27" s="134"/>
      <c r="L27" s="134"/>
      <c r="M27" s="134"/>
      <c r="N27" s="134"/>
      <c r="O27" s="134"/>
    </row>
    <row r="28" spans="1:15" s="107" customFormat="1" ht="24.75" customHeight="1">
      <c r="A28" s="136" t="s">
        <v>53</v>
      </c>
      <c r="B28" s="136"/>
      <c r="C28" s="136"/>
      <c r="D28" s="136"/>
      <c r="E28" s="136"/>
      <c r="F28" s="136"/>
      <c r="G28" s="136"/>
      <c r="H28" s="136"/>
      <c r="I28" s="136"/>
      <c r="J28" s="136"/>
      <c r="K28" s="136"/>
      <c r="L28" s="136"/>
      <c r="M28" s="136"/>
      <c r="N28" s="136"/>
      <c r="O28" s="136"/>
    </row>
    <row r="29" spans="1:15">
      <c r="A29" s="136" t="s">
        <v>28</v>
      </c>
      <c r="B29" s="136"/>
      <c r="C29" s="136"/>
      <c r="D29" s="136"/>
      <c r="E29" s="136"/>
      <c r="F29" s="136"/>
      <c r="G29" s="136"/>
      <c r="H29" s="136"/>
      <c r="I29" s="136"/>
      <c r="J29" s="136"/>
      <c r="K29" s="136"/>
      <c r="L29" s="136"/>
      <c r="M29" s="136"/>
      <c r="N29" s="136"/>
      <c r="O29" s="136"/>
    </row>
    <row r="30" spans="1:15">
      <c r="I30" s="112"/>
      <c r="J30" s="112"/>
    </row>
    <row r="33" spans="1:10">
      <c r="I33" s="112"/>
      <c r="J33" s="112"/>
    </row>
    <row r="35" spans="1:10">
      <c r="A35" s="108"/>
    </row>
    <row r="36" spans="1:10">
      <c r="A36" s="108"/>
    </row>
    <row r="37" spans="1:10">
      <c r="A37" s="109"/>
    </row>
    <row r="38" spans="1:10">
      <c r="A38" s="108"/>
    </row>
    <row r="39" spans="1:10">
      <c r="A39" s="108"/>
    </row>
    <row r="40" spans="1:10">
      <c r="A40" s="108"/>
    </row>
    <row r="41" spans="1:10">
      <c r="A41" s="108"/>
    </row>
    <row r="42" spans="1:10">
      <c r="A42" s="108"/>
    </row>
    <row r="43" spans="1:10">
      <c r="A43" s="109"/>
    </row>
    <row r="44" spans="1:10">
      <c r="A44" s="108"/>
    </row>
    <row r="45" spans="1:10">
      <c r="A45" s="108"/>
    </row>
    <row r="46" spans="1:10">
      <c r="A46" s="108"/>
    </row>
    <row r="47" spans="1:10">
      <c r="A47" s="108"/>
    </row>
    <row r="48" spans="1:10">
      <c r="A48" s="110"/>
    </row>
    <row r="49" spans="1:1">
      <c r="A49" s="110"/>
    </row>
    <row r="50" spans="1:1">
      <c r="A50" s="110"/>
    </row>
    <row r="51" spans="1:1">
      <c r="A51" s="108"/>
    </row>
    <row r="52" spans="1:1">
      <c r="A52" s="109"/>
    </row>
    <row r="53" spans="1:1">
      <c r="A53" s="108"/>
    </row>
    <row r="54" spans="1:1">
      <c r="A54" s="108"/>
    </row>
    <row r="55" spans="1:1">
      <c r="A55" s="108"/>
    </row>
    <row r="56" spans="1:1">
      <c r="A56" s="109"/>
    </row>
  </sheetData>
  <mergeCells count="16">
    <mergeCell ref="A24:O24"/>
    <mergeCell ref="A26:O26"/>
    <mergeCell ref="A28:O28"/>
    <mergeCell ref="A29:O29"/>
    <mergeCell ref="A1:O1"/>
    <mergeCell ref="N2:O3"/>
    <mergeCell ref="H3:I3"/>
    <mergeCell ref="J3:K3"/>
    <mergeCell ref="L3:M3"/>
    <mergeCell ref="A2:A4"/>
    <mergeCell ref="B2:C3"/>
    <mergeCell ref="D2:M2"/>
    <mergeCell ref="D3:E3"/>
    <mergeCell ref="F3:G3"/>
    <mergeCell ref="A27:O27"/>
    <mergeCell ref="A23:I23"/>
  </mergeCells>
  <phoneticPr fontId="5" type="noConversion"/>
  <pageMargins left="0.78740157499999996" right="0.78740157499999996" top="0.984251969" bottom="0.984251969" header="0.4921259845" footer="0.4921259845"/>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Figure 2.1-1</vt:lpstr>
      <vt:lpstr>Figure 2.1-2</vt:lpstr>
      <vt:lpstr>Figure 2.1-3</vt:lpstr>
      <vt:lpstr>'Figure 2.1-1'!Zone_d_impression</vt:lpstr>
      <vt:lpstr>'Figure 2.1-2'!Zone_d_impression</vt:lpstr>
      <vt:lpstr>'Figure 2.1-3'!Zone_d_impression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dc:creator>
  <cp:lastModifiedBy>BA Amadou Yaya</cp:lastModifiedBy>
  <cp:lastPrinted>2013-08-14T09:56:56Z</cp:lastPrinted>
  <dcterms:created xsi:type="dcterms:W3CDTF">2012-08-20T12:24:13Z</dcterms:created>
  <dcterms:modified xsi:type="dcterms:W3CDTF">2017-11-07T15:53:00Z</dcterms:modified>
</cp:coreProperties>
</file>