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10" activeTab="0"/>
  </bookViews>
  <sheets>
    <sheet name="Figure 8.6-1 Nbre MP par minist" sheetId="1" r:id="rId1"/>
    <sheet name="Fig. 8.6-2 MP FPT Type étab" sheetId="2" r:id="rId2"/>
    <sheet name="Fig. 8.6-3 MP FPH Type étab" sheetId="3" r:id="rId3"/>
  </sheets>
  <definedNames/>
  <calcPr fullCalcOnLoad="1"/>
</workbook>
</file>

<file path=xl/comments2.xml><?xml version="1.0" encoding="utf-8"?>
<comments xmlns="http://schemas.openxmlformats.org/spreadsheetml/2006/main">
  <authors>
    <author>Claire BESWICK</author>
  </authors>
  <commentList>
    <comment ref="A3" authorId="0">
      <text>
        <r>
          <rPr>
            <b/>
            <sz val="9"/>
            <rFont val="Tahoma"/>
            <family val="2"/>
          </rPr>
          <t>Claire BESWICK:</t>
        </r>
        <r>
          <rPr>
            <sz val="9"/>
            <rFont val="Tahoma"/>
            <family val="2"/>
          </rPr>
          <t xml:space="preserve">
Taux de couverture les + faibles:
Région: 7%
Comm urb: 17%
Métropole: 19%
Département: 27%
Tous les autres &gt; 40%</t>
        </r>
      </text>
    </comment>
  </commentList>
</comments>
</file>

<file path=xl/sharedStrings.xml><?xml version="1.0" encoding="utf-8"?>
<sst xmlns="http://schemas.openxmlformats.org/spreadsheetml/2006/main" count="73" uniqueCount="63">
  <si>
    <t>nd</t>
  </si>
  <si>
    <t>DDI</t>
  </si>
  <si>
    <t>Taux de couverture</t>
  </si>
  <si>
    <t>Champ : Ministères.</t>
  </si>
  <si>
    <t>Nombre de MP reconnues</t>
  </si>
  <si>
    <t>Intérieur - secrétariat général</t>
  </si>
  <si>
    <t>Culture et Communication</t>
  </si>
  <si>
    <t>Note : Le taux de couverture représente la part des services du ministère couverts par ces réponses.</t>
  </si>
  <si>
    <t>Part avec arrêt</t>
  </si>
  <si>
    <t>Moyenne jours d'arrêt</t>
  </si>
  <si>
    <t>Communauté de communes, de ville</t>
  </si>
  <si>
    <t>Commune</t>
  </si>
  <si>
    <t>CCAS</t>
  </si>
  <si>
    <t>Département</t>
  </si>
  <si>
    <t>Syndicat</t>
  </si>
  <si>
    <t>Autre collectivité territoriale</t>
  </si>
  <si>
    <t>Ensemble</t>
  </si>
  <si>
    <t>Source : CNRACL, Fonds national de prévention, Banque nationale de données.</t>
  </si>
  <si>
    <t>Nombre de maladies professionnelles</t>
  </si>
  <si>
    <t xml:space="preserve">Répartition </t>
  </si>
  <si>
    <t>Autres collectivités hospitalières</t>
  </si>
  <si>
    <t>Centre de soins avec/sans hébergement</t>
  </si>
  <si>
    <t>Centres hospitaliers généraux</t>
  </si>
  <si>
    <t>Centres hospitaliers régionaux</t>
  </si>
  <si>
    <t>Centres hospitaliers spécialisés</t>
  </si>
  <si>
    <t>Hôpitaux locaux</t>
  </si>
  <si>
    <t>Répartition</t>
  </si>
  <si>
    <t>Affaires étrangères et Développement international</t>
  </si>
  <si>
    <t>Justice</t>
  </si>
  <si>
    <t>Ministères sociaux</t>
  </si>
  <si>
    <t>Services du Premier ministre</t>
  </si>
  <si>
    <t>Enseignement supérieur et Recherche</t>
  </si>
  <si>
    <t>&gt; 70 %</t>
  </si>
  <si>
    <r>
      <t>Conseil d'</t>
    </r>
    <r>
      <rPr>
        <sz val="9"/>
        <rFont val="Calibri"/>
        <family val="2"/>
      </rPr>
      <t>É</t>
    </r>
    <r>
      <rPr>
        <sz val="9"/>
        <rFont val="Arial"/>
        <family val="2"/>
      </rPr>
      <t>tat</t>
    </r>
  </si>
  <si>
    <r>
      <rPr>
        <sz val="9"/>
        <rFont val="Calibri"/>
        <family val="2"/>
      </rPr>
      <t>É</t>
    </r>
    <r>
      <rPr>
        <sz val="9"/>
        <rFont val="Arial"/>
        <family val="2"/>
      </rPr>
      <t>ducation nationale</t>
    </r>
  </si>
  <si>
    <t>nd : données non disponibles, non communiquées ou manquantes.</t>
  </si>
  <si>
    <r>
      <rPr>
        <sz val="10"/>
        <rFont val="Calibri"/>
        <family val="2"/>
      </rPr>
      <t>É</t>
    </r>
    <r>
      <rPr>
        <sz val="10"/>
        <rFont val="Arial"/>
        <family val="2"/>
      </rPr>
      <t>tablissements publics à caractère sanitaire ou social</t>
    </r>
  </si>
  <si>
    <t>Finances et Comptes publics, Économie, Industrie et Numérique, et Décentralisation, Réforme de l'État et Fonction publique</t>
  </si>
  <si>
    <t>Figure 8.6-1 : Nombre de maladies professionnelles reconnues en 2014 et 2015 selon les ministères</t>
  </si>
  <si>
    <t>Figure 8.6-2 : Répartition des maladies professionnelles selon le type de collectivité de la fonction publique territoriale en 2015</t>
  </si>
  <si>
    <t>Figure 8.6-3 : Répartition des maladies professionnelles selon le type d'établissement de la fonction publique hospitalière en 2015</t>
  </si>
  <si>
    <r>
      <t>Source : Volet AT/MP, Bilan de l'application des dispositions relatives à l'hygiène, à la sécurité du travail et à la médecine du travail dans la fonction publique de l'</t>
    </r>
    <r>
      <rPr>
        <sz val="8"/>
        <rFont val="Calibri"/>
        <family val="2"/>
      </rPr>
      <t>É</t>
    </r>
    <r>
      <rPr>
        <i/>
        <sz val="8"/>
        <rFont val="Arial"/>
        <family val="2"/>
      </rPr>
      <t>tat en 2015. Traitement DGAFP - Département des études, des statistiques et des systèmes d'information.</t>
    </r>
  </si>
  <si>
    <t>87%*</t>
  </si>
  <si>
    <t>*</t>
  </si>
  <si>
    <t>92%*</t>
  </si>
  <si>
    <t xml:space="preserve">* Taux de réponse manquant (remplacé par le taux de couverture global de l'enquête lorsqu'il était disponible). </t>
  </si>
  <si>
    <t>56%*</t>
  </si>
  <si>
    <r>
      <t>Métropole</t>
    </r>
    <r>
      <rPr>
        <sz val="8"/>
        <rFont val="Arial"/>
        <family val="2"/>
      </rPr>
      <t>(1) (2)</t>
    </r>
  </si>
  <si>
    <t>Agriculture, Agroalimentaire et Forêt/Enseignement privé agricole</t>
  </si>
  <si>
    <t>Écologie, Développement durable et Énergie, et Logement, Égalité des territoires et Ruralité - y.c. Aviation civile</t>
  </si>
  <si>
    <t>Intérieur - Gendarmerie</t>
  </si>
  <si>
    <t>Intérieur - Police</t>
  </si>
  <si>
    <r>
      <t>Défense</t>
    </r>
    <r>
      <rPr>
        <vertAlign val="superscript"/>
        <sz val="9"/>
        <rFont val="Arial"/>
        <family val="2"/>
      </rPr>
      <t>(1)</t>
    </r>
  </si>
  <si>
    <r>
      <t>Écologie, Développement durable et Énergie, et Logement, Égalité des territoires et Ruralité - hors Aviation civile</t>
    </r>
    <r>
      <rPr>
        <vertAlign val="superscript"/>
        <sz val="9"/>
        <rFont val="Arial"/>
        <family val="2"/>
      </rPr>
      <t>(2)</t>
    </r>
  </si>
  <si>
    <t>(1) Hors personnel militaire.</t>
  </si>
  <si>
    <t>(2) DDI inclus, hors EPA.</t>
  </si>
  <si>
    <t>Offices publics de l'habitat (OPH)</t>
  </si>
  <si>
    <r>
      <t>Communauté urbaine, district</t>
    </r>
    <r>
      <rPr>
        <sz val="8"/>
        <rFont val="Arial"/>
        <family val="2"/>
      </rPr>
      <t xml:space="preserve"> (1)</t>
    </r>
  </si>
  <si>
    <r>
      <t>Région</t>
    </r>
    <r>
      <rPr>
        <sz val="8"/>
        <rFont val="Arial"/>
        <family val="2"/>
      </rPr>
      <t xml:space="preserve"> (1)</t>
    </r>
  </si>
  <si>
    <t>(1) Le faible taux de couverture de l'enquête en 2015 rend les résultats fragiles et la comparaison avec des résultats d'années antérieures délicate. Voir Rapport statistique 2015 de la Fonction publique territoriale, Banque nationale de données, CNRACL, pour le taux de couverture par type de collectivité.</t>
  </si>
  <si>
    <t>Centre d'hébergement pour personnes âgées</t>
  </si>
  <si>
    <r>
      <t>(2 Les EPCI (intercommunalités) d'au moins 400 000 habitants au sein d'une aire urbaine d'au moins 650 000 habitants ont été transformés en métropole par décret le 1</t>
    </r>
    <r>
      <rPr>
        <vertAlign val="superscript"/>
        <sz val="8"/>
        <rFont val="Arial"/>
        <family val="2"/>
      </rPr>
      <t>er</t>
    </r>
    <r>
      <rPr>
        <sz val="8"/>
        <rFont val="Arial"/>
        <family val="2"/>
      </rPr>
      <t xml:space="preserve"> Janvier 2015.</t>
    </r>
  </si>
  <si>
    <r>
      <t xml:space="preserve">Champ : </t>
    </r>
    <r>
      <rPr>
        <sz val="8"/>
        <rFont val="Calibri"/>
        <family val="2"/>
      </rPr>
      <t>É</t>
    </r>
    <r>
      <rPr>
        <sz val="8"/>
        <rFont val="Arial"/>
        <family val="2"/>
      </rPr>
      <t>chantillon de 579 971 agents, représentant 40 % de la population des actifs territoriaux affiliés à la CNRACL.</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</si>
</sst>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 numFmtId="168" formatCode="0.0000000"/>
    <numFmt numFmtId="169" formatCode="0.000000"/>
    <numFmt numFmtId="170" formatCode="0.00000"/>
    <numFmt numFmtId="171" formatCode="0.0000"/>
    <numFmt numFmtId="172" formatCode="0.000"/>
    <numFmt numFmtId="173" formatCode="0.000000000"/>
    <numFmt numFmtId="174" formatCode="0.00000000"/>
    <numFmt numFmtId="175" formatCode="0.0000000000"/>
    <numFmt numFmtId="176" formatCode="0.00000000000"/>
    <numFmt numFmtId="177" formatCode="0.000000000000"/>
    <numFmt numFmtId="178" formatCode="0.0000000000000"/>
    <numFmt numFmtId="179" formatCode="0.00000000000000"/>
    <numFmt numFmtId="180" formatCode="0.000000000000000"/>
  </numFmts>
  <fonts count="51">
    <font>
      <sz val="10"/>
      <name val="Arial"/>
      <family val="0"/>
    </font>
    <font>
      <b/>
      <sz val="10"/>
      <name val="Arial"/>
      <family val="2"/>
    </font>
    <font>
      <sz val="8"/>
      <name val="Arial"/>
      <family val="2"/>
    </font>
    <font>
      <b/>
      <sz val="9"/>
      <name val="Arial"/>
      <family val="2"/>
    </font>
    <font>
      <sz val="9"/>
      <name val="Arial"/>
      <family val="2"/>
    </font>
    <font>
      <i/>
      <sz val="10"/>
      <name val="Arial"/>
      <family val="2"/>
    </font>
    <font>
      <i/>
      <sz val="8"/>
      <name val="Arial"/>
      <family val="2"/>
    </font>
    <font>
      <vertAlign val="superscript"/>
      <sz val="9"/>
      <name val="Arial"/>
      <family val="2"/>
    </font>
    <font>
      <sz val="9"/>
      <name val="Calibri"/>
      <family val="2"/>
    </font>
    <font>
      <sz val="10"/>
      <name val="Calibri"/>
      <family val="2"/>
    </font>
    <font>
      <sz val="8"/>
      <name val="Calibri"/>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vertAlign val="superscrip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2">
    <xf numFmtId="0" fontId="0" fillId="0" borderId="0" xfId="0" applyAlignment="1">
      <alignment/>
    </xf>
    <xf numFmtId="0" fontId="1" fillId="0" borderId="0" xfId="0" applyFont="1" applyAlignment="1">
      <alignment/>
    </xf>
    <xf numFmtId="0" fontId="3" fillId="0" borderId="10" xfId="0" applyFont="1" applyFill="1" applyBorder="1" applyAlignment="1">
      <alignment horizontal="center" wrapText="1"/>
    </xf>
    <xf numFmtId="0" fontId="3" fillId="33" borderId="10" xfId="0" applyFont="1" applyFill="1" applyBorder="1" applyAlignment="1">
      <alignment horizont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9" fontId="4" fillId="33" borderId="11" xfId="0" applyNumberFormat="1" applyFont="1" applyFill="1" applyBorder="1" applyAlignment="1">
      <alignment horizontal="center" vertical="center"/>
    </xf>
    <xf numFmtId="0" fontId="5" fillId="0" borderId="0" xfId="0" applyFont="1" applyFill="1" applyBorder="1" applyAlignment="1">
      <alignment horizontal="left" wrapText="1"/>
    </xf>
    <xf numFmtId="9" fontId="4" fillId="0" borderId="11" xfId="0" applyNumberFormat="1" applyFont="1" applyFill="1" applyBorder="1" applyAlignment="1">
      <alignment horizontal="center" vertical="center"/>
    </xf>
    <xf numFmtId="0" fontId="2" fillId="0" borderId="0" xfId="0" applyFont="1" applyAlignment="1">
      <alignmen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64" fontId="0" fillId="0" borderId="10" xfId="53" applyNumberFormat="1" applyFont="1" applyBorder="1" applyAlignment="1">
      <alignment horizontal="center" vertical="center"/>
    </xf>
    <xf numFmtId="164" fontId="0" fillId="0" borderId="10" xfId="0" applyNumberFormat="1" applyBorder="1" applyAlignment="1">
      <alignment horizontal="center" vertical="center"/>
    </xf>
    <xf numFmtId="0" fontId="1" fillId="0" borderId="10" xfId="0" applyFont="1" applyBorder="1" applyAlignment="1">
      <alignment horizontal="center" vertical="center" wrapText="1"/>
    </xf>
    <xf numFmtId="164" fontId="1" fillId="0" borderId="10" xfId="53" applyNumberFormat="1" applyFont="1" applyBorder="1" applyAlignment="1">
      <alignment horizontal="center" vertical="center"/>
    </xf>
    <xf numFmtId="164" fontId="1" fillId="0" borderId="10" xfId="0" applyNumberFormat="1" applyFont="1" applyBorder="1" applyAlignment="1">
      <alignment horizontal="center" vertical="center"/>
    </xf>
    <xf numFmtId="165" fontId="1" fillId="0" borderId="10" xfId="0" applyNumberFormat="1" applyFont="1" applyBorder="1" applyAlignment="1">
      <alignment horizontal="center" vertical="center"/>
    </xf>
    <xf numFmtId="0" fontId="0" fillId="0" borderId="0" xfId="0" applyAlignment="1">
      <alignment horizontal="center"/>
    </xf>
    <xf numFmtId="0" fontId="0" fillId="0" borderId="0" xfId="0" applyAlignment="1">
      <alignment wrapText="1"/>
    </xf>
    <xf numFmtId="1" fontId="0" fillId="0" borderId="0" xfId="0" applyNumberFormat="1" applyAlignment="1">
      <alignment/>
    </xf>
    <xf numFmtId="0" fontId="0" fillId="0" borderId="0" xfId="0" applyAlignment="1">
      <alignment/>
    </xf>
    <xf numFmtId="0" fontId="0" fillId="0" borderId="10" xfId="0" applyBorder="1" applyAlignment="1">
      <alignment horizontal="center" vertical="center"/>
    </xf>
    <xf numFmtId="0" fontId="2" fillId="0" borderId="0" xfId="0" applyFont="1" applyAlignment="1">
      <alignment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20" fontId="4" fillId="34" borderId="11"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 fillId="0" borderId="11" xfId="0" applyFont="1" applyFill="1" applyBorder="1" applyAlignment="1">
      <alignment wrapText="1"/>
    </xf>
    <xf numFmtId="0" fontId="2" fillId="0" borderId="0" xfId="0" applyFont="1" applyFill="1" applyBorder="1" applyAlignment="1">
      <alignment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1" fontId="4" fillId="33" borderId="12"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164" fontId="0" fillId="0" borderId="0" xfId="53" applyNumberFormat="1" applyFont="1" applyAlignment="1">
      <alignment/>
    </xf>
    <xf numFmtId="0" fontId="0" fillId="0" borderId="10" xfId="0" applyFont="1" applyFill="1" applyBorder="1" applyAlignment="1">
      <alignment horizontal="center" vertical="center" wrapText="1"/>
    </xf>
    <xf numFmtId="164" fontId="0" fillId="0" borderId="10" xfId="53" applyNumberFormat="1" applyFon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center" vertical="center" wrapText="1"/>
    </xf>
    <xf numFmtId="0" fontId="0" fillId="0" borderId="0" xfId="0" applyFill="1" applyAlignment="1">
      <alignment/>
    </xf>
    <xf numFmtId="164" fontId="0" fillId="0" borderId="10" xfId="53" applyNumberFormat="1" applyFont="1" applyFill="1" applyBorder="1" applyAlignment="1">
      <alignment horizontal="center" vertical="center"/>
    </xf>
    <xf numFmtId="0" fontId="3" fillId="0" borderId="0" xfId="0" applyFont="1" applyFill="1" applyBorder="1" applyAlignment="1">
      <alignment horizontal="center" vertical="center" wrapText="1"/>
    </xf>
    <xf numFmtId="9" fontId="1" fillId="0" borderId="0" xfId="0" applyNumberFormat="1" applyFont="1" applyFill="1" applyAlignment="1">
      <alignment/>
    </xf>
    <xf numFmtId="0" fontId="1" fillId="0" borderId="0" xfId="0" applyFont="1" applyFill="1" applyAlignment="1">
      <alignment/>
    </xf>
    <xf numFmtId="10" fontId="1" fillId="0" borderId="0" xfId="0" applyNumberFormat="1" applyFont="1" applyFill="1" applyAlignment="1">
      <alignment/>
    </xf>
    <xf numFmtId="0" fontId="3" fillId="0" borderId="11" xfId="0" applyFont="1" applyFill="1" applyBorder="1" applyAlignment="1">
      <alignment horizontal="center"/>
    </xf>
    <xf numFmtId="0" fontId="3" fillId="0" borderId="12" xfId="0" applyFont="1" applyFill="1" applyBorder="1" applyAlignment="1">
      <alignment horizontal="center"/>
    </xf>
    <xf numFmtId="0" fontId="6" fillId="0" borderId="17" xfId="0" applyFont="1" applyFill="1" applyBorder="1" applyAlignment="1">
      <alignment wrapText="1"/>
    </xf>
    <xf numFmtId="0" fontId="6" fillId="0" borderId="0" xfId="0" applyFont="1" applyFill="1" applyBorder="1" applyAlignment="1">
      <alignment wrapText="1"/>
    </xf>
    <xf numFmtId="0" fontId="1" fillId="0" borderId="0" xfId="0" applyFont="1" applyAlignment="1">
      <alignment horizontal="left" wrapText="1"/>
    </xf>
    <xf numFmtId="0" fontId="1" fillId="0" borderId="18" xfId="0" applyFont="1" applyBorder="1" applyAlignment="1">
      <alignment horizontal="left" wrapText="1"/>
    </xf>
    <xf numFmtId="0" fontId="6" fillId="0" borderId="17" xfId="0" applyFont="1" applyBorder="1" applyAlignment="1">
      <alignment horizontal="left" wrapText="1"/>
    </xf>
    <xf numFmtId="0" fontId="2" fillId="0" borderId="0" xfId="0" applyFont="1" applyFill="1" applyBorder="1" applyAlignment="1">
      <alignment horizontal="left" wrapText="1"/>
    </xf>
    <xf numFmtId="0" fontId="2" fillId="0" borderId="0" xfId="0" applyFont="1" applyAlignment="1">
      <alignment wrapText="1"/>
    </xf>
    <xf numFmtId="0" fontId="2" fillId="0" borderId="0" xfId="0" applyFont="1" applyAlignment="1">
      <alignment horizontal="left" vertical="center" wrapText="1"/>
    </xf>
    <xf numFmtId="0" fontId="2" fillId="0" borderId="0" xfId="0" applyFont="1" applyFill="1" applyAlignment="1">
      <alignment horizontal="left"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Milliers 3" xfId="48"/>
    <cellStyle name="Currency" xfId="49"/>
    <cellStyle name="Currency [0]" xfId="50"/>
    <cellStyle name="Neutre" xfId="51"/>
    <cellStyle name="Normal 2" xfId="52"/>
    <cellStyle name="Percent" xfId="53"/>
    <cellStyle name="Pourcentage 2" xfId="54"/>
    <cellStyle name="Pourcentage 3"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27"/>
  <sheetViews>
    <sheetView tabSelected="1" zoomScalePageLayoutView="0" workbookViewId="0" topLeftCell="A13">
      <selection activeCell="A22" sqref="A22"/>
    </sheetView>
  </sheetViews>
  <sheetFormatPr defaultColWidth="11.421875" defaultRowHeight="12.75"/>
  <cols>
    <col min="1" max="1" width="35.421875" style="0" customWidth="1"/>
  </cols>
  <sheetData>
    <row r="1" ht="12.75">
      <c r="A1" s="1" t="s">
        <v>38</v>
      </c>
    </row>
    <row r="2" spans="1:5" ht="12.75">
      <c r="A2" s="2"/>
      <c r="B2" s="51">
        <v>2014</v>
      </c>
      <c r="C2" s="52"/>
      <c r="D2" s="51">
        <v>2015</v>
      </c>
      <c r="E2" s="52"/>
    </row>
    <row r="3" spans="1:7" ht="36">
      <c r="A3" s="3"/>
      <c r="B3" s="4" t="s">
        <v>2</v>
      </c>
      <c r="C3" s="5" t="s">
        <v>4</v>
      </c>
      <c r="D3" s="34" t="s">
        <v>2</v>
      </c>
      <c r="E3" s="35" t="s">
        <v>4</v>
      </c>
      <c r="G3" s="47"/>
    </row>
    <row r="4" spans="1:7" ht="24">
      <c r="A4" s="24" t="s">
        <v>27</v>
      </c>
      <c r="B4" s="6">
        <v>1</v>
      </c>
      <c r="C4" s="31">
        <v>3</v>
      </c>
      <c r="D4" s="6">
        <v>1</v>
      </c>
      <c r="E4" s="36">
        <v>4</v>
      </c>
      <c r="G4" s="48"/>
    </row>
    <row r="5" spans="1:7" ht="24">
      <c r="A5" s="24" t="s">
        <v>48</v>
      </c>
      <c r="B5" s="8">
        <v>0.74</v>
      </c>
      <c r="C5" s="31">
        <v>11</v>
      </c>
      <c r="D5" s="6" t="s">
        <v>46</v>
      </c>
      <c r="E5" s="36">
        <v>8</v>
      </c>
      <c r="G5" s="49"/>
    </row>
    <row r="6" spans="1:7" ht="43.5" customHeight="1">
      <c r="A6" s="24" t="s">
        <v>37</v>
      </c>
      <c r="B6" s="6">
        <v>1</v>
      </c>
      <c r="C6" s="32">
        <v>22</v>
      </c>
      <c r="D6" s="6" t="s">
        <v>42</v>
      </c>
      <c r="E6" s="37">
        <v>35</v>
      </c>
      <c r="G6" s="49"/>
    </row>
    <row r="7" spans="1:7" ht="12.75">
      <c r="A7" s="25" t="s">
        <v>33</v>
      </c>
      <c r="B7" s="6">
        <v>1</v>
      </c>
      <c r="C7" s="32">
        <v>2</v>
      </c>
      <c r="D7" s="6">
        <v>1</v>
      </c>
      <c r="E7" s="37">
        <v>0</v>
      </c>
      <c r="G7" s="48"/>
    </row>
    <row r="8" spans="1:7" ht="12.75">
      <c r="A8" s="24" t="s">
        <v>6</v>
      </c>
      <c r="B8" s="6">
        <v>0.954</v>
      </c>
      <c r="C8" s="32">
        <v>4</v>
      </c>
      <c r="D8" s="6" t="s">
        <v>43</v>
      </c>
      <c r="E8" s="36">
        <v>18</v>
      </c>
      <c r="G8" s="49"/>
    </row>
    <row r="9" spans="1:7" ht="12.75">
      <c r="A9" s="25" t="s">
        <v>1</v>
      </c>
      <c r="B9" s="6">
        <v>0.98</v>
      </c>
      <c r="C9" s="32">
        <v>39</v>
      </c>
      <c r="D9" s="6">
        <v>1</v>
      </c>
      <c r="E9" s="36">
        <v>41</v>
      </c>
      <c r="G9" s="48"/>
    </row>
    <row r="10" spans="1:7" ht="13.5">
      <c r="A10" s="25" t="s">
        <v>52</v>
      </c>
      <c r="B10" s="6">
        <v>0.95</v>
      </c>
      <c r="C10" s="32">
        <v>182</v>
      </c>
      <c r="D10" s="6"/>
      <c r="E10" s="36" t="s">
        <v>0</v>
      </c>
      <c r="G10" s="49"/>
    </row>
    <row r="11" spans="1:7" ht="37.5">
      <c r="A11" s="24" t="s">
        <v>53</v>
      </c>
      <c r="B11" s="6">
        <v>0.8675</v>
      </c>
      <c r="C11" s="32">
        <v>53</v>
      </c>
      <c r="D11" s="6">
        <v>0.94</v>
      </c>
      <c r="E11" s="36">
        <v>39</v>
      </c>
      <c r="G11" s="50"/>
    </row>
    <row r="12" spans="1:7" ht="36">
      <c r="A12" s="24" t="s">
        <v>49</v>
      </c>
      <c r="B12" s="6">
        <v>1</v>
      </c>
      <c r="C12" s="32">
        <v>4</v>
      </c>
      <c r="D12" s="6">
        <v>1</v>
      </c>
      <c r="E12" s="36">
        <v>0</v>
      </c>
      <c r="G12" s="48"/>
    </row>
    <row r="13" spans="1:7" ht="12.75">
      <c r="A13" s="26" t="s">
        <v>34</v>
      </c>
      <c r="B13" s="6">
        <v>1</v>
      </c>
      <c r="C13" s="32">
        <v>88</v>
      </c>
      <c r="D13" s="6">
        <v>1</v>
      </c>
      <c r="E13" s="36">
        <v>75</v>
      </c>
      <c r="G13" s="48"/>
    </row>
    <row r="14" spans="1:7" ht="12.75">
      <c r="A14" s="25" t="s">
        <v>31</v>
      </c>
      <c r="B14" s="6">
        <v>0.72</v>
      </c>
      <c r="C14" s="32">
        <v>78</v>
      </c>
      <c r="D14" s="6">
        <v>0.71</v>
      </c>
      <c r="E14" s="36">
        <v>89</v>
      </c>
      <c r="G14" s="48"/>
    </row>
    <row r="15" spans="1:7" ht="12.75">
      <c r="A15" s="24" t="s">
        <v>50</v>
      </c>
      <c r="B15" s="6">
        <v>0.95</v>
      </c>
      <c r="C15" s="32">
        <v>9</v>
      </c>
      <c r="D15" s="6">
        <v>1</v>
      </c>
      <c r="E15" s="36">
        <v>0</v>
      </c>
      <c r="G15" s="48"/>
    </row>
    <row r="16" spans="1:7" ht="12.75">
      <c r="A16" s="24" t="s">
        <v>51</v>
      </c>
      <c r="B16" s="6"/>
      <c r="C16" s="32" t="s">
        <v>0</v>
      </c>
      <c r="D16" s="6"/>
      <c r="E16" s="36" t="s">
        <v>0</v>
      </c>
      <c r="G16" s="49"/>
    </row>
    <row r="17" spans="1:7" ht="12.75">
      <c r="A17" s="24" t="s">
        <v>5</v>
      </c>
      <c r="B17" s="6">
        <v>0.88</v>
      </c>
      <c r="C17" s="32">
        <v>13</v>
      </c>
      <c r="D17" s="6">
        <v>0.71</v>
      </c>
      <c r="E17" s="36">
        <v>18</v>
      </c>
      <c r="G17" s="48"/>
    </row>
    <row r="18" spans="1:7" ht="12.75">
      <c r="A18" s="27" t="s">
        <v>28</v>
      </c>
      <c r="B18" s="6">
        <v>0.76</v>
      </c>
      <c r="C18" s="32">
        <v>47</v>
      </c>
      <c r="D18" s="6">
        <v>0.81</v>
      </c>
      <c r="E18" s="36">
        <v>19</v>
      </c>
      <c r="G18" s="48"/>
    </row>
    <row r="19" spans="1:7" ht="12.75">
      <c r="A19" s="28" t="s">
        <v>30</v>
      </c>
      <c r="B19" s="6">
        <v>1</v>
      </c>
      <c r="C19" s="32">
        <v>2</v>
      </c>
      <c r="D19" s="6">
        <v>1</v>
      </c>
      <c r="E19" s="36">
        <v>4</v>
      </c>
      <c r="G19" s="48"/>
    </row>
    <row r="20" spans="1:7" ht="12.75">
      <c r="A20" s="29" t="s">
        <v>29</v>
      </c>
      <c r="B20" s="8" t="s">
        <v>32</v>
      </c>
      <c r="C20" s="33">
        <v>14</v>
      </c>
      <c r="D20" s="6" t="s">
        <v>44</v>
      </c>
      <c r="E20" s="36">
        <v>12</v>
      </c>
      <c r="G20" s="49"/>
    </row>
    <row r="21" spans="1:5" s="21" customFormat="1" ht="37.5" customHeight="1">
      <c r="A21" s="53" t="s">
        <v>41</v>
      </c>
      <c r="B21" s="53"/>
      <c r="C21" s="53"/>
      <c r="D21" s="54"/>
      <c r="E21" s="54"/>
    </row>
    <row r="22" spans="1:2" ht="12.75">
      <c r="A22" s="58" t="s">
        <v>3</v>
      </c>
      <c r="B22" s="7"/>
    </row>
    <row r="23" ht="12.75">
      <c r="A23" s="9" t="s">
        <v>7</v>
      </c>
    </row>
    <row r="24" ht="12.75">
      <c r="A24" s="9" t="s">
        <v>35</v>
      </c>
    </row>
    <row r="25" spans="1:13" ht="12.75">
      <c r="A25" s="30" t="s">
        <v>54</v>
      </c>
      <c r="B25" s="30"/>
      <c r="C25" s="30"/>
      <c r="D25" s="30"/>
      <c r="E25" s="30"/>
      <c r="F25" s="30"/>
      <c r="G25" s="30"/>
      <c r="H25" s="30"/>
      <c r="I25" s="30"/>
      <c r="J25" s="30"/>
      <c r="K25" s="30"/>
      <c r="L25" s="30"/>
      <c r="M25" s="30"/>
    </row>
    <row r="26" spans="1:13" ht="12.75">
      <c r="A26" s="30" t="s">
        <v>55</v>
      </c>
      <c r="B26" s="30"/>
      <c r="C26" s="30"/>
      <c r="D26" s="30"/>
      <c r="E26" s="30"/>
      <c r="F26" s="30"/>
      <c r="G26" s="30"/>
      <c r="H26" s="30"/>
      <c r="I26" s="30"/>
      <c r="J26" s="30"/>
      <c r="K26" s="30"/>
      <c r="L26" s="30"/>
      <c r="M26" s="30"/>
    </row>
    <row r="27" ht="12.75">
      <c r="A27" s="9" t="s">
        <v>45</v>
      </c>
    </row>
    <row r="53" ht="35.25" customHeight="1"/>
  </sheetData>
  <sheetProtection/>
  <mergeCells count="3">
    <mergeCell ref="B2:C2"/>
    <mergeCell ref="D2:E2"/>
    <mergeCell ref="A21:E21"/>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1">
      <selection activeCell="A16" sqref="A16:E17"/>
    </sheetView>
  </sheetViews>
  <sheetFormatPr defaultColWidth="11.421875" defaultRowHeight="12.75"/>
  <cols>
    <col min="1" max="2" width="17.7109375" style="0" customWidth="1"/>
    <col min="6" max="6" width="16.421875" style="0" customWidth="1"/>
  </cols>
  <sheetData>
    <row r="1" spans="1:5" ht="12.75">
      <c r="A1" s="55" t="s">
        <v>39</v>
      </c>
      <c r="B1" s="55"/>
      <c r="C1" s="55"/>
      <c r="D1" s="55"/>
      <c r="E1" s="55"/>
    </row>
    <row r="2" spans="1:5" ht="12.75">
      <c r="A2" s="56"/>
      <c r="B2" s="56"/>
      <c r="C2" s="56"/>
      <c r="D2" s="56"/>
      <c r="E2" s="56"/>
    </row>
    <row r="3" spans="1:5" ht="38.25" customHeight="1">
      <c r="A3" s="10"/>
      <c r="B3" s="10" t="s">
        <v>18</v>
      </c>
      <c r="C3" s="11" t="s">
        <v>19</v>
      </c>
      <c r="D3" s="11" t="s">
        <v>8</v>
      </c>
      <c r="E3" s="11" t="s">
        <v>9</v>
      </c>
    </row>
    <row r="4" spans="1:5" ht="38.25">
      <c r="A4" s="11" t="s">
        <v>10</v>
      </c>
      <c r="B4" s="11">
        <v>86</v>
      </c>
      <c r="C4" s="12">
        <f>B4/B$14</f>
        <v>0.031746031746031744</v>
      </c>
      <c r="D4" s="13">
        <v>0.756</v>
      </c>
      <c r="E4" s="22">
        <v>186.6</v>
      </c>
    </row>
    <row r="5" spans="1:5" ht="38.25">
      <c r="A5" s="39" t="s">
        <v>57</v>
      </c>
      <c r="B5" s="39">
        <v>0</v>
      </c>
      <c r="C5" s="40">
        <v>0</v>
      </c>
      <c r="D5" s="41">
        <v>0</v>
      </c>
      <c r="E5" s="42">
        <v>0</v>
      </c>
    </row>
    <row r="6" spans="1:5" ht="12.75">
      <c r="A6" s="39" t="s">
        <v>11</v>
      </c>
      <c r="B6" s="11">
        <v>1682</v>
      </c>
      <c r="C6" s="12">
        <f aca="true" t="shared" si="0" ref="C6:C14">B6/B$14</f>
        <v>0.6208933185677372</v>
      </c>
      <c r="D6" s="13">
        <v>0.678</v>
      </c>
      <c r="E6" s="22">
        <v>160.5</v>
      </c>
    </row>
    <row r="7" spans="1:5" ht="12.75">
      <c r="A7" s="39" t="s">
        <v>12</v>
      </c>
      <c r="B7" s="11">
        <v>281</v>
      </c>
      <c r="C7" s="12">
        <f t="shared" si="0"/>
        <v>0.1037283130306386</v>
      </c>
      <c r="D7" s="13">
        <v>0.694</v>
      </c>
      <c r="E7" s="22">
        <v>186.3</v>
      </c>
    </row>
    <row r="8" spans="1:5" ht="12.75">
      <c r="A8" s="39" t="s">
        <v>13</v>
      </c>
      <c r="B8" s="11">
        <v>272</v>
      </c>
      <c r="C8" s="12">
        <f t="shared" si="0"/>
        <v>0.10040605389442599</v>
      </c>
      <c r="D8" s="13">
        <v>0.724</v>
      </c>
      <c r="E8" s="22">
        <v>154.8</v>
      </c>
    </row>
    <row r="9" spans="1:5" ht="25.5">
      <c r="A9" s="39" t="s">
        <v>56</v>
      </c>
      <c r="B9" s="11">
        <v>33</v>
      </c>
      <c r="C9" s="12">
        <f t="shared" si="0"/>
        <v>0.012181616832779624</v>
      </c>
      <c r="D9" s="13">
        <v>0.455</v>
      </c>
      <c r="E9" s="22">
        <v>114.7</v>
      </c>
    </row>
    <row r="10" spans="1:5" ht="12.75">
      <c r="A10" s="39" t="s">
        <v>58</v>
      </c>
      <c r="B10" s="11">
        <v>67</v>
      </c>
      <c r="C10" s="12">
        <f t="shared" si="0"/>
        <v>0.024732373569582872</v>
      </c>
      <c r="D10" s="13">
        <v>0.746</v>
      </c>
      <c r="E10" s="22">
        <v>138.7</v>
      </c>
    </row>
    <row r="11" spans="1:5" ht="12.75">
      <c r="A11" s="39" t="s">
        <v>14</v>
      </c>
      <c r="B11" s="11">
        <v>115</v>
      </c>
      <c r="C11" s="12">
        <f t="shared" si="0"/>
        <v>0.04245108896271687</v>
      </c>
      <c r="D11" s="13">
        <v>0.583</v>
      </c>
      <c r="E11" s="22">
        <v>187.8</v>
      </c>
    </row>
    <row r="12" spans="1:5" ht="25.5">
      <c r="A12" s="39" t="s">
        <v>15</v>
      </c>
      <c r="B12" s="11">
        <v>162</v>
      </c>
      <c r="C12" s="12">
        <f t="shared" si="0"/>
        <v>0.059800664451827246</v>
      </c>
      <c r="D12" s="13">
        <v>0.722</v>
      </c>
      <c r="E12" s="22">
        <v>150.1</v>
      </c>
    </row>
    <row r="13" spans="1:5" ht="12.75">
      <c r="A13" s="39" t="s">
        <v>47</v>
      </c>
      <c r="B13" s="39">
        <v>11</v>
      </c>
      <c r="C13" s="46">
        <f t="shared" si="0"/>
        <v>0.004060538944259874</v>
      </c>
      <c r="D13" s="41">
        <v>0.364</v>
      </c>
      <c r="E13" s="42">
        <v>95.8</v>
      </c>
    </row>
    <row r="14" spans="1:5" s="1" customFormat="1" ht="12.75">
      <c r="A14" s="14" t="s">
        <v>16</v>
      </c>
      <c r="B14" s="14">
        <f>SUM(B4:B13)</f>
        <v>2709</v>
      </c>
      <c r="C14" s="12">
        <f t="shared" si="0"/>
        <v>1</v>
      </c>
      <c r="D14" s="16">
        <f>SUMPRODUCT(C4:C13,D4:D13)</f>
        <v>0.6830431893687708</v>
      </c>
      <c r="E14" s="17">
        <f>SUMPRODUCT(B4:B13,D4:D13,E4:E13)/SUMPRODUCT(B4:B13,D4:D13)</f>
        <v>162.760819330683</v>
      </c>
    </row>
    <row r="15" spans="1:5" ht="12.75">
      <c r="A15" s="57" t="s">
        <v>17</v>
      </c>
      <c r="B15" s="57"/>
      <c r="C15" s="57"/>
      <c r="D15" s="57"/>
      <c r="E15" s="57"/>
    </row>
    <row r="16" spans="1:6" ht="12.75" customHeight="1">
      <c r="A16" s="59" t="s">
        <v>62</v>
      </c>
      <c r="B16" s="59"/>
      <c r="C16" s="59"/>
      <c r="D16" s="59"/>
      <c r="E16" s="59"/>
      <c r="F16" s="23"/>
    </row>
    <row r="17" spans="1:5" ht="12.75">
      <c r="A17" s="59"/>
      <c r="B17" s="59"/>
      <c r="C17" s="59"/>
      <c r="D17" s="59"/>
      <c r="E17" s="59"/>
    </row>
    <row r="18" spans="1:5" ht="42.75" customHeight="1">
      <c r="A18" s="60" t="s">
        <v>59</v>
      </c>
      <c r="B18" s="60"/>
      <c r="C18" s="60"/>
      <c r="D18" s="60"/>
      <c r="E18" s="60"/>
    </row>
    <row r="19" spans="1:12" ht="25.5" customHeight="1">
      <c r="A19" s="61" t="s">
        <v>61</v>
      </c>
      <c r="B19" s="61"/>
      <c r="C19" s="61"/>
      <c r="D19" s="61"/>
      <c r="E19" s="61"/>
      <c r="F19" s="43"/>
      <c r="G19" s="45"/>
      <c r="H19" s="45"/>
      <c r="I19" s="45"/>
      <c r="J19" s="45"/>
      <c r="K19" s="45"/>
      <c r="L19" s="45"/>
    </row>
    <row r="23" ht="12.75" customHeight="1"/>
    <row r="36" ht="12.75" customHeight="1"/>
    <row r="37" ht="12.75" customHeight="1"/>
  </sheetData>
  <sheetProtection/>
  <mergeCells count="5">
    <mergeCell ref="A19:E19"/>
    <mergeCell ref="A1:E2"/>
    <mergeCell ref="A15:E15"/>
    <mergeCell ref="A16:E17"/>
    <mergeCell ref="A18:E18"/>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G18"/>
  <sheetViews>
    <sheetView zoomScalePageLayoutView="0" workbookViewId="0" topLeftCell="A1">
      <selection activeCell="A14" sqref="A14:E15"/>
    </sheetView>
  </sheetViews>
  <sheetFormatPr defaultColWidth="11.421875" defaultRowHeight="12.75"/>
  <cols>
    <col min="1" max="1" width="24.7109375" style="19" customWidth="1"/>
    <col min="2" max="2" width="15.140625" style="19" customWidth="1"/>
    <col min="5" max="5" width="12.57421875" style="0" bestFit="1" customWidth="1"/>
    <col min="6" max="6" width="18.7109375" style="0" bestFit="1" customWidth="1"/>
  </cols>
  <sheetData>
    <row r="1" spans="1:5" ht="12.75" customHeight="1">
      <c r="A1" s="55" t="s">
        <v>40</v>
      </c>
      <c r="B1" s="55"/>
      <c r="C1" s="55"/>
      <c r="D1" s="55"/>
      <c r="E1" s="55"/>
    </row>
    <row r="2" spans="1:5" ht="12.75">
      <c r="A2" s="56"/>
      <c r="B2" s="56"/>
      <c r="C2" s="56"/>
      <c r="D2" s="56"/>
      <c r="E2" s="56"/>
    </row>
    <row r="3" spans="1:7" ht="38.25">
      <c r="A3" s="10"/>
      <c r="B3" s="10" t="s">
        <v>18</v>
      </c>
      <c r="C3" s="11" t="s">
        <v>26</v>
      </c>
      <c r="D3" s="11" t="s">
        <v>8</v>
      </c>
      <c r="E3" s="11" t="s">
        <v>9</v>
      </c>
      <c r="G3" s="44"/>
    </row>
    <row r="4" spans="1:7" ht="25.5">
      <c r="A4" s="11" t="s">
        <v>20</v>
      </c>
      <c r="B4" s="11">
        <v>31</v>
      </c>
      <c r="C4" s="12">
        <f>B4/B$12</f>
        <v>0.018246027074749854</v>
      </c>
      <c r="D4" s="13">
        <v>0.677</v>
      </c>
      <c r="E4" s="22">
        <v>189.1</v>
      </c>
      <c r="G4" s="38"/>
    </row>
    <row r="5" spans="1:7" ht="25.5">
      <c r="A5" s="11" t="s">
        <v>21</v>
      </c>
      <c r="B5" s="11">
        <v>15</v>
      </c>
      <c r="C5" s="12">
        <f aca="true" t="shared" si="0" ref="C5:C12">B5/B$12</f>
        <v>0.008828722778104767</v>
      </c>
      <c r="D5" s="13">
        <v>0.6</v>
      </c>
      <c r="E5" s="22">
        <v>313.3</v>
      </c>
      <c r="G5" s="38"/>
    </row>
    <row r="6" spans="1:7" ht="25.5">
      <c r="A6" s="11" t="s">
        <v>60</v>
      </c>
      <c r="B6" s="11">
        <v>325</v>
      </c>
      <c r="C6" s="12">
        <f t="shared" si="0"/>
        <v>0.1912889935256033</v>
      </c>
      <c r="D6" s="13">
        <v>0.763</v>
      </c>
      <c r="E6" s="22">
        <v>172.7</v>
      </c>
      <c r="G6" s="38"/>
    </row>
    <row r="7" spans="1:7" ht="25.5">
      <c r="A7" s="11" t="s">
        <v>22</v>
      </c>
      <c r="B7" s="11">
        <v>804</v>
      </c>
      <c r="C7" s="12">
        <f t="shared" si="0"/>
        <v>0.47321954090641555</v>
      </c>
      <c r="D7" s="13">
        <v>0.709</v>
      </c>
      <c r="E7" s="22">
        <v>154.8</v>
      </c>
      <c r="G7" s="38"/>
    </row>
    <row r="8" spans="1:7" ht="25.5">
      <c r="A8" s="11" t="s">
        <v>23</v>
      </c>
      <c r="B8" s="11">
        <v>273</v>
      </c>
      <c r="C8" s="12">
        <f t="shared" si="0"/>
        <v>0.16068275456150677</v>
      </c>
      <c r="D8" s="13">
        <v>0.473</v>
      </c>
      <c r="E8" s="22">
        <v>142</v>
      </c>
      <c r="G8" s="38"/>
    </row>
    <row r="9" spans="1:7" ht="25.5">
      <c r="A9" s="11" t="s">
        <v>24</v>
      </c>
      <c r="B9" s="11">
        <v>64</v>
      </c>
      <c r="C9" s="12">
        <f t="shared" si="0"/>
        <v>0.03766921718658034</v>
      </c>
      <c r="D9" s="13">
        <v>0.734</v>
      </c>
      <c r="E9" s="22">
        <v>136.7</v>
      </c>
      <c r="G9" s="38"/>
    </row>
    <row r="10" spans="1:7" ht="25.5">
      <c r="A10" s="11" t="s">
        <v>36</v>
      </c>
      <c r="B10" s="11">
        <v>34</v>
      </c>
      <c r="C10" s="12">
        <f t="shared" si="0"/>
        <v>0.020011771630370805</v>
      </c>
      <c r="D10" s="13">
        <v>0.471</v>
      </c>
      <c r="E10" s="22">
        <v>113.1</v>
      </c>
      <c r="G10" s="38"/>
    </row>
    <row r="11" spans="1:7" ht="12.75">
      <c r="A11" s="11" t="s">
        <v>25</v>
      </c>
      <c r="B11" s="11">
        <v>153</v>
      </c>
      <c r="C11" s="12">
        <f t="shared" si="0"/>
        <v>0.09005297233666863</v>
      </c>
      <c r="D11" s="13">
        <v>0.706</v>
      </c>
      <c r="E11" s="22">
        <v>160.8</v>
      </c>
      <c r="G11" s="38"/>
    </row>
    <row r="12" spans="1:5" s="1" customFormat="1" ht="12.75">
      <c r="A12" s="14" t="s">
        <v>16</v>
      </c>
      <c r="B12" s="14">
        <f>SUM(B4:B11)</f>
        <v>1699</v>
      </c>
      <c r="C12" s="15">
        <f t="shared" si="0"/>
        <v>1</v>
      </c>
      <c r="D12" s="16">
        <f>SUMPRODUCT(C4:C11,D4:D11)</f>
        <v>0.6757710417892878</v>
      </c>
      <c r="E12" s="17">
        <f>SUMPRODUCT($E$4:$E$11,$B$4:$B$11,$D$4:$D$11)/SUMPRODUCT($B$4:$B$11,$D$4:$D$11)</f>
        <v>158.33818496953754</v>
      </c>
    </row>
    <row r="13" spans="1:5" ht="12.75">
      <c r="A13" s="57" t="s">
        <v>17</v>
      </c>
      <c r="B13" s="57"/>
      <c r="C13" s="57"/>
      <c r="D13" s="57"/>
      <c r="E13" s="57"/>
    </row>
    <row r="14" spans="1:5" ht="12.75" customHeight="1">
      <c r="A14" s="59" t="s">
        <v>62</v>
      </c>
      <c r="B14" s="59"/>
      <c r="C14" s="59"/>
      <c r="D14" s="59"/>
      <c r="E14" s="59"/>
    </row>
    <row r="15" spans="1:5" ht="12.75">
      <c r="A15" s="59"/>
      <c r="B15" s="59"/>
      <c r="C15" s="59"/>
      <c r="D15" s="59"/>
      <c r="E15" s="59"/>
    </row>
    <row r="16" ht="12.75">
      <c r="C16" s="18"/>
    </row>
    <row r="17" ht="12.75">
      <c r="C17" s="18"/>
    </row>
    <row r="18" ht="12.75">
      <c r="C18" s="20"/>
    </row>
    <row r="22" ht="12.75" customHeight="1"/>
    <row r="34" ht="12.75" customHeight="1"/>
    <row r="35" ht="12.75" customHeight="1"/>
  </sheetData>
  <sheetProtection/>
  <mergeCells count="3">
    <mergeCell ref="A1:E2"/>
    <mergeCell ref="A13:E13"/>
    <mergeCell ref="A14:E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Davie</dc:creator>
  <cp:keywords/>
  <dc:description/>
  <cp:lastModifiedBy>Eva Baradji</cp:lastModifiedBy>
  <dcterms:created xsi:type="dcterms:W3CDTF">2014-04-25T15:07:05Z</dcterms:created>
  <dcterms:modified xsi:type="dcterms:W3CDTF">2017-10-27T09:59:02Z</dcterms:modified>
  <cp:category/>
  <cp:version/>
  <cp:contentType/>
  <cp:contentStatus/>
</cp:coreProperties>
</file>