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0" yWindow="120" windowWidth="9990" windowHeight="9600" tabRatio="805" activeTab="8"/>
  </bookViews>
  <sheets>
    <sheet name="Figure 1.3-1" sheetId="1" r:id="rId1"/>
    <sheet name="Figure 1.3-2" sheetId="2" r:id="rId2"/>
    <sheet name="Figure 1.3-3" sheetId="3" r:id="rId3"/>
    <sheet name="Figure 1.3-4" sheetId="4" r:id="rId4"/>
    <sheet name="Figure 1.3-5" sheetId="5" r:id="rId5"/>
    <sheet name="Figure 1.3-6" sheetId="6" r:id="rId6"/>
    <sheet name="Figure 1.3-7" sheetId="12" r:id="rId7"/>
    <sheet name="Source Figure 1.3-7" sheetId="11" r:id="rId8"/>
    <sheet name="Figure 1.3-8" sheetId="9" r:id="rId9"/>
  </sheets>
  <calcPr calcId="145621"/>
</workbook>
</file>

<file path=xl/calcChain.xml><?xml version="1.0" encoding="utf-8"?>
<calcChain xmlns="http://schemas.openxmlformats.org/spreadsheetml/2006/main">
  <c r="C4" i="11" l="1"/>
  <c r="I10" i="1" l="1"/>
  <c r="I11" i="1" l="1"/>
  <c r="C5" i="11"/>
  <c r="C6" i="11"/>
  <c r="C7" i="11"/>
  <c r="C8" i="11"/>
  <c r="C9" i="11"/>
  <c r="C10" i="11"/>
  <c r="C3" i="11"/>
  <c r="E7" i="11" l="1"/>
  <c r="E8" i="11"/>
  <c r="E9" i="11"/>
  <c r="E10" i="11"/>
  <c r="E5" i="11" l="1"/>
  <c r="E3" i="11"/>
  <c r="E4" i="11"/>
  <c r="E6" i="11"/>
  <c r="G10" i="11"/>
  <c r="G9" i="11"/>
  <c r="G8" i="11"/>
  <c r="G7" i="11"/>
  <c r="G6" i="11"/>
  <c r="G5" i="11"/>
  <c r="G4" i="11"/>
  <c r="G3" i="11"/>
  <c r="F36" i="6"/>
  <c r="F38" i="6"/>
  <c r="F37" i="6"/>
  <c r="F10" i="1"/>
  <c r="E6" i="9" l="1"/>
  <c r="I22" i="1" l="1"/>
  <c r="I20" i="1"/>
  <c r="F11" i="1"/>
  <c r="I21" i="1"/>
  <c r="F22" i="1"/>
  <c r="F20" i="1"/>
  <c r="F18" i="1"/>
  <c r="F16" i="1"/>
  <c r="F12" i="1"/>
  <c r="F9" i="1"/>
  <c r="F7" i="1"/>
  <c r="F5" i="1"/>
  <c r="F23" i="1"/>
  <c r="F21" i="1"/>
  <c r="F19" i="1"/>
  <c r="F17" i="1"/>
  <c r="F13" i="1"/>
  <c r="F8" i="1"/>
  <c r="F6" i="1"/>
  <c r="F4" i="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9" i="6"/>
  <c r="F40" i="6"/>
  <c r="F41" i="6"/>
  <c r="F3" i="6"/>
  <c r="E5" i="9" l="1"/>
  <c r="E7" i="9"/>
  <c r="E8" i="9"/>
  <c r="E4" i="9"/>
  <c r="I5" i="1" l="1"/>
  <c r="I6" i="1"/>
  <c r="I7" i="1"/>
  <c r="I8" i="1"/>
  <c r="I9" i="1"/>
  <c r="I12" i="1"/>
  <c r="I13" i="1"/>
  <c r="I14" i="1"/>
  <c r="I15" i="1"/>
  <c r="I16" i="1"/>
  <c r="I17" i="1"/>
  <c r="I18" i="1"/>
  <c r="I19" i="1"/>
  <c r="I23" i="1"/>
  <c r="I4" i="1" l="1"/>
</calcChain>
</file>

<file path=xl/sharedStrings.xml><?xml version="1.0" encoding="utf-8"?>
<sst xmlns="http://schemas.openxmlformats.org/spreadsheetml/2006/main" count="315" uniqueCount="166">
  <si>
    <t>Effectifs des ministères</t>
  </si>
  <si>
    <t>Total</t>
  </si>
  <si>
    <t>Statut</t>
  </si>
  <si>
    <t>Catégorie A</t>
  </si>
  <si>
    <t>Catégorie B</t>
  </si>
  <si>
    <t>Catégorie C</t>
  </si>
  <si>
    <t>Indéterminée</t>
  </si>
  <si>
    <t>Ensemble</t>
  </si>
  <si>
    <t>-</t>
  </si>
  <si>
    <t/>
  </si>
  <si>
    <t>Effectifs physiques</t>
  </si>
  <si>
    <t>ETP</t>
  </si>
  <si>
    <t>Militaires et militaires volontaires</t>
  </si>
  <si>
    <t>Total hors enseignants</t>
  </si>
  <si>
    <t>Hors enseignants</t>
  </si>
  <si>
    <t>Part des enseignants          (en %)</t>
  </si>
  <si>
    <t>Ministères</t>
  </si>
  <si>
    <t>Bretagne</t>
  </si>
  <si>
    <t>Corse</t>
  </si>
  <si>
    <t>Pays de la Loire</t>
  </si>
  <si>
    <t>Guadeloupe</t>
  </si>
  <si>
    <t>Martinique</t>
  </si>
  <si>
    <t>Guyane</t>
  </si>
  <si>
    <t>DOM</t>
  </si>
  <si>
    <t>Ministère</t>
  </si>
  <si>
    <t xml:space="preserve">Ministère </t>
  </si>
  <si>
    <t>Total ministères</t>
  </si>
  <si>
    <t>2011</t>
  </si>
  <si>
    <t>2010</t>
  </si>
  <si>
    <t>2009</t>
  </si>
  <si>
    <t>2008</t>
  </si>
  <si>
    <t>2007</t>
  </si>
  <si>
    <t>2006</t>
  </si>
  <si>
    <t>2005</t>
  </si>
  <si>
    <t>2004</t>
  </si>
  <si>
    <t>2002</t>
  </si>
  <si>
    <t>2000</t>
  </si>
  <si>
    <r>
      <t>Militaires</t>
    </r>
    <r>
      <rPr>
        <vertAlign val="superscript"/>
        <sz val="8"/>
        <rFont val="Arial"/>
        <family val="2"/>
      </rPr>
      <t xml:space="preserve"> </t>
    </r>
  </si>
  <si>
    <t>Fonctionnaires</t>
  </si>
  <si>
    <t>Contractuels</t>
  </si>
  <si>
    <t>2012</t>
  </si>
  <si>
    <t>2013</t>
  </si>
  <si>
    <t>2014</t>
  </si>
  <si>
    <t>Grand-Est</t>
  </si>
  <si>
    <t>Île-de-France</t>
  </si>
  <si>
    <t>Normandie</t>
  </si>
  <si>
    <t>Nouvelle-Aquitaine</t>
  </si>
  <si>
    <t>Occitanie</t>
  </si>
  <si>
    <t>La Réunion</t>
  </si>
  <si>
    <t>Total métropole + DOM</t>
  </si>
  <si>
    <t>Justice</t>
  </si>
  <si>
    <t>s : soumis au secret statistique</t>
  </si>
  <si>
    <t>(1)  Y compris élèves enseignants ; hors chercheurs, directeurs d'établissement, inspecteurs, personnels d'orientation et de surveillance.</t>
  </si>
  <si>
    <t>'- les autres appellations des ministères renvoient à la nomenclature d’exécution de la loi de finances initiale de la dernière année considérée.</t>
  </si>
  <si>
    <t>Effectifs des EPA</t>
  </si>
  <si>
    <t>Champ : Emplois principaux, tous statuts, situés en métropole et DOM (hors Mayotte), hors COM et étranger. Hors bénéficiaires de contrats aidés.</t>
  </si>
  <si>
    <t>(1) EPA en situation dérogatoire : EPA dans lequel le statut normal de recrutement est celui de contractuel, soit de droit public, soit, dans certains cas, de droit privé. La dérogation au principe selon lequel les emplois peuvent être pourvus par des contractuels concerne, selon les cas, tous les emplois de l'EPA (par exemple, Pôle emploi) ou certains emplois (par exemple, emploi de personnel ouvrier des Crous).</t>
  </si>
  <si>
    <t>EPA</t>
  </si>
  <si>
    <t>EPA en situation dérogatoire : EPA dans lequel le statut normal de recrutement est celui de non-titulaire, soit de droit public, soit, dans certains cas, de droit privé. La dérogation au principe selon lequel les emplois peuvent être pourvus par des non-titulaires concerne, selon les cas, tous les emplois de l'EPA (par exemple, Pôle emploi) ou certains emplois (par exemple, emplois de personnel ouvrier des Crous).</t>
  </si>
  <si>
    <t>Hauts-de-France</t>
  </si>
  <si>
    <t>Total métropole</t>
  </si>
  <si>
    <t>Note : Les périmètres des ministères varient selon les années. Pour permettre les comparaisons dans le temps, on procède à certains regroupements :</t>
  </si>
  <si>
    <t>(1) Les effectifs des militaires ne sont pas localisables.</t>
  </si>
  <si>
    <r>
      <t>Autres catégories et statuts</t>
    </r>
    <r>
      <rPr>
        <vertAlign val="superscript"/>
        <sz val="8"/>
        <rFont val="Arial"/>
        <family val="2"/>
      </rPr>
      <t>(4)</t>
    </r>
  </si>
  <si>
    <t>- les ministères de l'Intérieur et de l'Outre-mer ont également été regroupés;</t>
  </si>
  <si>
    <r>
      <t>Autres catégories et statuts</t>
    </r>
    <r>
      <rPr>
        <vertAlign val="superscript"/>
        <sz val="8"/>
        <rFont val="Arial"/>
        <family val="2"/>
      </rPr>
      <t>(1)</t>
    </r>
  </si>
  <si>
    <t>Écologie, Développement durable, Énergie et Logement</t>
  </si>
  <si>
    <t>Éducation nationale, Enseignement supérieur et Recherche</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</si>
  <si>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Énergie et Logement.</t>
  </si>
  <si>
    <r>
      <t>Enseignants</t>
    </r>
    <r>
      <rPr>
        <b/>
        <vertAlign val="superscript"/>
        <sz val="8"/>
        <rFont val="Arial"/>
        <family val="2"/>
      </rPr>
      <t>(1)</t>
    </r>
  </si>
  <si>
    <t>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Énergie et Logement.</t>
  </si>
  <si>
    <t>2015</t>
  </si>
  <si>
    <t xml:space="preserve"> </t>
  </si>
  <si>
    <t xml:space="preserve">
 Effectifs totaux (ministères + EPA )
</t>
  </si>
  <si>
    <t>(1) Dans la FPE, la catégorie "Autres catégories et statuts" recouvre principalement des enseignants et documentalistes des établissements privés sous contrat, des ouvriers d'État et des apprentis.</t>
  </si>
  <si>
    <t>(base 100 au 31 décembre 1998)</t>
  </si>
  <si>
    <t>Agriculture, Agroalimentaire et Forêt</t>
  </si>
  <si>
    <t>Culture et Communication</t>
  </si>
  <si>
    <t>Défense</t>
  </si>
  <si>
    <t>Finances et Comptes publics</t>
  </si>
  <si>
    <t>Intérieur et Outre-mer</t>
  </si>
  <si>
    <t>Police</t>
  </si>
  <si>
    <t>Outre-mer</t>
  </si>
  <si>
    <t>Intérieur, autre</t>
  </si>
  <si>
    <t>Ministères sociaux</t>
  </si>
  <si>
    <t>Affaires sociales</t>
  </si>
  <si>
    <t>Travail, Emploi et Dialogue social</t>
  </si>
  <si>
    <t>Sports</t>
  </si>
  <si>
    <t>Autres ministères</t>
  </si>
  <si>
    <t>Total, agents civils</t>
  </si>
  <si>
    <t>Total métropole + DOM (Hors Éducation nationale, Enseignement supérieur et Recherche)</t>
  </si>
  <si>
    <t>dont contractuels des EPA</t>
  </si>
  <si>
    <t>Source : Siasp, Insee. Traitement DGAFP - Département des études, des statistiques et des systèmes d'information.</t>
  </si>
  <si>
    <t>Part des femmes                            (en %)</t>
  </si>
  <si>
    <t>Part des femmes (en %)</t>
  </si>
  <si>
    <r>
      <t>EPA nationaux à recrutement de droit public non dérogatoires</t>
    </r>
    <r>
      <rPr>
        <vertAlign val="superscript"/>
        <sz val="8"/>
        <rFont val="Arial"/>
        <family val="2"/>
      </rPr>
      <t>(1)</t>
    </r>
  </si>
  <si>
    <r>
      <t>EPA nationaux à recrutement de droit public dérogatoires</t>
    </r>
    <r>
      <rPr>
        <vertAlign val="superscript"/>
        <sz val="8"/>
        <rFont val="Arial"/>
        <family val="2"/>
      </rPr>
      <t>(1)</t>
    </r>
  </si>
  <si>
    <r>
      <t>EPA nationaux à recrutement de droit privé</t>
    </r>
    <r>
      <rPr>
        <vertAlign val="superscript"/>
        <sz val="8"/>
        <rFont val="Arial"/>
        <family val="2"/>
      </rPr>
      <t>(2)</t>
    </r>
  </si>
  <si>
    <t>(3) Certaines populations de contractuels peuvent avoir été mal identifiées et classées par défaut en catégorie C.</t>
  </si>
  <si>
    <r>
      <t xml:space="preserve">(2) Caisse nationale de Sécurité sociale (Acoss, Cnamts, Cnaf, Cnavts) et </t>
    </r>
    <r>
      <rPr>
        <sz val="8"/>
        <rFont val="Calibri"/>
        <family val="2"/>
      </rPr>
      <t>É</t>
    </r>
    <r>
      <rPr>
        <sz val="8"/>
        <rFont val="Arial"/>
        <family val="2"/>
      </rPr>
      <t>cole nationale supérieure de sécurité sociale (EN3S).</t>
    </r>
  </si>
  <si>
    <t>(4) Dans la FPE, la catégorie "Autres catégories et statuts" recouvre principalement des enseignants et documentalistes des établissements privés sous contrat, des ouvriers de l'État et des apprentis.</t>
  </si>
  <si>
    <t>Part des fonctionnaires parmi les enseignants 
(en %)</t>
  </si>
  <si>
    <t>Note : L'appellation des ministères renvoie à la nomenclature d'exécution de la loi de finances initiale de l'année.</t>
  </si>
  <si>
    <t>(2) Les autres ministères regroupent les ministères suivants : Affaires étrangères et Développement international, Culture et Communication, Affaires sociales, Travail, Emploi et Dialogue social, Sports et Services du Premier ministre.</t>
  </si>
  <si>
    <t>Source : FGE, Siasp, Insee. Traitement DGAFP - Département des études, des statistiques et des systèmes d'information.</t>
  </si>
  <si>
    <t>Sources : FGE, Colter, DADS, Siasp, Insee ; enquêtes SAE, Drees. Traitement DGAFP - Département des études, des statistiques et des systèmes d'information.</t>
  </si>
  <si>
    <t>Ministères économiques et financiers</t>
  </si>
  <si>
    <t>Part des effectifs dans les EPA
(en %)</t>
  </si>
  <si>
    <t>(1) Ne figurent ici que les agents en poste en France métropolitaine et dans les DOM (hors Mayotte), soit moins de 20 % des effectifs du ministère des affaires étrangères en EQTP.</t>
  </si>
  <si>
    <t>(2) Ne figurent ici que les agents en poste en France métropolitaine et dans les DOM (hors Mayotte), soit moins de 20 % des effectifs du ministère des affaires étrangères en EQTP.</t>
  </si>
  <si>
    <r>
      <t>Figure 1.3-1 : Répartition des effectifs physiques de la fonction publique de l'</t>
    </r>
    <r>
      <rPr>
        <b/>
        <sz val="10"/>
        <rFont val="Calibri"/>
        <family val="2"/>
      </rPr>
      <t>É</t>
    </r>
    <r>
      <rPr>
        <b/>
        <sz val="10"/>
        <rFont val="Arial"/>
        <family val="2"/>
      </rPr>
      <t>tat entre ministères et établissements publics à caractère administratif au 31 décembre</t>
    </r>
  </si>
  <si>
    <t>Figure 1.3-3 : Effectifs physiques et en équivalent temps plein dans les ministères par statut au 31 décembre</t>
  </si>
  <si>
    <t>Champ : Emplois principaux, agents civils, situés en métropole et DOM (hors Mayotte), hors COM et étranger. Hors bénéficiaires de contrats aidés.</t>
  </si>
  <si>
    <t>Figure 1.3-8 : Évolution des effectifs physiques au 31 décembre des agents des ministères par statut</t>
  </si>
  <si>
    <r>
      <t>dont effectifs dans les EPA en situation dérogatoire 
(en %)</t>
    </r>
    <r>
      <rPr>
        <vertAlign val="superscript"/>
        <sz val="8"/>
        <rFont val="Arial, Helvetica, sans-serif"/>
      </rPr>
      <t>(1)</t>
    </r>
  </si>
  <si>
    <r>
      <t>Affaires étrangères et Développement international</t>
    </r>
    <r>
      <rPr>
        <vertAlign val="superscript"/>
        <sz val="8"/>
        <rFont val="Arial"/>
        <family val="2"/>
      </rPr>
      <t>(2)</t>
    </r>
  </si>
  <si>
    <r>
      <t>Contractuels</t>
    </r>
    <r>
      <rPr>
        <vertAlign val="superscript"/>
        <sz val="8"/>
        <rFont val="Arial"/>
        <family val="2"/>
      </rPr>
      <t>(3)</t>
    </r>
  </si>
  <si>
    <r>
      <t>Autres ministères</t>
    </r>
    <r>
      <rPr>
        <b/>
        <vertAlign val="superscript"/>
        <sz val="8"/>
        <rFont val="Arial, Helvetica, sans-serif"/>
      </rPr>
      <t>(2)</t>
    </r>
  </si>
  <si>
    <r>
      <t>Affaires étrangères et Développement international</t>
    </r>
    <r>
      <rPr>
        <b/>
        <vertAlign val="superscript"/>
        <sz val="8"/>
        <rFont val="Arial"/>
        <family val="2"/>
      </rPr>
      <t>(1)</t>
    </r>
  </si>
  <si>
    <r>
      <t>Ministères économiques et financiers</t>
    </r>
    <r>
      <rPr>
        <vertAlign val="superscript"/>
        <sz val="9"/>
        <rFont val="Arial"/>
        <family val="2"/>
      </rPr>
      <t>(1)</t>
    </r>
  </si>
  <si>
    <r>
      <t>Ministères sociaux</t>
    </r>
    <r>
      <rPr>
        <vertAlign val="superscript"/>
        <sz val="9"/>
        <rFont val="Arial"/>
        <family val="2"/>
      </rPr>
      <t>(1)</t>
    </r>
  </si>
  <si>
    <r>
      <t>Intérieur et Outre-mer</t>
    </r>
    <r>
      <rPr>
        <vertAlign val="superscript"/>
        <sz val="9"/>
        <rFont val="Arial"/>
        <family val="2"/>
      </rPr>
      <t>(2)</t>
    </r>
  </si>
  <si>
    <r>
      <t>Défense</t>
    </r>
    <r>
      <rPr>
        <vertAlign val="superscript"/>
        <sz val="9"/>
        <rFont val="Arial"/>
        <family val="2"/>
      </rPr>
      <t>(2)</t>
    </r>
  </si>
  <si>
    <t>Effectifs totaux (ministères + EPA ) fin 2015</t>
  </si>
  <si>
    <t>Évolution des effectifs totaux entre 2015 et 2016
 (en %)</t>
  </si>
  <si>
    <t>Figure 1.3-2 : Effectifs physiques des établissements publics à caractère administratif (EPA) par catégorie hiérarchique au 31 décembre 2016</t>
  </si>
  <si>
    <r>
      <t>Figure 1.3-5 : Effectifs physiques des agents civils</t>
    </r>
    <r>
      <rPr>
        <b/>
        <vertAlign val="superscript"/>
        <sz val="10"/>
        <rFont val="Arial"/>
        <family val="2"/>
      </rPr>
      <t>(1)</t>
    </r>
    <r>
      <rPr>
        <b/>
        <sz val="10"/>
        <rFont val="Arial"/>
        <family val="2"/>
      </rPr>
      <t xml:space="preserve"> des ministères par région et ministère au 31 décembre 2016</t>
    </r>
  </si>
  <si>
    <t>Évolution annuelle moyenne  entre 2006 et 2016
(en %)</t>
  </si>
  <si>
    <t>Évolution  entre 2015 et 2016
(en %)</t>
  </si>
  <si>
    <t>Évolution annuelle moyenne 2016/2006 (en %)</t>
  </si>
  <si>
    <t>2016</t>
  </si>
  <si>
    <t>Figure 1.3-7 : Évolution des effectifs physiques de la FPE dans les principaux ministères entre le 31 décembre 1998 et le 31 décembre 2016</t>
  </si>
  <si>
    <t>Évolution 2016/2015 (en %)</t>
  </si>
  <si>
    <t>Économie, Industrie et Numérique</t>
  </si>
  <si>
    <r>
      <t>Intérieur et Outre-mer</t>
    </r>
    <r>
      <rPr>
        <vertAlign val="superscript"/>
        <sz val="8"/>
        <rFont val="Arial"/>
        <family val="2"/>
      </rPr>
      <t>(3)</t>
    </r>
  </si>
  <si>
    <r>
      <t>Intérieur, autre</t>
    </r>
    <r>
      <rPr>
        <i/>
        <vertAlign val="superscript"/>
        <sz val="8"/>
        <rFont val="Arial"/>
        <family val="2"/>
      </rPr>
      <t>(3)</t>
    </r>
  </si>
  <si>
    <t>(1) Y compris les agents des établissements publics locaux d'enseignement (EPLE) de l'Éducation nationale et les EPLE de l'enseignement agricole recrutés sur ressources propres, y compris les élèves fonctionnaires rémunérés durant leur formation (IRA, ENA, ESPE, École polytechnique, École nationale de la magistrature, etc.). Ne comprend pas les agents payés directement par l'État, notamment dans les établissements supérieurs d'enseignement (universités, par exemple).</t>
  </si>
  <si>
    <t>- les ministères sociaux correspondent aux Affaires sociales, Travail, Emploi et Dialogue social et aux Sports ;</t>
  </si>
  <si>
    <t>- les ministères sociaux correspondent aux Affaires sociales, Travail, emploi et dialogue social et aux Sports;</t>
  </si>
  <si>
    <t>.</t>
  </si>
  <si>
    <t>s</t>
  </si>
  <si>
    <r>
      <t>Justice</t>
    </r>
    <r>
      <rPr>
        <vertAlign val="superscript"/>
        <sz val="8"/>
        <rFont val="Arial"/>
        <family val="2"/>
      </rPr>
      <t>(4)</t>
    </r>
  </si>
  <si>
    <r>
      <t>Services du Premier ministre</t>
    </r>
    <r>
      <rPr>
        <vertAlign val="superscript"/>
        <sz val="8"/>
        <rFont val="Arial"/>
        <family val="2"/>
      </rPr>
      <t>(5)</t>
    </r>
  </si>
  <si>
    <t>(3) La part des effectifs des EPA dans des EPA en situation dérogatoire diminue fortement de 50,7 % à 10 % suite à la prise en compte avec un an de retard du changement de statut de l'Office français de l'immigration et de l'intégration. Depuis la loi de juillet 2015 relative à la réforme du droit d'asile, il n'est plus dérogatoire.</t>
  </si>
  <si>
    <t>(4) La hausse de 7,6 % au ministère de la Justice s'explique en partie par la requalification comme collaborateurs occasionnels du service public de personnes qui participaient auparavant à ses missions (des traducteurs interprètes par exemple) sans être comptabilisés dans ses effectifs.</t>
  </si>
  <si>
    <r>
      <t>Justice</t>
    </r>
    <r>
      <rPr>
        <vertAlign val="superscript"/>
        <sz val="8"/>
        <rFont val="Arial"/>
        <family val="2"/>
      </rPr>
      <t>(3)</t>
    </r>
  </si>
  <si>
    <t>(3) L'augmentation du nombre d'agents au ministère de la Justice s'explique en partie par la requalification comme collaborateurs occasionnels du service public de personnes qui participaient auparavant à ses missions (des traducteurs interprètes par exemple) sans être comptabilisés dans ses effectifs.</t>
  </si>
  <si>
    <r>
      <t>Services du Premier ministre</t>
    </r>
    <r>
      <rPr>
        <vertAlign val="superscript"/>
        <sz val="8"/>
        <rFont val="Arial"/>
        <family val="2"/>
      </rPr>
      <t>(4)</t>
    </r>
  </si>
  <si>
    <r>
      <t>Justice</t>
    </r>
    <r>
      <rPr>
        <b/>
        <vertAlign val="superscript"/>
        <sz val="8"/>
        <rFont val="Arial"/>
        <family val="2"/>
      </rPr>
      <t>(2)</t>
    </r>
  </si>
  <si>
    <t>(2)  La hausse de 7,6 % au ministère de la Justice s'explique en partie par la requalification comme collaborateurs occasionnels du service public de personnes qui participaient auparavant à ses missions (des traducteurs interprètes par exemple) sans être comptabilisés dans ses effectifs.</t>
  </si>
  <si>
    <r>
      <t>Services du Premier ministre</t>
    </r>
    <r>
      <rPr>
        <b/>
        <vertAlign val="superscript"/>
        <sz val="8"/>
        <rFont val="Arial"/>
        <family val="2"/>
      </rPr>
      <t>(3)</t>
    </r>
  </si>
  <si>
    <t>Figure 1.3-4 : Effectifs physiques des enseignants par type d'employeur et ministère au 31 décembre</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</si>
  <si>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exploitation aériens sont décomptés avec ceux du ministère de l’Écologie, du Développement durable et de l'Énergie.</t>
  </si>
  <si>
    <t>Note de lecture : 5,7 % des effectifs des EPA du ministère de l'Agriculture, de l' Alimentation et de la Forêt relèvent d'un EPA dérogatoire.</t>
  </si>
  <si>
    <r>
      <t>(5) La hausse de 13,0 % dans les services du Premier ministre s'explique par le transfert des directeurs départementaux des directions départementales interministérielles et leurs adjoints ainsi que par celui des agents affectés dans les services interministériels départementaux des systèmes d'information et de communication. Parmi eux, 700 étaient employés par le ministère de l'Intérieur en 2015, 250 par le ministère de l'</t>
    </r>
    <r>
      <rPr>
        <sz val="8"/>
        <color indexed="8"/>
        <rFont val="Calibri"/>
        <family val="2"/>
      </rPr>
      <t>É</t>
    </r>
    <r>
      <rPr>
        <sz val="8"/>
        <color indexed="8"/>
        <rFont val="Arial"/>
        <family val="2"/>
      </rPr>
      <t>cologie et 150 par le ministère de l'Agriculture.</t>
    </r>
  </si>
  <si>
    <t>(4) La hausse du nombre d'agents dans les services du Premier ministre s'explique par le transfert des directeurs départementaux des directions départementales interministérielles et leurs adjoints ainsi que par celui des agents affectés dans les services interministériels départementaux des systèmes d'information et de communication. Parmi eux, 700 agents étaient employés par le ministère de l'Intérieur en 2015, 250 par le ministère de l'Écologie et 150 par le ministère de l'Agriculture.</t>
  </si>
  <si>
    <t>Auvergne - Rhône-Alpes</t>
  </si>
  <si>
    <t>Bourgogne - Franche-Comté</t>
  </si>
  <si>
    <t>Provence - Alpes - Côte d'Azur</t>
  </si>
  <si>
    <t>Centre - Val de Loire</t>
  </si>
  <si>
    <r>
      <t xml:space="preserve">Figure 1.3-6 : </t>
    </r>
    <r>
      <rPr>
        <b/>
        <sz val="9"/>
        <rFont val="Calibri"/>
        <family val="2"/>
      </rPr>
      <t>É</t>
    </r>
    <r>
      <rPr>
        <b/>
        <sz val="9"/>
        <rFont val="Arial"/>
        <family val="2"/>
      </rPr>
      <t xml:space="preserve">volution des effectifs physiques des ministères et de leurs EPA rattachés au 31 décembre </t>
    </r>
  </si>
  <si>
    <t>(3) La hausse de 13,0 % dans les services du Premier ministre s'explique par le transfert des directeurs départementaux des directions départementales interministérielles et leurs adjoints ainsi que par celui des agents affectés dans les services interministériels départementaux des systèmes d'information et de communication. Parmi eux, 700 étaient employés par le ministère de l'Intérieur en 2015, 250 par le ministère de l'Écologie et 150 par le ministère de l'Agriculture.</t>
  </si>
  <si>
    <t>- les ministères économiques et financiers comprennent les ministères des Finances et des Comptes publics, d'un côté, et de l'Économie, de l'Industrie et et du Numérique, de l'autre ;</t>
  </si>
  <si>
    <t>- les ministères économiques et financiers comprennent les ministères des Finances et des Comptes publics, et de l'Économie, Industrie et Numérique;</t>
  </si>
  <si>
    <t>(1) Pôle emploi, sous tutelle des ministères économiques et financiers depuis 2008, est rattaché au ministère du Travail au cours de l'année 2011.</t>
  </si>
  <si>
    <t>(2) Les effectifs du programme 152 Gendarmerie nationale ont été transférés du ministère de la Défense vers le ministère de l'Intérieur, de l'Outre-mer, Collectivités territoriales et Immigration au cours de l'année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</si>
</sst>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F_-;\-* #,##0\ _F_-;_-* &quot;-&quot;??\ _F_-;_-@_-"/>
    <numFmt numFmtId="165" formatCode="0.0"/>
    <numFmt numFmtId="166" formatCode="_-* #,##0.0\ _F_-;\-* #,##0.0\ _F_-;_-* &quot;-&quot;??\ _F_-;_-@_-"/>
    <numFmt numFmtId="167" formatCode="#,##0.0"/>
    <numFmt numFmtId="168" formatCode="#,##0_ ;\-#,##0\ "/>
  </numFmts>
  <fonts count="51">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9"/>
      <color indexed="8"/>
      <name val="Arial"/>
      <family val="2"/>
    </font>
    <font>
      <sz val="9"/>
      <name val="Arial"/>
      <family val="2"/>
    </font>
    <font>
      <sz val="8"/>
      <name val="Arial, Helvetica, sans-serif"/>
    </font>
    <font>
      <b/>
      <sz val="8"/>
      <name val="Arial, Helvetica, sans-serif"/>
    </font>
    <font>
      <b/>
      <sz val="8"/>
      <name val="Arial"/>
      <family val="2"/>
    </font>
    <font>
      <b/>
      <sz val="10"/>
      <name val="Arial"/>
      <family val="2"/>
    </font>
    <font>
      <b/>
      <sz val="14"/>
      <name val="Arial, Helvetica, sans-serif"/>
    </font>
    <font>
      <i/>
      <sz val="8"/>
      <name val="Arial"/>
      <family val="2"/>
    </font>
    <font>
      <sz val="8"/>
      <color indexed="8"/>
      <name val="Arial"/>
      <family val="2"/>
    </font>
    <font>
      <sz val="11"/>
      <color indexed="23"/>
      <name val="Calibri"/>
      <family val="2"/>
    </font>
    <font>
      <b/>
      <sz val="9"/>
      <name val="Arial"/>
      <family val="2"/>
    </font>
    <font>
      <vertAlign val="superscript"/>
      <sz val="8"/>
      <name val="Arial, Helvetica, sans-serif"/>
    </font>
    <font>
      <vertAlign val="superscript"/>
      <sz val="8"/>
      <name val="Arial"/>
      <family val="2"/>
    </font>
    <font>
      <sz val="11"/>
      <color indexed="8"/>
      <name val="Calibri"/>
      <family val="2"/>
    </font>
    <font>
      <b/>
      <sz val="11"/>
      <color indexed="8"/>
      <name val="Calibri"/>
      <family val="2"/>
    </font>
    <font>
      <i/>
      <sz val="11"/>
      <color indexed="8"/>
      <name val="Calibri"/>
      <family val="2"/>
    </font>
    <font>
      <i/>
      <sz val="8"/>
      <color indexed="8"/>
      <name val="Arial"/>
      <family val="2"/>
    </font>
    <font>
      <b/>
      <sz val="8"/>
      <color indexed="8"/>
      <name val="Arial"/>
      <family val="2"/>
    </font>
    <font>
      <sz val="11"/>
      <color rgb="FFFF0000"/>
      <name val="Calibri"/>
      <family val="2"/>
    </font>
    <font>
      <b/>
      <sz val="10"/>
      <name val="Calibri"/>
      <family val="2"/>
    </font>
    <font>
      <sz val="8"/>
      <name val="Calibri"/>
      <family val="2"/>
    </font>
    <font>
      <b/>
      <sz val="9"/>
      <name val="Calibri"/>
      <family val="2"/>
    </font>
    <font>
      <sz val="11"/>
      <name val="Calibri"/>
      <family val="2"/>
    </font>
    <font>
      <sz val="8"/>
      <color indexed="56"/>
      <name val="Arial"/>
      <family val="2"/>
    </font>
    <font>
      <b/>
      <vertAlign val="superscript"/>
      <sz val="10"/>
      <name val="Arial"/>
      <family val="2"/>
    </font>
    <font>
      <b/>
      <vertAlign val="superscript"/>
      <sz val="8"/>
      <name val="Arial"/>
      <family val="2"/>
    </font>
    <font>
      <b/>
      <vertAlign val="superscript"/>
      <sz val="8"/>
      <name val="Arial, Helvetica, sans-serif"/>
    </font>
    <font>
      <vertAlign val="superscript"/>
      <sz val="9"/>
      <name val="Arial"/>
      <family val="2"/>
    </font>
    <font>
      <i/>
      <vertAlign val="superscript"/>
      <sz val="8"/>
      <name val="Arial"/>
      <family val="2"/>
    </font>
    <font>
      <sz val="8"/>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rgb="FFFFFFFF"/>
      </left>
      <right style="thin">
        <color rgb="FFFFFFFF"/>
      </right>
      <top style="thin">
        <color auto="1"/>
      </top>
      <bottom style="thin">
        <color rgb="FFFFFFFF"/>
      </bottom>
      <diagonal/>
    </border>
    <border>
      <left style="thin">
        <color auto="1"/>
      </left>
      <right style="thin">
        <color auto="1"/>
      </right>
      <top style="thin">
        <color auto="1"/>
      </top>
      <bottom style="thin">
        <color rgb="FFFFFFFF"/>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rgb="FFFFFFFF"/>
      </top>
      <bottom style="thin">
        <color rgb="FFFFFFF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diagonal/>
    </border>
    <border>
      <left style="medium">
        <color indexed="64"/>
      </left>
      <right/>
      <top/>
      <bottom/>
      <diagonal/>
    </border>
    <border>
      <left style="thin">
        <color rgb="FFFFFFFF"/>
      </left>
      <right style="thin">
        <color auto="1"/>
      </right>
      <top style="thin">
        <color rgb="FFFFFFFF"/>
      </top>
      <bottom/>
      <diagonal/>
    </border>
    <border>
      <left style="thin">
        <color rgb="FFFFFFFF"/>
      </left>
      <right style="thin">
        <color rgb="FFFFFFFF"/>
      </right>
      <top style="thin">
        <color rgb="FFFFFFFF"/>
      </top>
      <bottom/>
      <diagonal/>
    </border>
    <border>
      <left style="thin">
        <color auto="1"/>
      </left>
      <right style="thin">
        <color auto="1"/>
      </right>
      <top style="thin">
        <color rgb="FFFFFFFF"/>
      </top>
      <bottom/>
      <diagonal/>
    </border>
    <border>
      <left/>
      <right style="thin">
        <color auto="1"/>
      </right>
      <top style="medium">
        <color auto="1"/>
      </top>
      <bottom style="medium">
        <color auto="1"/>
      </bottom>
      <diagonal/>
    </border>
    <border>
      <left style="thin">
        <color rgb="FFFFFFFF"/>
      </left>
      <right/>
      <top style="thin">
        <color auto="1"/>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auto="1"/>
      </left>
      <right style="thin">
        <color rgb="FFFFFFFF"/>
      </right>
      <top style="thin">
        <color auto="1"/>
      </top>
      <bottom style="medium">
        <color indexed="64"/>
      </bottom>
      <diagonal/>
    </border>
    <border>
      <left style="thin">
        <color rgb="FFFFFFFF"/>
      </left>
      <right style="thin">
        <color rgb="FFFFFFFF"/>
      </right>
      <top style="thin">
        <color auto="1"/>
      </top>
      <bottom style="medium">
        <color indexed="64"/>
      </bottom>
      <diagonal/>
    </border>
    <border>
      <left style="thin">
        <color rgb="FFFFFFFF"/>
      </left>
      <right/>
      <top style="thin">
        <color auto="1"/>
      </top>
      <bottom style="medium">
        <color indexed="64"/>
      </bottom>
      <diagonal/>
    </border>
  </borders>
  <cellStyleXfs count="60">
    <xf numFmtId="0" fontId="0" fillId="0" borderId="0"/>
    <xf numFmtId="43" fontId="34" fillId="0" borderId="0" applyFont="0" applyFill="0" applyBorder="0" applyAlignment="0" applyProtection="0"/>
    <xf numFmtId="9" fontId="34"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xf numFmtId="9" fontId="34"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65">
    <xf numFmtId="0" fontId="0" fillId="0" borderId="0" xfId="0"/>
    <xf numFmtId="0" fontId="0" fillId="33" borderId="0" xfId="0" applyNumberFormat="1" applyFont="1" applyFill="1" applyBorder="1" applyAlignment="1" applyProtection="1"/>
    <xf numFmtId="0" fontId="0" fillId="0" borderId="0" xfId="0" applyNumberFormat="1" applyFont="1" applyFill="1" applyBorder="1" applyAlignment="1" applyProtection="1"/>
    <xf numFmtId="0" fontId="20" fillId="0" borderId="0" xfId="0" applyFont="1" applyFill="1"/>
    <xf numFmtId="0" fontId="21" fillId="0" borderId="0" xfId="0" applyFont="1" applyFill="1"/>
    <xf numFmtId="0" fontId="21" fillId="0" borderId="0" xfId="0" applyFont="1" applyFill="1" applyBorder="1"/>
    <xf numFmtId="0" fontId="26" fillId="0" borderId="0" xfId="0" applyFont="1" applyFill="1" applyBorder="1" applyAlignment="1">
      <alignment horizontal="justify" wrapText="1"/>
    </xf>
    <xf numFmtId="0" fontId="23" fillId="33" borderId="56" xfId="0" applyNumberFormat="1" applyFont="1" applyFill="1" applyBorder="1" applyAlignment="1" applyProtection="1">
      <alignment horizontal="center" vertical="center" wrapText="1"/>
    </xf>
    <xf numFmtId="0" fontId="28" fillId="0" borderId="0" xfId="0" applyFont="1" applyFill="1" applyAlignment="1">
      <alignment vertical="top"/>
    </xf>
    <xf numFmtId="0" fontId="0" fillId="0" borderId="0" xfId="0" applyFill="1"/>
    <xf numFmtId="0" fontId="28" fillId="0" borderId="0" xfId="0" applyFont="1" applyFill="1"/>
    <xf numFmtId="165" fontId="20" fillId="33" borderId="19" xfId="1" applyNumberFormat="1" applyFont="1" applyFill="1" applyBorder="1" applyAlignment="1">
      <alignment horizontal="right" vertical="center" indent="3"/>
    </xf>
    <xf numFmtId="165" fontId="28" fillId="33" borderId="19" xfId="1" applyNumberFormat="1" applyFont="1" applyFill="1" applyBorder="1" applyAlignment="1">
      <alignment horizontal="right" vertical="center" indent="3"/>
    </xf>
    <xf numFmtId="0" fontId="23" fillId="33" borderId="49" xfId="0" applyNumberFormat="1" applyFont="1" applyFill="1" applyBorder="1" applyAlignment="1" applyProtection="1">
      <alignment horizontal="center" vertical="center" wrapText="1"/>
    </xf>
    <xf numFmtId="0" fontId="36" fillId="33" borderId="0" xfId="0" applyNumberFormat="1" applyFont="1" applyFill="1" applyBorder="1" applyAlignment="1" applyProtection="1"/>
    <xf numFmtId="0" fontId="22" fillId="0" borderId="0" xfId="0" quotePrefix="1" applyFont="1" applyFill="1" applyBorder="1"/>
    <xf numFmtId="0" fontId="22" fillId="0" borderId="0" xfId="0" applyFont="1" applyFill="1" applyBorder="1"/>
    <xf numFmtId="1" fontId="22" fillId="0" borderId="0" xfId="0" applyNumberFormat="1" applyFont="1" applyFill="1" applyBorder="1"/>
    <xf numFmtId="165" fontId="28" fillId="33" borderId="19" xfId="1" quotePrefix="1" applyNumberFormat="1" applyFont="1" applyFill="1" applyBorder="1" applyAlignment="1">
      <alignment horizontal="right" vertical="center" indent="3"/>
    </xf>
    <xf numFmtId="0" fontId="20" fillId="33" borderId="29" xfId="0" applyNumberFormat="1" applyFont="1" applyFill="1" applyBorder="1" applyAlignment="1" applyProtection="1">
      <alignment horizontal="left" wrapText="1"/>
    </xf>
    <xf numFmtId="164" fontId="29" fillId="33" borderId="18" xfId="1" applyNumberFormat="1" applyFont="1" applyFill="1" applyBorder="1" applyAlignment="1" applyProtection="1">
      <alignment horizontal="right" vertical="center" wrapText="1" indent="3"/>
    </xf>
    <xf numFmtId="0" fontId="20" fillId="33" borderId="17" xfId="0" applyNumberFormat="1" applyFont="1" applyFill="1" applyBorder="1" applyAlignment="1" applyProtection="1">
      <alignment horizontal="left" wrapText="1"/>
    </xf>
    <xf numFmtId="0" fontId="28" fillId="33" borderId="17" xfId="0" applyNumberFormat="1" applyFont="1" applyFill="1" applyBorder="1" applyAlignment="1" applyProtection="1">
      <alignment horizontal="left" wrapText="1" indent="1"/>
    </xf>
    <xf numFmtId="165" fontId="37" fillId="33" borderId="19" xfId="1" applyNumberFormat="1" applyFont="1" applyFill="1" applyBorder="1" applyAlignment="1" applyProtection="1">
      <alignment horizontal="right" vertical="center" wrapText="1" indent="3"/>
    </xf>
    <xf numFmtId="165" fontId="29" fillId="33" borderId="19" xfId="1" applyNumberFormat="1" applyFont="1" applyFill="1" applyBorder="1" applyAlignment="1" applyProtection="1">
      <alignment horizontal="right" vertical="center" wrapText="1" indent="3"/>
    </xf>
    <xf numFmtId="0" fontId="0" fillId="34" borderId="0" xfId="0" applyNumberFormat="1" applyFont="1" applyFill="1" applyBorder="1" applyAlignment="1" applyProtection="1"/>
    <xf numFmtId="0" fontId="30" fillId="34" borderId="0" xfId="0" applyNumberFormat="1" applyFont="1" applyFill="1" applyBorder="1" applyAlignment="1" applyProtection="1"/>
    <xf numFmtId="0" fontId="25" fillId="34" borderId="28" xfId="0" applyFont="1" applyFill="1" applyBorder="1" applyAlignment="1">
      <alignment horizontal="center" vertical="center"/>
    </xf>
    <xf numFmtId="0" fontId="25" fillId="34" borderId="29" xfId="0" applyFont="1" applyFill="1" applyBorder="1" applyAlignment="1">
      <alignment horizontal="left" vertical="center"/>
    </xf>
    <xf numFmtId="0" fontId="25" fillId="34" borderId="30"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31" xfId="0" applyFont="1" applyFill="1" applyBorder="1" applyAlignment="1">
      <alignment horizontal="center" vertical="center"/>
    </xf>
    <xf numFmtId="0" fontId="25" fillId="34" borderId="30" xfId="0" applyFont="1" applyFill="1" applyBorder="1" applyAlignment="1">
      <alignment horizontal="center" vertical="center" wrapText="1"/>
    </xf>
    <xf numFmtId="0" fontId="20" fillId="34" borderId="14" xfId="0" applyNumberFormat="1" applyFont="1" applyFill="1" applyBorder="1" applyAlignment="1" applyProtection="1">
      <alignment horizontal="left" vertical="center" wrapText="1"/>
    </xf>
    <xf numFmtId="164" fontId="29" fillId="34" borderId="33" xfId="1" applyNumberFormat="1" applyFont="1" applyFill="1" applyBorder="1" applyAlignment="1" applyProtection="1">
      <alignment horizontal="right" vertical="center" wrapText="1" indent="2"/>
    </xf>
    <xf numFmtId="164" fontId="29" fillId="34" borderId="34" xfId="1" applyNumberFormat="1" applyFont="1" applyFill="1" applyBorder="1" applyAlignment="1" applyProtection="1">
      <alignment horizontal="right" vertical="center" wrapText="1" indent="2"/>
    </xf>
    <xf numFmtId="165" fontId="29" fillId="34" borderId="10" xfId="0" applyNumberFormat="1" applyFont="1" applyFill="1" applyBorder="1" applyAlignment="1" applyProtection="1">
      <alignment horizontal="right" vertical="center" wrapText="1" indent="3"/>
    </xf>
    <xf numFmtId="0" fontId="20" fillId="34" borderId="17" xfId="0" applyNumberFormat="1" applyFont="1" applyFill="1" applyBorder="1" applyAlignment="1" applyProtection="1">
      <alignment horizontal="left" vertical="center" wrapText="1"/>
    </xf>
    <xf numFmtId="164" fontId="29" fillId="34" borderId="35" xfId="1" quotePrefix="1" applyNumberFormat="1" applyFont="1" applyFill="1" applyBorder="1" applyAlignment="1" applyProtection="1">
      <alignment horizontal="right" vertical="center" wrapText="1" indent="2"/>
    </xf>
    <xf numFmtId="164" fontId="29" fillId="34" borderId="36" xfId="1" applyNumberFormat="1" applyFont="1" applyFill="1" applyBorder="1" applyAlignment="1" applyProtection="1">
      <alignment horizontal="right" vertical="center" wrapText="1" indent="2"/>
    </xf>
    <xf numFmtId="165" fontId="29" fillId="34" borderId="0" xfId="0" applyNumberFormat="1" applyFont="1" applyFill="1" applyBorder="1" applyAlignment="1" applyProtection="1">
      <alignment horizontal="right" vertical="center" wrapText="1" indent="3"/>
    </xf>
    <xf numFmtId="164" fontId="29" fillId="34" borderId="35" xfId="1" applyNumberFormat="1" applyFont="1" applyFill="1" applyBorder="1" applyAlignment="1" applyProtection="1">
      <alignment horizontal="right" vertical="center" wrapText="1" indent="2"/>
    </xf>
    <xf numFmtId="0" fontId="20" fillId="34" borderId="61" xfId="0" applyNumberFormat="1" applyFont="1" applyFill="1" applyBorder="1" applyAlignment="1" applyProtection="1">
      <alignment horizontal="left" wrapText="1"/>
    </xf>
    <xf numFmtId="164" fontId="29" fillId="34" borderId="62" xfId="1" applyNumberFormat="1" applyFont="1" applyFill="1" applyBorder="1" applyAlignment="1" applyProtection="1">
      <alignment horizontal="right" vertical="center" wrapText="1" indent="2"/>
    </xf>
    <xf numFmtId="164" fontId="29" fillId="34" borderId="63" xfId="1" applyNumberFormat="1" applyFont="1" applyFill="1" applyBorder="1" applyAlignment="1" applyProtection="1">
      <alignment horizontal="right" vertical="center" wrapText="1" indent="2"/>
    </xf>
    <xf numFmtId="0" fontId="25" fillId="34" borderId="21" xfId="0" applyNumberFormat="1" applyFont="1" applyFill="1" applyBorder="1" applyAlignment="1" applyProtection="1">
      <alignment horizontal="left" vertical="center" wrapText="1"/>
    </xf>
    <xf numFmtId="164" fontId="38" fillId="34" borderId="40" xfId="1" applyNumberFormat="1" applyFont="1" applyFill="1" applyBorder="1" applyAlignment="1" applyProtection="1">
      <alignment horizontal="right" vertical="center" wrapText="1" indent="2"/>
    </xf>
    <xf numFmtId="164" fontId="38" fillId="34" borderId="41" xfId="1" applyNumberFormat="1" applyFont="1" applyFill="1" applyBorder="1" applyAlignment="1" applyProtection="1">
      <alignment horizontal="right" vertical="center" wrapText="1" indent="2"/>
    </xf>
    <xf numFmtId="164" fontId="38" fillId="34" borderId="22" xfId="1" applyNumberFormat="1" applyFont="1" applyFill="1" applyBorder="1" applyAlignment="1" applyProtection="1">
      <alignment horizontal="right" vertical="center" wrapText="1" indent="2"/>
    </xf>
    <xf numFmtId="165" fontId="38" fillId="34" borderId="23" xfId="0" applyNumberFormat="1" applyFont="1" applyFill="1" applyBorder="1" applyAlignment="1" applyProtection="1">
      <alignment horizontal="right" vertical="center" wrapText="1" indent="3"/>
    </xf>
    <xf numFmtId="0" fontId="20" fillId="34" borderId="21" xfId="0" applyNumberFormat="1" applyFont="1" applyFill="1" applyBorder="1" applyAlignment="1" applyProtection="1">
      <alignment horizontal="left" vertical="center" wrapText="1"/>
    </xf>
    <xf numFmtId="166" fontId="29" fillId="34" borderId="40" xfId="1" applyNumberFormat="1" applyFont="1" applyFill="1" applyBorder="1" applyAlignment="1" applyProtection="1">
      <alignment horizontal="right" vertical="center" wrapText="1" indent="2"/>
    </xf>
    <xf numFmtId="166" fontId="29" fillId="34" borderId="41" xfId="1" applyNumberFormat="1" applyFont="1" applyFill="1" applyBorder="1" applyAlignment="1" applyProtection="1">
      <alignment horizontal="right" vertical="center" wrapText="1" indent="2"/>
    </xf>
    <xf numFmtId="166" fontId="29" fillId="34" borderId="38" xfId="1" applyNumberFormat="1" applyFont="1" applyFill="1" applyBorder="1" applyAlignment="1" applyProtection="1">
      <alignment horizontal="right" vertical="center" wrapText="1" indent="2"/>
    </xf>
    <xf numFmtId="165" fontId="29" fillId="34" borderId="23" xfId="0" applyNumberFormat="1" applyFont="1" applyFill="1" applyBorder="1" applyAlignment="1" applyProtection="1">
      <alignment horizontal="right" vertical="center" wrapText="1" indent="3"/>
    </xf>
    <xf numFmtId="0" fontId="20" fillId="34" borderId="43" xfId="0" applyNumberFormat="1" applyFont="1" applyFill="1" applyBorder="1" applyAlignment="1" applyProtection="1">
      <alignment horizontal="left" vertical="center" wrapText="1"/>
    </xf>
    <xf numFmtId="166" fontId="29" fillId="34" borderId="26" xfId="1" applyNumberFormat="1" applyFont="1" applyFill="1" applyBorder="1" applyAlignment="1" applyProtection="1">
      <alignment horizontal="right" vertical="center" wrapText="1" indent="2"/>
    </xf>
    <xf numFmtId="0" fontId="31" fillId="0" borderId="0" xfId="0" applyFont="1" applyFill="1"/>
    <xf numFmtId="0" fontId="25" fillId="33" borderId="25" xfId="0" applyNumberFormat="1" applyFont="1" applyFill="1" applyBorder="1" applyAlignment="1" applyProtection="1">
      <alignment horizontal="left" wrapText="1"/>
    </xf>
    <xf numFmtId="165" fontId="28" fillId="34" borderId="19" xfId="1" applyNumberFormat="1" applyFont="1" applyFill="1" applyBorder="1" applyAlignment="1">
      <alignment horizontal="right" vertical="center" indent="3"/>
    </xf>
    <xf numFmtId="0" fontId="28" fillId="34" borderId="17" xfId="0" applyNumberFormat="1" applyFont="1" applyFill="1" applyBorder="1" applyAlignment="1" applyProtection="1">
      <alignment horizontal="left" wrapText="1" indent="1"/>
    </xf>
    <xf numFmtId="164" fontId="38" fillId="33" borderId="26" xfId="1" applyNumberFormat="1" applyFont="1" applyFill="1" applyBorder="1" applyAlignment="1" applyProtection="1">
      <alignment horizontal="right" vertical="center" wrapText="1" indent="3"/>
    </xf>
    <xf numFmtId="165" fontId="25" fillId="33" borderId="27" xfId="1" applyNumberFormat="1" applyFont="1" applyFill="1" applyBorder="1" applyAlignment="1">
      <alignment horizontal="right" vertical="center" indent="3"/>
    </xf>
    <xf numFmtId="0" fontId="39" fillId="34" borderId="0" xfId="0" applyNumberFormat="1" applyFont="1" applyFill="1" applyBorder="1" applyAlignment="1" applyProtection="1"/>
    <xf numFmtId="0" fontId="0" fillId="34" borderId="0" xfId="0" applyFill="1" applyBorder="1"/>
    <xf numFmtId="0" fontId="0" fillId="34" borderId="0" xfId="0" applyFill="1"/>
    <xf numFmtId="0" fontId="43" fillId="34" borderId="0" xfId="0" applyFont="1" applyFill="1"/>
    <xf numFmtId="0" fontId="29" fillId="34" borderId="0" xfId="0" applyFont="1" applyFill="1" applyBorder="1" applyAlignment="1"/>
    <xf numFmtId="0" fontId="29" fillId="34" borderId="0" xfId="0" applyFont="1" applyFill="1"/>
    <xf numFmtId="0" fontId="25" fillId="34" borderId="0" xfId="0" applyFont="1" applyFill="1" applyBorder="1" applyAlignment="1">
      <alignment horizontal="center"/>
    </xf>
    <xf numFmtId="0" fontId="20" fillId="34" borderId="10" xfId="0" applyNumberFormat="1" applyFont="1" applyFill="1" applyBorder="1" applyAlignment="1" applyProtection="1">
      <alignment horizontal="center" vertical="center" wrapText="1"/>
    </xf>
    <xf numFmtId="0" fontId="25" fillId="34" borderId="0" xfId="0" applyFont="1" applyFill="1" applyBorder="1" applyAlignment="1">
      <alignment horizontal="center" wrapText="1"/>
    </xf>
    <xf numFmtId="0" fontId="29" fillId="34" borderId="0" xfId="0" applyFont="1" applyFill="1" applyBorder="1"/>
    <xf numFmtId="0" fontId="20" fillId="34" borderId="15" xfId="0" applyNumberFormat="1" applyFont="1" applyFill="1" applyBorder="1" applyAlignment="1" applyProtection="1">
      <alignment horizontal="left" wrapText="1"/>
    </xf>
    <xf numFmtId="0" fontId="20" fillId="34" borderId="18" xfId="0" applyNumberFormat="1" applyFont="1" applyFill="1" applyBorder="1" applyAlignment="1" applyProtection="1">
      <alignment horizontal="left" wrapText="1"/>
    </xf>
    <xf numFmtId="0" fontId="28" fillId="34" borderId="18" xfId="0" applyNumberFormat="1" applyFont="1" applyFill="1" applyBorder="1" applyAlignment="1" applyProtection="1">
      <alignment horizontal="left" wrapText="1" indent="1"/>
    </xf>
    <xf numFmtId="0" fontId="37" fillId="34" borderId="0" xfId="0" applyFont="1" applyFill="1"/>
    <xf numFmtId="0" fontId="25" fillId="34" borderId="24" xfId="0" applyNumberFormat="1" applyFont="1" applyFill="1" applyBorder="1" applyAlignment="1" applyProtection="1">
      <alignment horizontal="left" vertical="center" wrapText="1"/>
    </xf>
    <xf numFmtId="168" fontId="20" fillId="34" borderId="16" xfId="0" applyNumberFormat="1" applyFont="1" applyFill="1" applyBorder="1" applyAlignment="1" applyProtection="1">
      <alignment horizontal="right" vertical="center" wrapText="1"/>
    </xf>
    <xf numFmtId="168" fontId="20" fillId="34" borderId="14" xfId="0" applyNumberFormat="1" applyFont="1" applyFill="1" applyBorder="1" applyAlignment="1" applyProtection="1">
      <alignment horizontal="right" vertical="center" wrapText="1"/>
    </xf>
    <xf numFmtId="168" fontId="20" fillId="34" borderId="19" xfId="0" applyNumberFormat="1" applyFont="1" applyFill="1" applyBorder="1" applyAlignment="1" applyProtection="1">
      <alignment horizontal="right" vertical="center" wrapText="1"/>
    </xf>
    <xf numFmtId="168" fontId="20" fillId="34" borderId="17" xfId="0" applyNumberFormat="1" applyFont="1" applyFill="1" applyBorder="1" applyAlignment="1" applyProtection="1">
      <alignment horizontal="right" vertical="center" wrapText="1"/>
    </xf>
    <xf numFmtId="168" fontId="28" fillId="34" borderId="19" xfId="0" applyNumberFormat="1" applyFont="1" applyFill="1" applyBorder="1" applyAlignment="1" applyProtection="1">
      <alignment horizontal="right" vertical="center" wrapText="1"/>
    </xf>
    <xf numFmtId="168" fontId="28" fillId="34" borderId="17" xfId="0" applyNumberFormat="1" applyFont="1" applyFill="1" applyBorder="1" applyAlignment="1" applyProtection="1">
      <alignment horizontal="right" vertical="center" wrapText="1"/>
    </xf>
    <xf numFmtId="168" fontId="20" fillId="34" borderId="23" xfId="0" applyNumberFormat="1" applyFont="1" applyFill="1" applyBorder="1" applyAlignment="1" applyProtection="1">
      <alignment horizontal="right" vertical="center" wrapText="1"/>
    </xf>
    <xf numFmtId="168" fontId="28" fillId="34" borderId="21" xfId="0" applyNumberFormat="1" applyFont="1" applyFill="1" applyBorder="1" applyAlignment="1" applyProtection="1">
      <alignment horizontal="right" vertical="center" wrapText="1"/>
    </xf>
    <xf numFmtId="164" fontId="37" fillId="34" borderId="18" xfId="1" applyNumberFormat="1" applyFont="1" applyFill="1" applyBorder="1" applyAlignment="1" applyProtection="1">
      <alignment horizontal="right" vertical="center" wrapText="1" indent="3"/>
    </xf>
    <xf numFmtId="164" fontId="37" fillId="33" borderId="18" xfId="1" applyNumberFormat="1" applyFont="1" applyFill="1" applyBorder="1" applyAlignment="1" applyProtection="1">
      <alignment horizontal="right" vertical="center" wrapText="1" indent="3"/>
    </xf>
    <xf numFmtId="168" fontId="20" fillId="34" borderId="10" xfId="0" applyNumberFormat="1" applyFont="1" applyFill="1" applyBorder="1" applyAlignment="1" applyProtection="1">
      <alignment horizontal="right" vertical="center" wrapText="1"/>
    </xf>
    <xf numFmtId="168" fontId="20" fillId="34" borderId="0" xfId="0" applyNumberFormat="1" applyFont="1" applyFill="1" applyBorder="1" applyAlignment="1" applyProtection="1">
      <alignment horizontal="right" vertical="center" wrapText="1"/>
    </xf>
    <xf numFmtId="168" fontId="28" fillId="34" borderId="0" xfId="0" applyNumberFormat="1" applyFont="1" applyFill="1" applyBorder="1" applyAlignment="1" applyProtection="1">
      <alignment horizontal="right" vertical="center" wrapText="1"/>
    </xf>
    <xf numFmtId="168" fontId="28" fillId="34" borderId="20" xfId="0" applyNumberFormat="1" applyFont="1" applyFill="1" applyBorder="1" applyAlignment="1" applyProtection="1">
      <alignment horizontal="right" vertical="center" wrapText="1"/>
    </xf>
    <xf numFmtId="168" fontId="25" fillId="34" borderId="16" xfId="1" applyNumberFormat="1" applyFont="1" applyFill="1" applyBorder="1" applyAlignment="1" applyProtection="1">
      <alignment horizontal="right" vertical="center"/>
    </xf>
    <xf numFmtId="168" fontId="25" fillId="34" borderId="14" xfId="1" applyNumberFormat="1" applyFont="1" applyFill="1" applyBorder="1" applyAlignment="1" applyProtection="1">
      <alignment horizontal="right" vertical="center"/>
    </xf>
    <xf numFmtId="168" fontId="25" fillId="34" borderId="10" xfId="1" applyNumberFormat="1" applyFont="1" applyFill="1" applyBorder="1" applyAlignment="1" applyProtection="1">
      <alignment horizontal="right" vertical="center"/>
    </xf>
    <xf numFmtId="168" fontId="25" fillId="34" borderId="57" xfId="1" applyNumberFormat="1" applyFont="1" applyFill="1" applyBorder="1" applyAlignment="1" applyProtection="1">
      <alignment horizontal="right" vertical="center"/>
    </xf>
    <xf numFmtId="168" fontId="25" fillId="34" borderId="64" xfId="1" applyNumberFormat="1" applyFont="1" applyFill="1" applyBorder="1" applyAlignment="1" applyProtection="1">
      <alignment horizontal="right" vertical="center"/>
    </xf>
    <xf numFmtId="168" fontId="25" fillId="34" borderId="48" xfId="1" applyNumberFormat="1" applyFont="1" applyFill="1" applyBorder="1" applyAlignment="1" applyProtection="1">
      <alignment horizontal="right" vertical="center"/>
    </xf>
    <xf numFmtId="3" fontId="0" fillId="34" borderId="0" xfId="0" applyNumberFormat="1" applyFont="1" applyFill="1" applyBorder="1" applyAlignment="1" applyProtection="1"/>
    <xf numFmtId="0" fontId="25" fillId="34" borderId="22" xfId="0" applyNumberFormat="1" applyFont="1" applyFill="1" applyBorder="1" applyAlignment="1" applyProtection="1">
      <alignment horizontal="left" wrapText="1"/>
    </xf>
    <xf numFmtId="165" fontId="20" fillId="34" borderId="16" xfId="0" applyNumberFormat="1" applyFont="1" applyFill="1" applyBorder="1" applyAlignment="1" applyProtection="1">
      <alignment horizontal="right" vertical="center" wrapText="1"/>
    </xf>
    <xf numFmtId="165" fontId="20" fillId="34" borderId="19" xfId="0" applyNumberFormat="1" applyFont="1" applyFill="1" applyBorder="1" applyAlignment="1" applyProtection="1">
      <alignment horizontal="right" vertical="center" wrapText="1"/>
    </xf>
    <xf numFmtId="165" fontId="25" fillId="34" borderId="23" xfId="0" applyNumberFormat="1" applyFont="1" applyFill="1" applyBorder="1" applyAlignment="1" applyProtection="1">
      <alignment horizontal="right" vertical="center" wrapText="1"/>
    </xf>
    <xf numFmtId="165" fontId="25" fillId="34" borderId="27" xfId="0" applyNumberFormat="1" applyFont="1" applyFill="1" applyBorder="1" applyAlignment="1" applyProtection="1">
      <alignment horizontal="right" vertical="center" wrapText="1"/>
    </xf>
    <xf numFmtId="0" fontId="23" fillId="34" borderId="58" xfId="0" applyNumberFormat="1" applyFont="1" applyFill="1" applyBorder="1" applyAlignment="1" applyProtection="1">
      <alignment horizontal="center" wrapText="1"/>
    </xf>
    <xf numFmtId="0" fontId="24" fillId="34" borderId="31" xfId="0" applyNumberFormat="1" applyFont="1" applyFill="1" applyBorder="1" applyAlignment="1" applyProtection="1">
      <alignment horizontal="center" vertical="center" wrapText="1"/>
    </xf>
    <xf numFmtId="0" fontId="23" fillId="34" borderId="59" xfId="0" applyNumberFormat="1" applyFont="1" applyFill="1" applyBorder="1" applyAlignment="1" applyProtection="1">
      <alignment horizontal="left" wrapText="1"/>
    </xf>
    <xf numFmtId="3" fontId="23" fillId="34" borderId="15" xfId="0" applyNumberFormat="1" applyFont="1" applyFill="1" applyBorder="1" applyAlignment="1" applyProtection="1">
      <alignment horizontal="center" vertical="center" wrapText="1"/>
    </xf>
    <xf numFmtId="3" fontId="23" fillId="34" borderId="16" xfId="0" applyNumberFormat="1" applyFont="1" applyFill="1" applyBorder="1" applyAlignment="1" applyProtection="1">
      <alignment horizontal="center" vertical="center" wrapText="1"/>
    </xf>
    <xf numFmtId="0" fontId="23" fillId="34" borderId="60" xfId="0" applyNumberFormat="1" applyFont="1" applyFill="1" applyBorder="1" applyAlignment="1" applyProtection="1">
      <alignment horizontal="left" wrapText="1"/>
    </xf>
    <xf numFmtId="3" fontId="23" fillId="34" borderId="18" xfId="0" applyNumberFormat="1" applyFont="1" applyFill="1" applyBorder="1" applyAlignment="1" applyProtection="1">
      <alignment horizontal="center" vertical="center" wrapText="1"/>
    </xf>
    <xf numFmtId="3" fontId="23" fillId="34" borderId="19" xfId="0" applyNumberFormat="1" applyFont="1" applyFill="1" applyBorder="1" applyAlignment="1" applyProtection="1">
      <alignment horizontal="center" vertical="center" wrapText="1"/>
    </xf>
    <xf numFmtId="0" fontId="24" fillId="34" borderId="60" xfId="0" applyNumberFormat="1" applyFont="1" applyFill="1" applyBorder="1" applyAlignment="1" applyProtection="1">
      <alignment horizontal="left" wrapText="1"/>
    </xf>
    <xf numFmtId="3" fontId="24" fillId="34" borderId="18" xfId="0" applyNumberFormat="1" applyFont="1" applyFill="1" applyBorder="1" applyAlignment="1" applyProtection="1">
      <alignment horizontal="center" vertical="center" wrapText="1"/>
    </xf>
    <xf numFmtId="3" fontId="24" fillId="34" borderId="19" xfId="0" applyNumberFormat="1" applyFont="1" applyFill="1" applyBorder="1" applyAlignment="1" applyProtection="1">
      <alignment horizontal="center" vertical="center" wrapText="1"/>
    </xf>
    <xf numFmtId="0" fontId="23" fillId="34" borderId="15" xfId="0" applyNumberFormat="1" applyFont="1" applyFill="1" applyBorder="1" applyAlignment="1" applyProtection="1">
      <alignment horizontal="left" wrapText="1"/>
    </xf>
    <xf numFmtId="0" fontId="23" fillId="34" borderId="18" xfId="0" applyNumberFormat="1" applyFont="1" applyFill="1" applyBorder="1" applyAlignment="1" applyProtection="1">
      <alignment horizontal="left" wrapText="1"/>
    </xf>
    <xf numFmtId="0" fontId="24" fillId="34" borderId="22" xfId="0" applyNumberFormat="1" applyFont="1" applyFill="1" applyBorder="1" applyAlignment="1" applyProtection="1">
      <alignment horizontal="left" wrapText="1"/>
    </xf>
    <xf numFmtId="3" fontId="24" fillId="34" borderId="22" xfId="0" applyNumberFormat="1" applyFont="1" applyFill="1" applyBorder="1" applyAlignment="1" applyProtection="1">
      <alignment horizontal="center" vertical="center" wrapText="1"/>
    </xf>
    <xf numFmtId="3" fontId="24" fillId="34" borderId="23" xfId="0" applyNumberFormat="1" applyFont="1" applyFill="1" applyBorder="1" applyAlignment="1" applyProtection="1">
      <alignment horizontal="center" vertical="center" wrapText="1"/>
    </xf>
    <xf numFmtId="0" fontId="24" fillId="34" borderId="54" xfId="0" applyNumberFormat="1" applyFont="1" applyFill="1" applyBorder="1" applyAlignment="1" applyProtection="1">
      <alignment horizontal="left" wrapText="1"/>
    </xf>
    <xf numFmtId="3" fontId="24" fillId="34" borderId="45" xfId="0" applyNumberFormat="1" applyFont="1" applyFill="1" applyBorder="1" applyAlignment="1" applyProtection="1">
      <alignment horizontal="center" vertical="center" wrapText="1"/>
    </xf>
    <xf numFmtId="3" fontId="24" fillId="34" borderId="44" xfId="0" applyNumberFormat="1" applyFont="1" applyFill="1" applyBorder="1" applyAlignment="1" applyProtection="1">
      <alignment horizontal="center" vertical="center" wrapText="1"/>
    </xf>
    <xf numFmtId="0" fontId="24" fillId="34" borderId="30" xfId="0" applyNumberFormat="1" applyFont="1" applyFill="1" applyBorder="1" applyAlignment="1" applyProtection="1">
      <alignment horizontal="center" vertical="center" wrapText="1"/>
    </xf>
    <xf numFmtId="0" fontId="20" fillId="34" borderId="15" xfId="0" applyFont="1" applyFill="1" applyBorder="1"/>
    <xf numFmtId="3" fontId="20" fillId="34" borderId="15" xfId="0" applyNumberFormat="1" applyFont="1" applyFill="1" applyBorder="1" applyAlignment="1">
      <alignment horizontal="right" indent="2"/>
    </xf>
    <xf numFmtId="0" fontId="20" fillId="34" borderId="18" xfId="0" applyFont="1" applyFill="1" applyBorder="1"/>
    <xf numFmtId="3" fontId="20" fillId="34" borderId="18" xfId="0" applyNumberFormat="1" applyFont="1" applyFill="1" applyBorder="1" applyAlignment="1">
      <alignment horizontal="right" indent="2"/>
    </xf>
    <xf numFmtId="0" fontId="25" fillId="34" borderId="22" xfId="0" applyFont="1" applyFill="1" applyBorder="1"/>
    <xf numFmtId="3" fontId="25" fillId="34" borderId="22" xfId="0" applyNumberFormat="1" applyFont="1" applyFill="1" applyBorder="1" applyAlignment="1">
      <alignment horizontal="right" indent="2"/>
    </xf>
    <xf numFmtId="3" fontId="25" fillId="34" borderId="18" xfId="0" applyNumberFormat="1" applyFont="1" applyFill="1" applyBorder="1" applyAlignment="1">
      <alignment horizontal="right" indent="2"/>
    </xf>
    <xf numFmtId="0" fontId="25" fillId="34" borderId="15" xfId="0" applyFont="1" applyFill="1" applyBorder="1"/>
    <xf numFmtId="3" fontId="25" fillId="34" borderId="15" xfId="0" applyNumberFormat="1" applyFont="1" applyFill="1" applyBorder="1" applyAlignment="1">
      <alignment horizontal="right" indent="2"/>
    </xf>
    <xf numFmtId="0" fontId="25" fillId="34" borderId="18" xfId="0" applyFont="1" applyFill="1" applyBorder="1"/>
    <xf numFmtId="0" fontId="25" fillId="34" borderId="44" xfId="0" applyFont="1" applyFill="1" applyBorder="1"/>
    <xf numFmtId="3" fontId="25" fillId="34" borderId="45" xfId="0" applyNumberFormat="1" applyFont="1" applyFill="1" applyBorder="1" applyAlignment="1">
      <alignment horizontal="right" indent="2"/>
    </xf>
    <xf numFmtId="0" fontId="25" fillId="34" borderId="19" xfId="0" applyFont="1" applyFill="1" applyBorder="1"/>
    <xf numFmtId="0" fontId="28" fillId="34" borderId="0" xfId="0" applyFont="1" applyFill="1" applyBorder="1"/>
    <xf numFmtId="0" fontId="20" fillId="34" borderId="16" xfId="0" applyNumberFormat="1" applyFont="1" applyFill="1" applyBorder="1" applyAlignment="1" applyProtection="1">
      <alignment horizontal="center" vertical="center" wrapText="1"/>
    </xf>
    <xf numFmtId="0" fontId="20" fillId="34" borderId="14" xfId="0" applyNumberFormat="1" applyFont="1" applyFill="1" applyBorder="1" applyAlignment="1" applyProtection="1">
      <alignment horizontal="center" vertical="center" wrapText="1"/>
    </xf>
    <xf numFmtId="0" fontId="20" fillId="34" borderId="16" xfId="0" applyFont="1" applyFill="1" applyBorder="1"/>
    <xf numFmtId="0" fontId="20" fillId="34" borderId="10" xfId="0" applyFont="1" applyFill="1" applyBorder="1"/>
    <xf numFmtId="0" fontId="20" fillId="34" borderId="38" xfId="0" applyFont="1" applyFill="1" applyBorder="1" applyAlignment="1">
      <alignment horizontal="center" vertical="center" wrapText="1"/>
    </xf>
    <xf numFmtId="0" fontId="20" fillId="34" borderId="32" xfId="0" applyFont="1" applyFill="1" applyBorder="1" applyAlignment="1">
      <alignment horizontal="center" vertical="center" wrapText="1"/>
    </xf>
    <xf numFmtId="167" fontId="20" fillId="34" borderId="15" xfId="0" applyNumberFormat="1" applyFont="1" applyFill="1" applyBorder="1" applyAlignment="1">
      <alignment horizontal="right" indent="2"/>
    </xf>
    <xf numFmtId="167" fontId="20" fillId="34" borderId="18" xfId="0" applyNumberFormat="1" applyFont="1" applyFill="1" applyBorder="1" applyAlignment="1">
      <alignment horizontal="right" indent="2"/>
    </xf>
    <xf numFmtId="167" fontId="25" fillId="34" borderId="22" xfId="0" applyNumberFormat="1" applyFont="1" applyFill="1" applyBorder="1" applyAlignment="1">
      <alignment horizontal="right" indent="2"/>
    </xf>
    <xf numFmtId="167" fontId="25" fillId="34" borderId="18" xfId="0" applyNumberFormat="1" applyFont="1" applyFill="1" applyBorder="1" applyAlignment="1">
      <alignment horizontal="right" indent="2"/>
    </xf>
    <xf numFmtId="167" fontId="25" fillId="34" borderId="15" xfId="0" applyNumberFormat="1" applyFont="1" applyFill="1" applyBorder="1" applyAlignment="1">
      <alignment horizontal="right" indent="2"/>
    </xf>
    <xf numFmtId="167" fontId="25" fillId="34" borderId="45" xfId="0" applyNumberFormat="1" applyFont="1" applyFill="1" applyBorder="1" applyAlignment="1">
      <alignment horizontal="right" indent="2"/>
    </xf>
    <xf numFmtId="0" fontId="25" fillId="34" borderId="23" xfId="0" applyFont="1" applyFill="1" applyBorder="1"/>
    <xf numFmtId="0" fontId="20" fillId="34" borderId="11" xfId="0" applyFont="1" applyFill="1" applyBorder="1" applyAlignment="1">
      <alignment vertical="center"/>
    </xf>
    <xf numFmtId="0" fontId="20" fillId="34" borderId="46" xfId="0" applyFont="1" applyFill="1" applyBorder="1" applyAlignment="1">
      <alignment horizontal="center" vertical="center"/>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7" xfId="0" applyFont="1" applyFill="1" applyBorder="1" applyAlignment="1">
      <alignment vertical="center"/>
    </xf>
    <xf numFmtId="3" fontId="20" fillId="34" borderId="0" xfId="0" applyNumberFormat="1" applyFont="1" applyFill="1" applyBorder="1" applyAlignment="1">
      <alignment horizontal="right" vertical="center" indent="1"/>
    </xf>
    <xf numFmtId="165" fontId="20" fillId="34" borderId="16" xfId="46" applyNumberFormat="1" applyFont="1" applyFill="1" applyBorder="1" applyAlignment="1">
      <alignment horizontal="right" vertical="center"/>
    </xf>
    <xf numFmtId="165" fontId="20" fillId="34" borderId="19" xfId="46" applyNumberFormat="1" applyFont="1" applyFill="1" applyBorder="1" applyAlignment="1">
      <alignment horizontal="right" vertical="center"/>
    </xf>
    <xf numFmtId="0" fontId="20" fillId="34" borderId="17" xfId="0" applyFont="1" applyFill="1" applyBorder="1" applyAlignment="1">
      <alignment vertical="center" wrapText="1"/>
    </xf>
    <xf numFmtId="165" fontId="20" fillId="34" borderId="23" xfId="46" applyNumberFormat="1" applyFont="1" applyFill="1" applyBorder="1" applyAlignment="1">
      <alignment horizontal="right" vertical="center"/>
    </xf>
    <xf numFmtId="0" fontId="25" fillId="34" borderId="25" xfId="0" applyFont="1" applyFill="1" applyBorder="1" applyAlignment="1">
      <alignment vertical="center" wrapText="1"/>
    </xf>
    <xf numFmtId="3" fontId="25" fillId="34" borderId="24" xfId="0" applyNumberFormat="1" applyFont="1" applyFill="1" applyBorder="1" applyAlignment="1">
      <alignment horizontal="right" vertical="center" indent="1"/>
    </xf>
    <xf numFmtId="165" fontId="25" fillId="34" borderId="27" xfId="46" applyNumberFormat="1" applyFont="1" applyFill="1" applyBorder="1" applyAlignment="1">
      <alignment horizontal="right" vertical="center"/>
    </xf>
    <xf numFmtId="164" fontId="29" fillId="34" borderId="65" xfId="1" applyNumberFormat="1" applyFont="1" applyFill="1" applyBorder="1" applyAlignment="1" applyProtection="1">
      <alignment horizontal="right" vertical="center" wrapText="1" indent="2"/>
    </xf>
    <xf numFmtId="164" fontId="29" fillId="34" borderId="66" xfId="1" quotePrefix="1" applyNumberFormat="1" applyFont="1" applyFill="1" applyBorder="1" applyAlignment="1" applyProtection="1">
      <alignment horizontal="right" vertical="center" wrapText="1" indent="2"/>
    </xf>
    <xf numFmtId="164" fontId="29" fillId="34" borderId="66" xfId="1" applyNumberFormat="1" applyFont="1" applyFill="1" applyBorder="1" applyAlignment="1" applyProtection="1">
      <alignment horizontal="right" vertical="center" wrapText="1" indent="2"/>
    </xf>
    <xf numFmtId="164" fontId="29" fillId="34" borderId="67" xfId="1" applyNumberFormat="1" applyFont="1" applyFill="1" applyBorder="1" applyAlignment="1" applyProtection="1">
      <alignment horizontal="right" vertical="center" wrapText="1" indent="2"/>
    </xf>
    <xf numFmtId="164" fontId="29" fillId="34" borderId="36" xfId="1" quotePrefix="1" applyNumberFormat="1" applyFont="1" applyFill="1" applyBorder="1" applyAlignment="1" applyProtection="1">
      <alignment horizontal="right" vertical="center" wrapText="1" indent="2"/>
    </xf>
    <xf numFmtId="166" fontId="29" fillId="34" borderId="68" xfId="1" applyNumberFormat="1" applyFont="1" applyFill="1" applyBorder="1" applyAlignment="1" applyProtection="1">
      <alignment horizontal="right" vertical="center" wrapText="1" indent="2"/>
    </xf>
    <xf numFmtId="166" fontId="29" fillId="34" borderId="69" xfId="1" applyNumberFormat="1" applyFont="1" applyFill="1" applyBorder="1" applyAlignment="1" applyProtection="1">
      <alignment horizontal="right" vertical="center" wrapText="1" indent="2"/>
    </xf>
    <xf numFmtId="166" fontId="29" fillId="34" borderId="70" xfId="1" applyNumberFormat="1" applyFont="1" applyFill="1" applyBorder="1" applyAlignment="1" applyProtection="1">
      <alignment horizontal="right" vertical="center" wrapText="1" indent="2"/>
    </xf>
    <xf numFmtId="165" fontId="29" fillId="34" borderId="27" xfId="0" applyNumberFormat="1" applyFont="1" applyFill="1" applyBorder="1" applyAlignment="1" applyProtection="1">
      <alignment horizontal="right" vertical="center" wrapText="1" indent="3"/>
    </xf>
    <xf numFmtId="168" fontId="0" fillId="34" borderId="0" xfId="0" applyNumberFormat="1" applyFill="1"/>
    <xf numFmtId="0" fontId="20" fillId="34" borderId="0" xfId="0" applyFont="1" applyFill="1" applyBorder="1" applyAlignment="1">
      <alignment horizontal="left"/>
    </xf>
    <xf numFmtId="168" fontId="29" fillId="34" borderId="0" xfId="0" applyNumberFormat="1" applyFont="1" applyFill="1" applyBorder="1"/>
    <xf numFmtId="168" fontId="29" fillId="34" borderId="0" xfId="0" applyNumberFormat="1" applyFont="1" applyFill="1"/>
    <xf numFmtId="164" fontId="37" fillId="34" borderId="66" xfId="1" applyNumberFormat="1" applyFont="1" applyFill="1" applyBorder="1" applyAlignment="1" applyProtection="1">
      <alignment horizontal="right" vertical="center" wrapText="1" indent="2"/>
    </xf>
    <xf numFmtId="164" fontId="37" fillId="34" borderId="67" xfId="1" applyNumberFormat="1" applyFont="1" applyFill="1" applyBorder="1" applyAlignment="1" applyProtection="1">
      <alignment horizontal="right" vertical="center" wrapText="1" indent="2"/>
    </xf>
    <xf numFmtId="164" fontId="37" fillId="34" borderId="35" xfId="1" applyNumberFormat="1" applyFont="1" applyFill="1" applyBorder="1" applyAlignment="1" applyProtection="1">
      <alignment horizontal="right" vertical="center" wrapText="1" indent="2"/>
    </xf>
    <xf numFmtId="164" fontId="37" fillId="34" borderId="62" xfId="1" applyNumberFormat="1" applyFont="1" applyFill="1" applyBorder="1" applyAlignment="1" applyProtection="1">
      <alignment horizontal="right" vertical="center" wrapText="1" indent="2"/>
    </xf>
    <xf numFmtId="164" fontId="37" fillId="34" borderId="35" xfId="1" quotePrefix="1" applyNumberFormat="1" applyFont="1" applyFill="1" applyBorder="1" applyAlignment="1" applyProtection="1">
      <alignment horizontal="right" vertical="center" wrapText="1" indent="2"/>
    </xf>
    <xf numFmtId="3" fontId="20" fillId="34" borderId="15" xfId="0" applyNumberFormat="1" applyFont="1" applyFill="1" applyBorder="1" applyAlignment="1" applyProtection="1">
      <alignment horizontal="right" vertical="center" wrapText="1"/>
    </xf>
    <xf numFmtId="3" fontId="20" fillId="34" borderId="18" xfId="0" applyNumberFormat="1" applyFont="1" applyFill="1" applyBorder="1" applyAlignment="1" applyProtection="1">
      <alignment horizontal="right" vertical="center" wrapText="1"/>
    </xf>
    <xf numFmtId="3" fontId="25" fillId="34" borderId="22" xfId="0" applyNumberFormat="1" applyFont="1" applyFill="1" applyBorder="1" applyAlignment="1" applyProtection="1">
      <alignment horizontal="right" vertical="center" wrapText="1"/>
    </xf>
    <xf numFmtId="3" fontId="25" fillId="34" borderId="26" xfId="0" applyNumberFormat="1" applyFont="1" applyFill="1" applyBorder="1" applyAlignment="1" applyProtection="1">
      <alignment horizontal="right" vertical="center" wrapText="1"/>
    </xf>
    <xf numFmtId="0" fontId="31" fillId="34" borderId="0" xfId="0" applyFont="1" applyFill="1" applyBorder="1" applyAlignment="1">
      <alignment horizontal="left" vertical="center" wrapText="1"/>
    </xf>
    <xf numFmtId="0" fontId="25" fillId="34" borderId="30" xfId="0" applyNumberFormat="1" applyFont="1" applyFill="1" applyBorder="1" applyAlignment="1" applyProtection="1">
      <alignment horizontal="center" vertical="center" wrapText="1"/>
    </xf>
    <xf numFmtId="0" fontId="31" fillId="34" borderId="49" xfId="0" applyFont="1" applyFill="1" applyBorder="1" applyAlignment="1">
      <alignment horizontal="left" vertical="center" wrapText="1"/>
    </xf>
    <xf numFmtId="0" fontId="25" fillId="34" borderId="31" xfId="0" applyNumberFormat="1" applyFont="1" applyFill="1" applyBorder="1" applyAlignment="1" applyProtection="1">
      <alignment horizontal="center" vertical="center" wrapText="1"/>
    </xf>
    <xf numFmtId="0" fontId="29" fillId="34" borderId="0" xfId="0" applyNumberFormat="1" applyFont="1" applyFill="1" applyBorder="1" applyAlignment="1" applyProtection="1">
      <alignment horizontal="left" vertical="center" wrapText="1"/>
    </xf>
    <xf numFmtId="0" fontId="26" fillId="0" borderId="0" xfId="0" applyFont="1" applyBorder="1" applyAlignment="1">
      <alignment horizontal="left" wrapText="1"/>
    </xf>
    <xf numFmtId="0" fontId="29" fillId="34" borderId="0" xfId="0" applyNumberFormat="1" applyFont="1" applyFill="1" applyBorder="1" applyAlignment="1" applyProtection="1">
      <alignment horizontal="left" wrapText="1"/>
    </xf>
    <xf numFmtId="0" fontId="23" fillId="33" borderId="50" xfId="0" applyNumberFormat="1" applyFont="1" applyFill="1" applyBorder="1" applyAlignment="1" applyProtection="1">
      <alignment horizontal="center" vertical="center" wrapText="1"/>
    </xf>
    <xf numFmtId="0" fontId="23" fillId="33" borderId="51" xfId="0" applyNumberFormat="1" applyFont="1" applyFill="1" applyBorder="1" applyAlignment="1" applyProtection="1">
      <alignment horizontal="center" vertical="center" wrapText="1"/>
    </xf>
    <xf numFmtId="0" fontId="23" fillId="33" borderId="52" xfId="0" applyNumberFormat="1" applyFont="1" applyFill="1" applyBorder="1" applyAlignment="1" applyProtection="1">
      <alignment horizontal="center" vertical="center" wrapText="1"/>
    </xf>
    <xf numFmtId="0" fontId="23" fillId="33" borderId="54" xfId="0" applyNumberFormat="1" applyFont="1" applyFill="1" applyBorder="1" applyAlignment="1" applyProtection="1">
      <alignment horizontal="center" vertical="center" wrapText="1"/>
    </xf>
    <xf numFmtId="0" fontId="28" fillId="34" borderId="0" xfId="0" applyFont="1" applyFill="1" applyBorder="1" applyAlignment="1">
      <alignment horizontal="left" wrapText="1"/>
    </xf>
    <xf numFmtId="0" fontId="29" fillId="34" borderId="0" xfId="44" applyNumberFormat="1" applyFont="1" applyFill="1" applyBorder="1" applyAlignment="1" applyProtection="1">
      <alignment horizontal="justify" vertical="center" wrapText="1"/>
    </xf>
    <xf numFmtId="0" fontId="35" fillId="34" borderId="47" xfId="0" applyNumberFormat="1" applyFont="1" applyFill="1" applyBorder="1" applyAlignment="1" applyProtection="1">
      <alignment horizontal="center"/>
    </xf>
    <xf numFmtId="0" fontId="35" fillId="34" borderId="48" xfId="0" applyNumberFormat="1" applyFont="1" applyFill="1" applyBorder="1" applyAlignment="1" applyProtection="1">
      <alignment horizontal="center"/>
    </xf>
    <xf numFmtId="0" fontId="35" fillId="34" borderId="49" xfId="0" applyNumberFormat="1" applyFont="1" applyFill="1" applyBorder="1" applyAlignment="1" applyProtection="1">
      <alignment horizontal="center"/>
    </xf>
    <xf numFmtId="0" fontId="27" fillId="0" borderId="53" xfId="0" applyNumberFormat="1" applyFont="1" applyFill="1" applyBorder="1" applyAlignment="1" applyProtection="1">
      <alignment horizontal="center"/>
    </xf>
    <xf numFmtId="0" fontId="27" fillId="0" borderId="55" xfId="0" applyNumberFormat="1" applyFont="1" applyFill="1" applyBorder="1" applyAlignment="1" applyProtection="1">
      <alignment horizontal="center"/>
    </xf>
    <xf numFmtId="0" fontId="29" fillId="34" borderId="0" xfId="0" applyNumberFormat="1" applyFont="1" applyFill="1" applyBorder="1" applyAlignment="1" applyProtection="1">
      <alignment horizontal="left" vertical="top" wrapText="1"/>
    </xf>
    <xf numFmtId="0" fontId="20" fillId="34" borderId="0" xfId="0" applyFont="1" applyFill="1" applyBorder="1" applyAlignment="1">
      <alignment horizontal="left"/>
    </xf>
    <xf numFmtId="0" fontId="28" fillId="34" borderId="0" xfId="0" applyFont="1" applyFill="1" applyBorder="1" applyAlignment="1">
      <alignment horizontal="justify" wrapText="1"/>
    </xf>
    <xf numFmtId="0" fontId="31" fillId="34" borderId="0"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0" fillId="34" borderId="20" xfId="0" applyFont="1" applyFill="1" applyBorder="1" applyAlignment="1">
      <alignment horizontal="left" vertical="center" wrapText="1"/>
    </xf>
    <xf numFmtId="0" fontId="20" fillId="34" borderId="42" xfId="0" applyFont="1" applyFill="1" applyBorder="1" applyAlignment="1">
      <alignment horizontal="left" vertical="center" wrapText="1"/>
    </xf>
    <xf numFmtId="0" fontId="28" fillId="34" borderId="28" xfId="0" applyFont="1" applyFill="1" applyBorder="1" applyAlignment="1">
      <alignment horizontal="justify" wrapText="1"/>
    </xf>
    <xf numFmtId="0" fontId="20" fillId="34" borderId="0" xfId="0" applyFont="1" applyFill="1" applyBorder="1" applyAlignment="1">
      <alignment horizontal="justify" wrapText="1"/>
    </xf>
    <xf numFmtId="0" fontId="20" fillId="34" borderId="0" xfId="0" applyFont="1" applyFill="1" applyBorder="1" applyAlignment="1">
      <alignment horizontal="left" vertical="top" wrapText="1"/>
    </xf>
    <xf numFmtId="0" fontId="20" fillId="34" borderId="0" xfId="0" applyFont="1" applyFill="1" applyBorder="1" applyAlignment="1">
      <alignment horizontal="justify"/>
    </xf>
    <xf numFmtId="0" fontId="28" fillId="34" borderId="0" xfId="0" applyFont="1" applyFill="1" applyBorder="1" applyAlignment="1">
      <alignment wrapText="1"/>
    </xf>
    <xf numFmtId="0" fontId="26" fillId="34" borderId="0" xfId="0" applyFont="1" applyFill="1" applyBorder="1" applyAlignment="1">
      <alignment wrapText="1"/>
    </xf>
    <xf numFmtId="0" fontId="44" fillId="34" borderId="28" xfId="0" applyNumberFormat="1" applyFont="1" applyFill="1" applyBorder="1" applyAlignment="1" applyProtection="1">
      <alignment horizontal="center" wrapText="1"/>
    </xf>
    <xf numFmtId="0" fontId="44" fillId="34" borderId="0" xfId="0" applyNumberFormat="1" applyFont="1" applyFill="1" applyBorder="1" applyAlignment="1" applyProtection="1">
      <alignment horizontal="center" wrapText="1"/>
    </xf>
    <xf numFmtId="0" fontId="25" fillId="34" borderId="13"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3" xfId="0" applyFont="1" applyFill="1" applyBorder="1" applyAlignment="1">
      <alignment horizontal="center" wrapText="1"/>
    </xf>
    <xf numFmtId="0" fontId="25" fillId="34" borderId="46" xfId="0" applyFont="1" applyFill="1" applyBorder="1" applyAlignment="1">
      <alignment horizontal="center" wrapText="1"/>
    </xf>
    <xf numFmtId="0" fontId="20" fillId="34" borderId="16" xfId="0" applyNumberFormat="1" applyFont="1" applyFill="1" applyBorder="1" applyAlignment="1" applyProtection="1">
      <alignment horizontal="center" vertical="center" wrapText="1"/>
    </xf>
    <xf numFmtId="0" fontId="20" fillId="34" borderId="19" xfId="0" applyNumberFormat="1" applyFont="1" applyFill="1" applyBorder="1" applyAlignment="1" applyProtection="1">
      <alignment horizontal="center" vertical="center" wrapText="1"/>
    </xf>
    <xf numFmtId="0" fontId="20" fillId="34" borderId="14" xfId="0" applyNumberFormat="1" applyFont="1" applyFill="1" applyBorder="1" applyAlignment="1" applyProtection="1">
      <alignment horizontal="center" vertical="center" wrapText="1"/>
    </xf>
    <xf numFmtId="0" fontId="20" fillId="34" borderId="21" xfId="0" applyNumberFormat="1" applyFont="1" applyFill="1" applyBorder="1" applyAlignment="1" applyProtection="1">
      <alignment horizontal="center" vertical="center" wrapText="1"/>
    </xf>
    <xf numFmtId="0" fontId="20" fillId="34" borderId="32" xfId="0" applyNumberFormat="1" applyFont="1" applyFill="1" applyBorder="1" applyAlignment="1" applyProtection="1">
      <alignment horizontal="center" vertical="center" wrapText="1"/>
    </xf>
    <xf numFmtId="0" fontId="20" fillId="34" borderId="37" xfId="0" applyNumberFormat="1" applyFont="1" applyFill="1" applyBorder="1" applyAlignment="1" applyProtection="1">
      <alignment horizontal="center" vertical="center" wrapText="1"/>
    </xf>
    <xf numFmtId="0" fontId="20" fillId="34" borderId="39" xfId="0" applyNumberFormat="1" applyFont="1" applyFill="1" applyBorder="1" applyAlignment="1" applyProtection="1">
      <alignment horizontal="center" vertical="center" wrapText="1"/>
    </xf>
    <xf numFmtId="0" fontId="25" fillId="34" borderId="14" xfId="0" applyNumberFormat="1" applyFont="1" applyFill="1" applyBorder="1" applyAlignment="1" applyProtection="1">
      <alignment horizontal="left" vertical="top" wrapText="1"/>
    </xf>
    <xf numFmtId="0" fontId="25" fillId="34" borderId="17" xfId="0" applyNumberFormat="1" applyFont="1" applyFill="1" applyBorder="1" applyAlignment="1" applyProtection="1">
      <alignment horizontal="left" vertical="top" wrapText="1"/>
    </xf>
    <xf numFmtId="0" fontId="25" fillId="34" borderId="21" xfId="0" applyNumberFormat="1" applyFont="1" applyFill="1" applyBorder="1" applyAlignment="1" applyProtection="1">
      <alignment horizontal="left" vertical="top" wrapText="1"/>
    </xf>
    <xf numFmtId="0" fontId="25" fillId="34" borderId="24" xfId="0" applyNumberFormat="1" applyFont="1" applyFill="1" applyBorder="1" applyAlignment="1" applyProtection="1">
      <alignment horizontal="left" wrapText="1"/>
    </xf>
    <xf numFmtId="0" fontId="25" fillId="34" borderId="25" xfId="0" applyNumberFormat="1" applyFont="1" applyFill="1" applyBorder="1" applyAlignment="1" applyProtection="1">
      <alignment horizontal="left" wrapText="1"/>
    </xf>
    <xf numFmtId="0" fontId="31" fillId="34" borderId="47" xfId="0" applyFont="1" applyFill="1" applyBorder="1" applyAlignment="1">
      <alignment horizontal="center" vertical="center" wrapText="1"/>
    </xf>
    <xf numFmtId="0" fontId="31" fillId="34" borderId="49" xfId="0" applyFont="1" applyFill="1" applyBorder="1" applyAlignment="1">
      <alignment horizontal="center" vertical="center" wrapText="1"/>
    </xf>
    <xf numFmtId="0" fontId="31" fillId="34" borderId="48" xfId="0" applyFont="1" applyFill="1" applyBorder="1" applyAlignment="1">
      <alignment horizontal="center" vertical="center" wrapText="1"/>
    </xf>
    <xf numFmtId="0" fontId="31" fillId="34" borderId="42" xfId="0" applyFont="1" applyFill="1" applyBorder="1" applyAlignment="1">
      <alignment horizontal="left" vertical="center" wrapText="1"/>
    </xf>
    <xf numFmtId="0" fontId="20" fillId="34" borderId="46" xfId="0" applyNumberFormat="1" applyFont="1" applyFill="1" applyBorder="1" applyAlignment="1" applyProtection="1">
      <alignment horizontal="center" wrapText="1"/>
    </xf>
    <xf numFmtId="0" fontId="20" fillId="34" borderId="29" xfId="0" applyNumberFormat="1" applyFont="1" applyFill="1" applyBorder="1" applyAlignment="1" applyProtection="1">
      <alignment horizontal="center" wrapText="1"/>
    </xf>
    <xf numFmtId="0" fontId="25" fillId="34" borderId="10" xfId="0" applyNumberFormat="1" applyFont="1" applyFill="1" applyBorder="1" applyAlignment="1" applyProtection="1">
      <alignment horizontal="left" vertical="top" wrapText="1"/>
    </xf>
    <xf numFmtId="0" fontId="25" fillId="34" borderId="0" xfId="0" applyNumberFormat="1" applyFont="1" applyFill="1" applyBorder="1" applyAlignment="1" applyProtection="1">
      <alignment horizontal="left" vertical="top" wrapText="1"/>
    </xf>
    <xf numFmtId="0" fontId="25" fillId="34" borderId="20" xfId="0" applyNumberFormat="1" applyFont="1" applyFill="1" applyBorder="1" applyAlignment="1" applyProtection="1">
      <alignment horizontal="left" vertical="top" wrapText="1"/>
    </xf>
    <xf numFmtId="0" fontId="20" fillId="34" borderId="0" xfId="0" applyFont="1" applyFill="1" applyAlignment="1">
      <alignment horizontal="justify" wrapText="1"/>
    </xf>
    <xf numFmtId="0" fontId="29" fillId="34" borderId="0" xfId="44" applyNumberFormat="1" applyFont="1" applyFill="1" applyBorder="1" applyAlignment="1" applyProtection="1">
      <alignment horizontal="left" wrapText="1"/>
    </xf>
    <xf numFmtId="0" fontId="29" fillId="34" borderId="0" xfId="44" applyNumberFormat="1" applyFont="1" applyFill="1" applyBorder="1" applyAlignment="1" applyProtection="1">
      <alignment horizontal="left" vertical="top" wrapText="1"/>
    </xf>
    <xf numFmtId="0" fontId="20" fillId="34" borderId="0" xfId="0" applyFont="1" applyFill="1" applyAlignment="1">
      <alignment wrapText="1"/>
    </xf>
    <xf numFmtId="0" fontId="26" fillId="34" borderId="0" xfId="45" applyFont="1" applyFill="1" applyAlignment="1">
      <alignment wrapText="1"/>
    </xf>
    <xf numFmtId="0" fontId="20" fillId="34" borderId="0" xfId="0" applyFont="1" applyFill="1" applyAlignment="1">
      <alignment horizontal="left" vertical="top" wrapText="1"/>
    </xf>
    <xf numFmtId="0" fontId="28" fillId="34" borderId="0" xfId="0" applyFont="1" applyFill="1" applyAlignment="1">
      <alignment horizontal="left" vertical="top" wrapText="1"/>
    </xf>
    <xf numFmtId="0" fontId="25" fillId="34" borderId="15" xfId="0" applyFont="1" applyFill="1" applyBorder="1" applyAlignment="1">
      <alignment horizontal="left" vertical="top" wrapText="1"/>
    </xf>
    <xf numFmtId="0" fontId="25" fillId="34" borderId="18" xfId="0" applyFont="1" applyFill="1" applyBorder="1" applyAlignment="1">
      <alignment horizontal="left" vertical="top" wrapText="1"/>
    </xf>
    <xf numFmtId="0" fontId="25" fillId="34" borderId="22" xfId="0" applyFont="1" applyFill="1" applyBorder="1" applyAlignment="1">
      <alignment horizontal="left" vertical="top" wrapText="1"/>
    </xf>
    <xf numFmtId="0" fontId="20" fillId="34" borderId="0" xfId="0" quotePrefix="1" applyNumberFormat="1" applyFont="1" applyFill="1" applyAlignment="1">
      <alignment horizontal="justify" wrapText="1"/>
    </xf>
    <xf numFmtId="0" fontId="20" fillId="34" borderId="0" xfId="0" applyNumberFormat="1" applyFont="1" applyFill="1" applyAlignment="1">
      <alignment horizontal="justify" wrapText="1"/>
    </xf>
    <xf numFmtId="0" fontId="20" fillId="34" borderId="0" xfId="0" quotePrefix="1" applyNumberFormat="1" applyFont="1" applyFill="1" applyAlignment="1">
      <alignment horizontal="left" wrapText="1"/>
    </xf>
    <xf numFmtId="0" fontId="31" fillId="34" borderId="0" xfId="0" applyFont="1" applyFill="1" applyBorder="1" applyAlignment="1">
      <alignment horizontal="left" wrapText="1"/>
    </xf>
    <xf numFmtId="0" fontId="25" fillId="34" borderId="45" xfId="0" applyFont="1" applyFill="1" applyBorder="1" applyAlignment="1">
      <alignment horizontal="left" vertical="top" wrapText="1"/>
    </xf>
    <xf numFmtId="0" fontId="20" fillId="0" borderId="0" xfId="0" applyNumberFormat="1" applyFont="1" applyFill="1" applyAlignment="1">
      <alignment horizontal="left" wrapText="1"/>
    </xf>
    <xf numFmtId="0" fontId="20" fillId="0" borderId="0" xfId="0" quotePrefix="1" applyFont="1" applyFill="1" applyAlignment="1">
      <alignment horizontal="left" wrapText="1"/>
    </xf>
    <xf numFmtId="0" fontId="20" fillId="0" borderId="0" xfId="0" quotePrefix="1" applyNumberFormat="1" applyFont="1" applyFill="1" applyAlignment="1">
      <alignment horizontal="left" wrapText="1"/>
    </xf>
    <xf numFmtId="0" fontId="20" fillId="0" borderId="0" xfId="0" applyFont="1" applyFill="1" applyAlignment="1">
      <alignment horizontal="justify" vertical="top" wrapText="1"/>
    </xf>
    <xf numFmtId="0" fontId="26" fillId="0" borderId="0" xfId="0" applyFont="1" applyFill="1" applyBorder="1" applyAlignment="1">
      <alignment horizontal="left" wrapText="1"/>
    </xf>
  </cellXfs>
  <cellStyles count="60">
    <cellStyle name="20 % - Accent1" xfId="21" builtinId="30" customBuiltin="1"/>
    <cellStyle name="20 % - Accent1 2" xfId="48"/>
    <cellStyle name="20 % - Accent2" xfId="25" builtinId="34" customBuiltin="1"/>
    <cellStyle name="20 % - Accent2 2" xfId="50"/>
    <cellStyle name="20 % - Accent3" xfId="29" builtinId="38" customBuiltin="1"/>
    <cellStyle name="20 % - Accent3 2" xfId="52"/>
    <cellStyle name="20 % - Accent4" xfId="33" builtinId="42" customBuiltin="1"/>
    <cellStyle name="20 % - Accent4 2" xfId="54"/>
    <cellStyle name="20 % - Accent5" xfId="37" builtinId="46" customBuiltin="1"/>
    <cellStyle name="20 % - Accent5 2" xfId="56"/>
    <cellStyle name="20 % - Accent6" xfId="41" builtinId="50" customBuiltin="1"/>
    <cellStyle name="20 % - Accent6 2" xfId="58"/>
    <cellStyle name="40 % - Accent1" xfId="22" builtinId="31" customBuiltin="1"/>
    <cellStyle name="40 % - Accent1 2" xfId="49"/>
    <cellStyle name="40 % - Accent2" xfId="26" builtinId="35" customBuiltin="1"/>
    <cellStyle name="40 % - Accent2 2" xfId="51"/>
    <cellStyle name="40 % - Accent3" xfId="30" builtinId="39" customBuiltin="1"/>
    <cellStyle name="40 % - Accent3 2" xfId="53"/>
    <cellStyle name="40 % - Accent4" xfId="34" builtinId="43" customBuiltin="1"/>
    <cellStyle name="40 % - Accent4 2" xfId="55"/>
    <cellStyle name="40 % - Accent5" xfId="38" builtinId="47" customBuiltin="1"/>
    <cellStyle name="40 % - Accent5 2" xfId="57"/>
    <cellStyle name="40 % - Accent6" xfId="42" builtinId="51" customBuiltin="1"/>
    <cellStyle name="40 % - Accent6 2" xfId="59"/>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Commentaire 2" xfId="47"/>
    <cellStyle name="Entrée" xfId="11" builtinId="20" customBuiltin="1"/>
    <cellStyle name="Insatisfaisant" xfId="9" builtinId="27" customBuiltin="1"/>
    <cellStyle name="Milliers" xfId="1" builtinId="3" customBuiltin="1"/>
    <cellStyle name="Neutre" xfId="10" builtinId="28" customBuiltin="1"/>
    <cellStyle name="Normal" xfId="0" builtinId="0" customBuiltin="1"/>
    <cellStyle name="Normal_FT2-3-PCS-et-filieres" xfId="44"/>
    <cellStyle name="Normal_rapport 2004" xfId="45"/>
    <cellStyle name="Pourcentage" xfId="2" builtinId="5" customBuiltin="1"/>
    <cellStyle name="Pourcentage 2" xfId="46"/>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84450982088794E-2"/>
          <c:y val="7.5176436278798484E-2"/>
          <c:w val="0.92680282103702682"/>
          <c:h val="0.6884933975334"/>
        </c:manualLayout>
      </c:layout>
      <c:lineChart>
        <c:grouping val="standard"/>
        <c:varyColors val="0"/>
        <c:ser>
          <c:idx val="0"/>
          <c:order val="0"/>
          <c:tx>
            <c:strRef>
              <c:f>'Source Figure 1.3-7'!$A$3</c:f>
              <c:strCache>
                <c:ptCount val="1"/>
                <c:pt idx="0">
                  <c:v>Éducation nationale, Enseignement supérieur et Recherche</c:v>
                </c:pt>
              </c:strCache>
            </c:strRef>
          </c:tx>
          <c:spPr>
            <a:ln w="12700">
              <a:solidFill>
                <a:srgbClr val="00FF00"/>
              </a:solidFill>
              <a:prstDash val="solid"/>
            </a:ln>
          </c:spPr>
          <c:marker>
            <c:symbol val="diamond"/>
            <c:size val="5"/>
            <c:spPr>
              <a:solidFill>
                <a:srgbClr val="00FF00"/>
              </a:solidFill>
              <a:ln>
                <a:solidFill>
                  <a:srgbClr val="00FF00"/>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1.3-7'!$B$3:$T$3</c:f>
              <c:numCache>
                <c:formatCode>0</c:formatCode>
                <c:ptCount val="19"/>
                <c:pt idx="0" formatCode="General">
                  <c:v>100</c:v>
                </c:pt>
                <c:pt idx="1">
                  <c:v>101.14493413076156</c:v>
                </c:pt>
                <c:pt idx="2">
                  <c:v>102.28986826152311</c:v>
                </c:pt>
                <c:pt idx="3">
                  <c:v>103.60336425935995</c:v>
                </c:pt>
                <c:pt idx="4">
                  <c:v>104.91686025719677</c:v>
                </c:pt>
                <c:pt idx="5">
                  <c:v>104.85056943237028</c:v>
                </c:pt>
                <c:pt idx="6">
                  <c:v>104.78427860754378</c:v>
                </c:pt>
                <c:pt idx="7">
                  <c:v>106.31703586973271</c:v>
                </c:pt>
                <c:pt idx="8">
                  <c:v>105.8604868886634</c:v>
                </c:pt>
                <c:pt idx="9">
                  <c:v>102.40544108112195</c:v>
                </c:pt>
                <c:pt idx="10">
                  <c:v>99.467856218689946</c:v>
                </c:pt>
                <c:pt idx="11">
                  <c:v>98.340330698176132</c:v>
                </c:pt>
                <c:pt idx="12">
                  <c:v>97.779330055620335</c:v>
                </c:pt>
                <c:pt idx="13">
                  <c:v>95.80150840701404</c:v>
                </c:pt>
                <c:pt idx="14">
                  <c:v>95.569417832813372</c:v>
                </c:pt>
                <c:pt idx="15">
                  <c:v>96.365343854578867</c:v>
                </c:pt>
                <c:pt idx="16">
                  <c:v>96.527727300480606</c:v>
                </c:pt>
                <c:pt idx="17">
                  <c:v>97.616946609718582</c:v>
                </c:pt>
                <c:pt idx="18">
                  <c:v>99.109144354086041</c:v>
                </c:pt>
              </c:numCache>
            </c:numRef>
          </c:val>
          <c:smooth val="0"/>
        </c:ser>
        <c:ser>
          <c:idx val="1"/>
          <c:order val="1"/>
          <c:tx>
            <c:strRef>
              <c:f>'Source Figure 1.3-7'!$A$4</c:f>
              <c:strCache>
                <c:ptCount val="1"/>
                <c:pt idx="0">
                  <c:v>Écologie, Développement durable, Énergie et Logement</c:v>
                </c:pt>
              </c:strCache>
            </c:strRef>
          </c:tx>
          <c:spPr>
            <a:ln w="12700">
              <a:solidFill>
                <a:srgbClr val="FF9900"/>
              </a:solidFill>
              <a:prstDash val="solid"/>
            </a:ln>
          </c:spPr>
          <c:marker>
            <c:symbol val="triangle"/>
            <c:size val="5"/>
            <c:spPr>
              <a:solidFill>
                <a:srgbClr val="FF6600"/>
              </a:solidFill>
              <a:ln>
                <a:solidFill>
                  <a:srgbClr val="FF6600"/>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1.3-7'!$B$4:$T$4</c:f>
              <c:numCache>
                <c:formatCode>0</c:formatCode>
                <c:ptCount val="19"/>
                <c:pt idx="0" formatCode="General">
                  <c:v>100</c:v>
                </c:pt>
                <c:pt idx="1">
                  <c:v>99.339649057308193</c:v>
                </c:pt>
                <c:pt idx="2">
                  <c:v>98.679298114616387</c:v>
                </c:pt>
                <c:pt idx="3">
                  <c:v>99.392928255864604</c:v>
                </c:pt>
                <c:pt idx="4">
                  <c:v>100.10655839711282</c:v>
                </c:pt>
                <c:pt idx="5">
                  <c:v>99.266147097255924</c:v>
                </c:pt>
                <c:pt idx="6">
                  <c:v>98.425735797399042</c:v>
                </c:pt>
                <c:pt idx="7">
                  <c:v>96.633688009458027</c:v>
                </c:pt>
                <c:pt idx="8">
                  <c:v>95.2204281003049</c:v>
                </c:pt>
                <c:pt idx="9">
                  <c:v>91.451216476883829</c:v>
                </c:pt>
                <c:pt idx="10">
                  <c:v>74.288314355049465</c:v>
                </c:pt>
                <c:pt idx="11">
                  <c:v>70.949225312674997</c:v>
                </c:pt>
                <c:pt idx="12">
                  <c:v>68.897392819364072</c:v>
                </c:pt>
                <c:pt idx="13">
                  <c:v>67.061010515835974</c:v>
                </c:pt>
                <c:pt idx="14">
                  <c:v>65.909868707609974</c:v>
                </c:pt>
                <c:pt idx="15">
                  <c:v>63.385912513222578</c:v>
                </c:pt>
                <c:pt idx="16">
                  <c:v>61.783647563935041</c:v>
                </c:pt>
                <c:pt idx="17">
                  <c:v>59.526476261589202</c:v>
                </c:pt>
                <c:pt idx="18">
                  <c:v>57.82620869889864</c:v>
                </c:pt>
              </c:numCache>
            </c:numRef>
          </c:val>
          <c:smooth val="0"/>
        </c:ser>
        <c:ser>
          <c:idx val="2"/>
          <c:order val="2"/>
          <c:tx>
            <c:strRef>
              <c:f>'Source Figure 1.3-7'!$A$5</c:f>
              <c:strCache>
                <c:ptCount val="1"/>
                <c:pt idx="0">
                  <c:v>Ministères économiques et financiers(1)</c:v>
                </c:pt>
              </c:strCache>
            </c:strRef>
          </c:tx>
          <c:spPr>
            <a:ln w="12700">
              <a:solidFill>
                <a:srgbClr val="800080"/>
              </a:solidFill>
              <a:prstDash val="solid"/>
            </a:ln>
          </c:spPr>
          <c:marker>
            <c:symbol val="diamond"/>
            <c:size val="5"/>
            <c:spPr>
              <a:solidFill>
                <a:srgbClr val="800080"/>
              </a:solidFill>
              <a:ln>
                <a:solidFill>
                  <a:srgbClr val="800080"/>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1.3-7'!$B$5:$T$5</c:f>
              <c:numCache>
                <c:formatCode>0</c:formatCode>
                <c:ptCount val="19"/>
                <c:pt idx="0" formatCode="General">
                  <c:v>100</c:v>
                </c:pt>
                <c:pt idx="1">
                  <c:v>98.512488557604286</c:v>
                </c:pt>
                <c:pt idx="2">
                  <c:v>97.024977115208571</c:v>
                </c:pt>
                <c:pt idx="3">
                  <c:v>96.611416241663392</c:v>
                </c:pt>
                <c:pt idx="4">
                  <c:v>96.197855368118212</c:v>
                </c:pt>
                <c:pt idx="5">
                  <c:v>95.028862859384631</c:v>
                </c:pt>
                <c:pt idx="6">
                  <c:v>93.85987035065105</c:v>
                </c:pt>
                <c:pt idx="7">
                  <c:v>93.015468250854667</c:v>
                </c:pt>
                <c:pt idx="8">
                  <c:v>90.145061555418565</c:v>
                </c:pt>
                <c:pt idx="9">
                  <c:v>87.602981561396632</c:v>
                </c:pt>
                <c:pt idx="10">
                  <c:v>99.236862261577841</c:v>
                </c:pt>
                <c:pt idx="11">
                  <c:v>104.4148965981057</c:v>
                </c:pt>
                <c:pt idx="12">
                  <c:v>103.23142595602384</c:v>
                </c:pt>
                <c:pt idx="13">
                  <c:v>79.39341291636309</c:v>
                </c:pt>
                <c:pt idx="14">
                  <c:v>77.90263221805003</c:v>
                </c:pt>
                <c:pt idx="15">
                  <c:v>76.859272543854729</c:v>
                </c:pt>
                <c:pt idx="16">
                  <c:v>75.39137663696313</c:v>
                </c:pt>
                <c:pt idx="17">
                  <c:v>74.084608343141099</c:v>
                </c:pt>
                <c:pt idx="18">
                  <c:v>73.009490182891511</c:v>
                </c:pt>
              </c:numCache>
            </c:numRef>
          </c:val>
          <c:smooth val="0"/>
        </c:ser>
        <c:ser>
          <c:idx val="3"/>
          <c:order val="3"/>
          <c:tx>
            <c:strRef>
              <c:f>'Source Figure 1.3-7'!$A$6</c:f>
              <c:strCache>
                <c:ptCount val="1"/>
                <c:pt idx="0">
                  <c:v>Ministères sociaux(1)</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1.3-7'!$B$6:$T$6</c:f>
              <c:numCache>
                <c:formatCode>0</c:formatCode>
                <c:ptCount val="19"/>
                <c:pt idx="0" formatCode="General">
                  <c:v>100</c:v>
                </c:pt>
                <c:pt idx="1">
                  <c:v>108.25076219512195</c:v>
                </c:pt>
                <c:pt idx="2">
                  <c:v>116.5015243902439</c:v>
                </c:pt>
                <c:pt idx="3">
                  <c:v>122.01219512195121</c:v>
                </c:pt>
                <c:pt idx="4">
                  <c:v>127.52286585365853</c:v>
                </c:pt>
                <c:pt idx="5">
                  <c:v>123.19512195121951</c:v>
                </c:pt>
                <c:pt idx="6">
                  <c:v>118.86737804878049</c:v>
                </c:pt>
                <c:pt idx="7">
                  <c:v>118.32926829268293</c:v>
                </c:pt>
                <c:pt idx="8">
                  <c:v>125.80182926829269</c:v>
                </c:pt>
                <c:pt idx="9">
                  <c:v>125.71036585365853</c:v>
                </c:pt>
                <c:pt idx="10">
                  <c:v>82.047256097560975</c:v>
                </c:pt>
                <c:pt idx="11">
                  <c:v>76.432926829268283</c:v>
                </c:pt>
                <c:pt idx="12">
                  <c:v>76.475609756097569</c:v>
                </c:pt>
                <c:pt idx="13">
                  <c:v>149.15701219512195</c:v>
                </c:pt>
                <c:pt idx="14">
                  <c:v>148.78048780487805</c:v>
                </c:pt>
                <c:pt idx="15">
                  <c:v>151.89634146341464</c:v>
                </c:pt>
                <c:pt idx="16">
                  <c:v>153.07621951219511</c:v>
                </c:pt>
                <c:pt idx="17">
                  <c:v>151.6280487804878</c:v>
                </c:pt>
                <c:pt idx="18">
                  <c:v>151.3734756097561</c:v>
                </c:pt>
              </c:numCache>
            </c:numRef>
          </c:val>
          <c:smooth val="0"/>
        </c:ser>
        <c:ser>
          <c:idx val="4"/>
          <c:order val="4"/>
          <c:tx>
            <c:strRef>
              <c:f>'Source Figure 1.3-7'!$A$7</c:f>
              <c:strCache>
                <c:ptCount val="1"/>
                <c:pt idx="0">
                  <c:v>Justice</c:v>
                </c:pt>
              </c:strCache>
            </c:strRef>
          </c:tx>
          <c:spPr>
            <a:ln w="12700">
              <a:solidFill>
                <a:srgbClr val="99CCFF"/>
              </a:solidFill>
              <a:prstDash val="solid"/>
            </a:ln>
          </c:spPr>
          <c:marker>
            <c:symbol val="star"/>
            <c:size val="5"/>
            <c:spPr>
              <a:noFill/>
              <a:ln>
                <a:solidFill>
                  <a:srgbClr val="99CCFF"/>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1.3-7'!$B$7:$T$7</c:f>
              <c:numCache>
                <c:formatCode>0</c:formatCode>
                <c:ptCount val="19"/>
                <c:pt idx="0" formatCode="General">
                  <c:v>100</c:v>
                </c:pt>
                <c:pt idx="1">
                  <c:v>101.34317150913326</c:v>
                </c:pt>
                <c:pt idx="2">
                  <c:v>102.68634301826651</c:v>
                </c:pt>
                <c:pt idx="3">
                  <c:v>104.43101017530955</c:v>
                </c:pt>
                <c:pt idx="4">
                  <c:v>106.17567733235258</c:v>
                </c:pt>
                <c:pt idx="5">
                  <c:v>109.51713252421234</c:v>
                </c:pt>
                <c:pt idx="6">
                  <c:v>112.85858771607209</c:v>
                </c:pt>
                <c:pt idx="7">
                  <c:v>115.78245678558294</c:v>
                </c:pt>
                <c:pt idx="8">
                  <c:v>115.20932941032243</c:v>
                </c:pt>
                <c:pt idx="9">
                  <c:v>116.27589800171631</c:v>
                </c:pt>
                <c:pt idx="10">
                  <c:v>118.24659801397573</c:v>
                </c:pt>
                <c:pt idx="11">
                  <c:v>116.54100772342773</c:v>
                </c:pt>
                <c:pt idx="12">
                  <c:v>116.96702218953045</c:v>
                </c:pt>
                <c:pt idx="13">
                  <c:v>117.99221527522374</c:v>
                </c:pt>
                <c:pt idx="14">
                  <c:v>120.03647174206202</c:v>
                </c:pt>
                <c:pt idx="15">
                  <c:v>119.78515385558417</c:v>
                </c:pt>
                <c:pt idx="16">
                  <c:v>122.12516856687508</c:v>
                </c:pt>
                <c:pt idx="17">
                  <c:v>123.57331126639697</c:v>
                </c:pt>
                <c:pt idx="18">
                  <c:v>132.95788892975358</c:v>
                </c:pt>
              </c:numCache>
            </c:numRef>
          </c:val>
          <c:smooth val="0"/>
        </c:ser>
        <c:ser>
          <c:idx val="5"/>
          <c:order val="5"/>
          <c:tx>
            <c:strRef>
              <c:f>'Source Figure 1.3-7'!$A$8</c:f>
              <c:strCache>
                <c:ptCount val="1"/>
                <c:pt idx="0">
                  <c:v>Intérieur et Outre-mer(2)</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1.3-7'!$B$8:$T$8</c:f>
              <c:numCache>
                <c:formatCode>0</c:formatCode>
                <c:ptCount val="19"/>
                <c:pt idx="0" formatCode="General">
                  <c:v>100</c:v>
                </c:pt>
                <c:pt idx="1">
                  <c:v>99.828089127469141</c:v>
                </c:pt>
                <c:pt idx="2">
                  <c:v>99.656178254938283</c:v>
                </c:pt>
                <c:pt idx="3">
                  <c:v>105.69385446358262</c:v>
                </c:pt>
                <c:pt idx="4">
                  <c:v>111.73153067222697</c:v>
                </c:pt>
                <c:pt idx="5">
                  <c:v>111.98939698102326</c:v>
                </c:pt>
                <c:pt idx="6">
                  <c:v>112.24726328981956</c:v>
                </c:pt>
                <c:pt idx="7">
                  <c:v>111.75149451548863</c:v>
                </c:pt>
                <c:pt idx="8">
                  <c:v>111.16921575369054</c:v>
                </c:pt>
                <c:pt idx="9">
                  <c:v>111.74705810587491</c:v>
                </c:pt>
                <c:pt idx="10">
                  <c:v>111.14370639841175</c:v>
                </c:pt>
                <c:pt idx="11">
                  <c:v>163.57541341792088</c:v>
                </c:pt>
                <c:pt idx="12">
                  <c:v>158.93437441078936</c:v>
                </c:pt>
                <c:pt idx="13">
                  <c:v>159.44788882357508</c:v>
                </c:pt>
                <c:pt idx="14">
                  <c:v>156.50322194248193</c:v>
                </c:pt>
                <c:pt idx="15">
                  <c:v>158.52622472632899</c:v>
                </c:pt>
                <c:pt idx="16">
                  <c:v>159.96750329957965</c:v>
                </c:pt>
                <c:pt idx="17">
                  <c:v>159.8321928063618</c:v>
                </c:pt>
                <c:pt idx="18">
                  <c:v>160.72335658751373</c:v>
                </c:pt>
              </c:numCache>
            </c:numRef>
          </c:val>
          <c:smooth val="0"/>
        </c:ser>
        <c:ser>
          <c:idx val="6"/>
          <c:order val="6"/>
          <c:tx>
            <c:strRef>
              <c:f>'Source Figure 1.3-7'!$A$9</c:f>
              <c:strCache>
                <c:ptCount val="1"/>
                <c:pt idx="0">
                  <c:v>Défense(2)</c:v>
                </c:pt>
              </c:strCache>
            </c:strRef>
          </c:tx>
          <c:spPr>
            <a:ln w="12700">
              <a:solidFill>
                <a:srgbClr val="993366"/>
              </a:solidFill>
              <a:prstDash val="solid"/>
            </a:ln>
          </c:spPr>
          <c:marker>
            <c:symbol val="plus"/>
            <c:size val="3"/>
            <c:spPr>
              <a:solidFill>
                <a:srgbClr val="993366"/>
              </a:solidFill>
              <a:ln>
                <a:solidFill>
                  <a:srgbClr val="993366"/>
                </a:solidFill>
                <a:prstDash val="solid"/>
              </a:ln>
            </c:spPr>
          </c:marker>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1.3-7'!$B$9:$T$9</c:f>
              <c:numCache>
                <c:formatCode>0</c:formatCode>
                <c:ptCount val="19"/>
                <c:pt idx="0" formatCode="General">
                  <c:v>100</c:v>
                </c:pt>
                <c:pt idx="1">
                  <c:v>100.468033787582</c:v>
                </c:pt>
                <c:pt idx="2">
                  <c:v>100.936067575164</c:v>
                </c:pt>
                <c:pt idx="3">
                  <c:v>101.26010049106402</c:v>
                </c:pt>
                <c:pt idx="4">
                  <c:v>101.58413340696404</c:v>
                </c:pt>
                <c:pt idx="5">
                  <c:v>104.41685218799606</c:v>
                </c:pt>
                <c:pt idx="6">
                  <c:v>107.24957096902806</c:v>
                </c:pt>
                <c:pt idx="7">
                  <c:v>106.6408794082468</c:v>
                </c:pt>
                <c:pt idx="8">
                  <c:v>105.84967943400105</c:v>
                </c:pt>
                <c:pt idx="9">
                  <c:v>104.74521875007738</c:v>
                </c:pt>
                <c:pt idx="10">
                  <c:v>101.7413828541146</c:v>
                </c:pt>
                <c:pt idx="11">
                  <c:v>76.024288229569336</c:v>
                </c:pt>
                <c:pt idx="12">
                  <c:v>74.518408090793599</c:v>
                </c:pt>
                <c:pt idx="13">
                  <c:v>72.515025370402924</c:v>
                </c:pt>
                <c:pt idx="14">
                  <c:v>71.720358479212123</c:v>
                </c:pt>
                <c:pt idx="15">
                  <c:v>69.592166748799571</c:v>
                </c:pt>
                <c:pt idx="16">
                  <c:v>67.019962012495753</c:v>
                </c:pt>
                <c:pt idx="17">
                  <c:v>66.16660517016372</c:v>
                </c:pt>
                <c:pt idx="18">
                  <c:v>67.061812652761034</c:v>
                </c:pt>
              </c:numCache>
            </c:numRef>
          </c:val>
          <c:smooth val="0"/>
        </c:ser>
        <c:ser>
          <c:idx val="7"/>
          <c:order val="7"/>
          <c:tx>
            <c:strRef>
              <c:f>'Source Figure 1.3-7'!$A$10</c:f>
              <c:strCache>
                <c:ptCount val="1"/>
                <c:pt idx="0">
                  <c:v>Ensemble</c:v>
                </c:pt>
              </c:strCache>
            </c:strRef>
          </c:tx>
          <c:cat>
            <c:strRef>
              <c:f>'Source Figure 1.3-7'!$B$2:$T$2</c:f>
              <c:strCache>
                <c:ptCount val="19"/>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Figure 1.3-7'!$B$10:$T$10</c:f>
              <c:numCache>
                <c:formatCode>0</c:formatCode>
                <c:ptCount val="19"/>
                <c:pt idx="0" formatCode="General">
                  <c:v>100</c:v>
                </c:pt>
                <c:pt idx="1">
                  <c:v>100.83258043021003</c:v>
                </c:pt>
                <c:pt idx="2">
                  <c:v>101.66516086042006</c:v>
                </c:pt>
                <c:pt idx="3">
                  <c:v>103.11583325626451</c:v>
                </c:pt>
                <c:pt idx="4">
                  <c:v>104.56650565210896</c:v>
                </c:pt>
                <c:pt idx="5">
                  <c:v>104.78713986133934</c:v>
                </c:pt>
                <c:pt idx="6">
                  <c:v>105.00777407056974</c:v>
                </c:pt>
                <c:pt idx="7">
                  <c:v>105.08559382121456</c:v>
                </c:pt>
                <c:pt idx="8">
                  <c:v>104.72890349639516</c:v>
                </c:pt>
                <c:pt idx="9">
                  <c:v>102.28246237658118</c:v>
                </c:pt>
                <c:pt idx="10">
                  <c:v>99.171648474472036</c:v>
                </c:pt>
                <c:pt idx="11">
                  <c:v>98.162837334193341</c:v>
                </c:pt>
                <c:pt idx="12">
                  <c:v>97.149006839759295</c:v>
                </c:pt>
                <c:pt idx="13">
                  <c:v>95.481395585972052</c:v>
                </c:pt>
                <c:pt idx="14">
                  <c:v>94.848522215187231</c:v>
                </c:pt>
                <c:pt idx="15">
                  <c:v>94.877729323225068</c:v>
                </c:pt>
                <c:pt idx="16">
                  <c:v>94.560640517017191</c:v>
                </c:pt>
                <c:pt idx="17">
                  <c:v>94.776117043434411</c:v>
                </c:pt>
                <c:pt idx="18">
                  <c:v>95.908870661124041</c:v>
                </c:pt>
              </c:numCache>
            </c:numRef>
          </c:val>
          <c:smooth val="0"/>
        </c:ser>
        <c:dLbls>
          <c:showLegendKey val="0"/>
          <c:showVal val="0"/>
          <c:showCatName val="0"/>
          <c:showSerName val="0"/>
          <c:showPercent val="0"/>
          <c:showBubbleSize val="0"/>
        </c:dLbls>
        <c:marker val="1"/>
        <c:smooth val="0"/>
        <c:axId val="99697408"/>
        <c:axId val="99698944"/>
      </c:lineChart>
      <c:catAx>
        <c:axId val="9969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99698944"/>
        <c:crossesAt val="50"/>
        <c:auto val="1"/>
        <c:lblAlgn val="ctr"/>
        <c:lblOffset val="100"/>
        <c:tickLblSkip val="1"/>
        <c:tickMarkSkip val="1"/>
        <c:noMultiLvlLbl val="0"/>
      </c:catAx>
      <c:valAx>
        <c:axId val="99698944"/>
        <c:scaling>
          <c:orientation val="minMax"/>
          <c:max val="170"/>
          <c:min val="5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99697408"/>
        <c:crosses val="autoZero"/>
        <c:crossBetween val="between"/>
        <c:majorUnit val="10"/>
        <c:minorUnit val="2"/>
      </c:valAx>
      <c:spPr>
        <a:solidFill>
          <a:srgbClr val="FFFFFF"/>
        </a:solidFill>
        <a:ln w="25400">
          <a:noFill/>
        </a:ln>
      </c:spPr>
    </c:plotArea>
    <c:legend>
      <c:legendPos val="b"/>
      <c:layout>
        <c:manualLayout>
          <c:xMode val="edge"/>
          <c:yMode val="edge"/>
          <c:x val="0.16216234049736564"/>
          <c:y val="0.83730320968038841"/>
          <c:w val="0.81599261630757713"/>
          <c:h val="0.1626968503937008"/>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10</xdr:col>
      <xdr:colOff>180975</xdr:colOff>
      <xdr:row>23</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2"/>
  <sheetViews>
    <sheetView topLeftCell="A10" workbookViewId="0">
      <selection activeCell="A32" sqref="A32:I32"/>
    </sheetView>
  </sheetViews>
  <sheetFormatPr baseColWidth="10" defaultColWidth="11.42578125" defaultRowHeight="15"/>
  <cols>
    <col min="1" max="1" width="33.28515625" style="1" customWidth="1"/>
    <col min="2" max="5" width="14.140625" style="1" customWidth="1"/>
    <col min="6" max="6" width="15.140625" style="1" customWidth="1"/>
    <col min="7" max="9" width="14.140625" style="1" customWidth="1"/>
    <col min="10" max="10" width="11.42578125" style="1" customWidth="1"/>
    <col min="11" max="16384" width="11.42578125" style="1"/>
  </cols>
  <sheetData>
    <row r="1" spans="1:11" ht="15.75" thickBot="1">
      <c r="A1" s="191" t="s">
        <v>110</v>
      </c>
      <c r="B1" s="191"/>
      <c r="C1" s="191"/>
      <c r="D1" s="191"/>
      <c r="E1" s="191"/>
      <c r="F1" s="191"/>
      <c r="G1" s="191"/>
      <c r="H1" s="191"/>
      <c r="I1" s="191"/>
      <c r="J1" s="191"/>
    </row>
    <row r="2" spans="1:11" s="25" customFormat="1" ht="15.75" thickBot="1">
      <c r="A2" s="202"/>
      <c r="B2" s="199">
        <v>2016</v>
      </c>
      <c r="C2" s="200"/>
      <c r="D2" s="200"/>
      <c r="E2" s="200"/>
      <c r="F2" s="200"/>
      <c r="G2" s="201"/>
      <c r="H2" s="193" t="s">
        <v>123</v>
      </c>
      <c r="I2" s="195" t="s">
        <v>124</v>
      </c>
      <c r="K2" s="63"/>
    </row>
    <row r="3" spans="1:11" ht="57" thickBot="1">
      <c r="A3" s="203"/>
      <c r="B3" s="7" t="s">
        <v>73</v>
      </c>
      <c r="C3" s="7" t="s">
        <v>0</v>
      </c>
      <c r="D3" s="7" t="s">
        <v>54</v>
      </c>
      <c r="E3" s="7" t="s">
        <v>91</v>
      </c>
      <c r="F3" s="7" t="s">
        <v>107</v>
      </c>
      <c r="G3" s="13" t="s">
        <v>114</v>
      </c>
      <c r="H3" s="194"/>
      <c r="I3" s="196"/>
      <c r="J3" s="1" t="s">
        <v>72</v>
      </c>
    </row>
    <row r="4" spans="1:11" ht="23.25">
      <c r="A4" s="19" t="s">
        <v>115</v>
      </c>
      <c r="B4" s="20">
        <v>3787</v>
      </c>
      <c r="C4" s="20">
        <v>3612</v>
      </c>
      <c r="D4" s="20">
        <v>175</v>
      </c>
      <c r="E4" s="20">
        <v>34</v>
      </c>
      <c r="F4" s="11">
        <f>D4/B4*100</f>
        <v>4.621072088724584</v>
      </c>
      <c r="G4" s="11">
        <v>0</v>
      </c>
      <c r="H4" s="20">
        <v>3764</v>
      </c>
      <c r="I4" s="11">
        <f>(B4/H4-1)*100</f>
        <v>0.61105207226355152</v>
      </c>
    </row>
    <row r="5" spans="1:11">
      <c r="A5" s="21" t="s">
        <v>76</v>
      </c>
      <c r="B5" s="20">
        <v>45117</v>
      </c>
      <c r="C5" s="20">
        <v>32343</v>
      </c>
      <c r="D5" s="20">
        <v>12774</v>
      </c>
      <c r="E5" s="20">
        <v>9796</v>
      </c>
      <c r="F5" s="11">
        <f t="shared" ref="F5:F23" si="0">D5/B5*100</f>
        <v>28.313052729569787</v>
      </c>
      <c r="G5" s="11">
        <v>5.7382182558321597</v>
      </c>
      <c r="H5" s="20">
        <v>44914</v>
      </c>
      <c r="I5" s="11">
        <f t="shared" ref="I5:I23" si="1">(B5/H5-1)*100</f>
        <v>0.45197488533641472</v>
      </c>
    </row>
    <row r="6" spans="1:11">
      <c r="A6" s="21" t="s">
        <v>77</v>
      </c>
      <c r="B6" s="20">
        <v>25470</v>
      </c>
      <c r="C6" s="20">
        <v>11302</v>
      </c>
      <c r="D6" s="20">
        <v>14168</v>
      </c>
      <c r="E6" s="20">
        <v>10595</v>
      </c>
      <c r="F6" s="11">
        <f t="shared" si="0"/>
        <v>55.62622693364743</v>
      </c>
      <c r="G6" s="11">
        <v>74.209486166007906</v>
      </c>
      <c r="H6" s="20">
        <v>25574</v>
      </c>
      <c r="I6" s="11">
        <f t="shared" si="1"/>
        <v>-0.40666301712677377</v>
      </c>
    </row>
    <row r="7" spans="1:11">
      <c r="A7" s="21" t="s">
        <v>78</v>
      </c>
      <c r="B7" s="20">
        <v>270807</v>
      </c>
      <c r="C7" s="20">
        <v>262560</v>
      </c>
      <c r="D7" s="20">
        <v>8247</v>
      </c>
      <c r="E7" s="20">
        <v>4740</v>
      </c>
      <c r="F7" s="12">
        <f t="shared" si="0"/>
        <v>3.0453422548161608</v>
      </c>
      <c r="G7" s="12">
        <v>35.928216321086452</v>
      </c>
      <c r="H7" s="20">
        <v>267192</v>
      </c>
      <c r="I7" s="12">
        <f t="shared" si="1"/>
        <v>1.3529596694511703</v>
      </c>
    </row>
    <row r="8" spans="1:11" ht="23.25">
      <c r="A8" s="21" t="s">
        <v>66</v>
      </c>
      <c r="B8" s="20">
        <v>74346</v>
      </c>
      <c r="C8" s="20">
        <v>52509</v>
      </c>
      <c r="D8" s="20">
        <v>21837</v>
      </c>
      <c r="E8" s="20">
        <v>6458</v>
      </c>
      <c r="F8" s="12">
        <f t="shared" si="0"/>
        <v>29.372124929384231</v>
      </c>
      <c r="G8" s="12">
        <v>29.761414113660301</v>
      </c>
      <c r="H8" s="20">
        <v>76532</v>
      </c>
      <c r="I8" s="12">
        <f t="shared" si="1"/>
        <v>-2.8563215387027663</v>
      </c>
    </row>
    <row r="9" spans="1:11">
      <c r="A9" s="21" t="s">
        <v>106</v>
      </c>
      <c r="B9" s="20">
        <v>156325</v>
      </c>
      <c r="C9" s="20">
        <v>144322</v>
      </c>
      <c r="D9" s="20">
        <v>12003</v>
      </c>
      <c r="E9" s="20">
        <v>7048</v>
      </c>
      <c r="F9" s="11">
        <f t="shared" si="0"/>
        <v>7.6782344474652167</v>
      </c>
      <c r="G9" s="11">
        <v>77.930517370657341</v>
      </c>
      <c r="H9" s="20">
        <v>158627</v>
      </c>
      <c r="I9" s="11">
        <f t="shared" si="1"/>
        <v>-1.4512031369186884</v>
      </c>
    </row>
    <row r="10" spans="1:11" s="25" customFormat="1">
      <c r="A10" s="60" t="s">
        <v>79</v>
      </c>
      <c r="B10" s="86">
        <v>149619</v>
      </c>
      <c r="C10" s="86">
        <v>137616</v>
      </c>
      <c r="D10" s="86">
        <v>12003</v>
      </c>
      <c r="E10" s="86">
        <v>7048</v>
      </c>
      <c r="F10" s="59">
        <f t="shared" ref="F10" si="2">D10/B10*100</f>
        <v>8.0223768371664015</v>
      </c>
      <c r="G10" s="59">
        <v>77.930517370657341</v>
      </c>
      <c r="H10" s="20">
        <v>151853</v>
      </c>
      <c r="I10" s="11">
        <f t="shared" si="1"/>
        <v>-1.4711596083054057</v>
      </c>
    </row>
    <row r="11" spans="1:11" s="25" customFormat="1">
      <c r="A11" s="60" t="s">
        <v>133</v>
      </c>
      <c r="B11" s="86">
        <v>6706</v>
      </c>
      <c r="C11" s="86">
        <v>6706</v>
      </c>
      <c r="D11" s="86">
        <v>0</v>
      </c>
      <c r="E11" s="86">
        <v>0</v>
      </c>
      <c r="F11" s="59">
        <f>D11/B11*100</f>
        <v>0</v>
      </c>
      <c r="G11" s="59"/>
      <c r="H11" s="87">
        <v>6774</v>
      </c>
      <c r="I11" s="11">
        <f t="shared" si="1"/>
        <v>-1.0038382049010974</v>
      </c>
    </row>
    <row r="12" spans="1:11" ht="23.25">
      <c r="A12" s="21" t="s">
        <v>67</v>
      </c>
      <c r="B12" s="20">
        <v>1363500</v>
      </c>
      <c r="C12" s="20">
        <v>1029249</v>
      </c>
      <c r="D12" s="20">
        <v>334251</v>
      </c>
      <c r="E12" s="20">
        <v>163133</v>
      </c>
      <c r="F12" s="11">
        <f t="shared" si="0"/>
        <v>24.514191419141916</v>
      </c>
      <c r="G12" s="11">
        <v>3.7121803674484144</v>
      </c>
      <c r="H12" s="20">
        <v>1342971</v>
      </c>
      <c r="I12" s="11">
        <f t="shared" si="1"/>
        <v>1.5286257112030022</v>
      </c>
    </row>
    <row r="13" spans="1:11">
      <c r="A13" s="21" t="s">
        <v>134</v>
      </c>
      <c r="B13" s="20">
        <v>289826</v>
      </c>
      <c r="C13" s="20">
        <v>287169</v>
      </c>
      <c r="D13" s="20">
        <v>2657</v>
      </c>
      <c r="E13" s="20">
        <v>1741</v>
      </c>
      <c r="F13" s="12">
        <f t="shared" si="0"/>
        <v>0.91675695072215746</v>
      </c>
      <c r="G13" s="12">
        <v>10.048927361686113</v>
      </c>
      <c r="H13" s="20">
        <v>288219</v>
      </c>
      <c r="I13" s="12">
        <f t="shared" si="1"/>
        <v>0.55756213157356349</v>
      </c>
    </row>
    <row r="14" spans="1:11">
      <c r="A14" s="22" t="s">
        <v>81</v>
      </c>
      <c r="B14" s="87">
        <v>141083</v>
      </c>
      <c r="C14" s="87">
        <v>141083</v>
      </c>
      <c r="D14" s="87">
        <v>0</v>
      </c>
      <c r="E14" s="87">
        <v>0</v>
      </c>
      <c r="F14" s="18" t="s">
        <v>8</v>
      </c>
      <c r="G14" s="18"/>
      <c r="H14" s="20">
        <v>140723</v>
      </c>
      <c r="I14" s="12">
        <f t="shared" si="1"/>
        <v>0.25582172068532305</v>
      </c>
    </row>
    <row r="15" spans="1:11">
      <c r="A15" s="22" t="s">
        <v>82</v>
      </c>
      <c r="B15" s="87">
        <v>1496</v>
      </c>
      <c r="C15" s="87">
        <v>1496</v>
      </c>
      <c r="D15" s="87">
        <v>0</v>
      </c>
      <c r="E15" s="87">
        <v>0</v>
      </c>
      <c r="F15" s="18" t="s">
        <v>8</v>
      </c>
      <c r="G15" s="18"/>
      <c r="H15" s="20">
        <v>1499</v>
      </c>
      <c r="I15" s="12">
        <f t="shared" si="1"/>
        <v>-0.2001334222815232</v>
      </c>
    </row>
    <row r="16" spans="1:11">
      <c r="A16" s="22" t="s">
        <v>135</v>
      </c>
      <c r="B16" s="87">
        <v>147247</v>
      </c>
      <c r="C16" s="87">
        <v>144590</v>
      </c>
      <c r="D16" s="87">
        <v>2657</v>
      </c>
      <c r="E16" s="87">
        <v>1741</v>
      </c>
      <c r="F16" s="23">
        <f t="shared" si="0"/>
        <v>1.8044510244690892</v>
      </c>
      <c r="G16" s="23">
        <v>10.048927361686113</v>
      </c>
      <c r="H16" s="20">
        <v>145997</v>
      </c>
      <c r="I16" s="23">
        <f t="shared" si="1"/>
        <v>0.85618197634198534</v>
      </c>
    </row>
    <row r="17" spans="1:9">
      <c r="A17" s="21" t="s">
        <v>141</v>
      </c>
      <c r="B17" s="20">
        <v>86763</v>
      </c>
      <c r="C17" s="20">
        <v>85880</v>
      </c>
      <c r="D17" s="20">
        <v>883</v>
      </c>
      <c r="E17" s="20">
        <v>302</v>
      </c>
      <c r="F17" s="24">
        <f t="shared" si="0"/>
        <v>1.0177149245646187</v>
      </c>
      <c r="G17" s="24">
        <v>12.004530011325027</v>
      </c>
      <c r="H17" s="20">
        <v>80639</v>
      </c>
      <c r="I17" s="24">
        <f t="shared" si="1"/>
        <v>7.5943402075918653</v>
      </c>
    </row>
    <row r="18" spans="1:9">
      <c r="A18" s="21" t="s">
        <v>142</v>
      </c>
      <c r="B18" s="20">
        <v>11450</v>
      </c>
      <c r="C18" s="20">
        <v>10912</v>
      </c>
      <c r="D18" s="20">
        <v>538</v>
      </c>
      <c r="E18" s="20">
        <v>238</v>
      </c>
      <c r="F18" s="11">
        <f t="shared" si="0"/>
        <v>4.6986899563318776</v>
      </c>
      <c r="G18" s="11">
        <v>0</v>
      </c>
      <c r="H18" s="20">
        <v>10131</v>
      </c>
      <c r="I18" s="11">
        <f t="shared" si="1"/>
        <v>13.019445267002272</v>
      </c>
    </row>
    <row r="19" spans="1:9">
      <c r="A19" s="21" t="s">
        <v>84</v>
      </c>
      <c r="B19" s="20">
        <v>99301</v>
      </c>
      <c r="C19" s="20">
        <v>20137</v>
      </c>
      <c r="D19" s="20">
        <v>79164</v>
      </c>
      <c r="E19" s="20">
        <v>66935</v>
      </c>
      <c r="F19" s="11">
        <f t="shared" si="0"/>
        <v>79.721251548322783</v>
      </c>
      <c r="G19" s="11">
        <v>80.126067404375718</v>
      </c>
      <c r="H19" s="20">
        <v>99468</v>
      </c>
      <c r="I19" s="11">
        <f t="shared" si="1"/>
        <v>-0.16789319178026618</v>
      </c>
    </row>
    <row r="20" spans="1:9" s="14" customFormat="1">
      <c r="A20" s="22" t="s">
        <v>85</v>
      </c>
      <c r="B20" s="87">
        <v>34141</v>
      </c>
      <c r="C20" s="87">
        <v>10353</v>
      </c>
      <c r="D20" s="87">
        <v>23788</v>
      </c>
      <c r="E20" s="87">
        <v>13383</v>
      </c>
      <c r="F20" s="12">
        <f>D20/B20*100</f>
        <v>69.675756421897432</v>
      </c>
      <c r="G20" s="12">
        <v>44.442576088784264</v>
      </c>
      <c r="H20" s="20">
        <v>34124</v>
      </c>
      <c r="I20" s="12">
        <f t="shared" si="1"/>
        <v>4.9818309694060758E-2</v>
      </c>
    </row>
    <row r="21" spans="1:9" s="14" customFormat="1">
      <c r="A21" s="22" t="s">
        <v>86</v>
      </c>
      <c r="B21" s="87">
        <v>62548</v>
      </c>
      <c r="C21" s="87">
        <v>9784</v>
      </c>
      <c r="D21" s="87">
        <v>52764</v>
      </c>
      <c r="E21" s="87">
        <v>52524</v>
      </c>
      <c r="F21" s="12">
        <f t="shared" si="0"/>
        <v>84.357613352944938</v>
      </c>
      <c r="G21" s="12">
        <v>100</v>
      </c>
      <c r="H21" s="20">
        <v>62664</v>
      </c>
      <c r="I21" s="12">
        <f t="shared" si="1"/>
        <v>-0.18511426018128496</v>
      </c>
    </row>
    <row r="22" spans="1:9" s="14" customFormat="1">
      <c r="A22" s="22" t="s">
        <v>87</v>
      </c>
      <c r="B22" s="87">
        <v>2612</v>
      </c>
      <c r="C22" s="87">
        <v>0</v>
      </c>
      <c r="D22" s="87">
        <v>2612</v>
      </c>
      <c r="E22" s="87">
        <v>1028</v>
      </c>
      <c r="F22" s="12">
        <f>D22/B22*100</f>
        <v>100</v>
      </c>
      <c r="G22" s="12">
        <v>3.6370597243491578</v>
      </c>
      <c r="H22" s="20">
        <v>2680</v>
      </c>
      <c r="I22" s="12">
        <f>(B22/H22-1)*100</f>
        <v>-2.5373134328358193</v>
      </c>
    </row>
    <row r="23" spans="1:9" ht="15.75" thickBot="1">
      <c r="A23" s="58" t="s">
        <v>1</v>
      </c>
      <c r="B23" s="61">
        <v>2426692</v>
      </c>
      <c r="C23" s="61">
        <v>1939995</v>
      </c>
      <c r="D23" s="61">
        <v>486697</v>
      </c>
      <c r="E23" s="61">
        <v>271020</v>
      </c>
      <c r="F23" s="62">
        <f t="shared" si="0"/>
        <v>20.055985679270378</v>
      </c>
      <c r="G23" s="62">
        <v>21.835967758173975</v>
      </c>
      <c r="H23" s="61">
        <v>2398031</v>
      </c>
      <c r="I23" s="62">
        <f t="shared" si="1"/>
        <v>1.1951888862153925</v>
      </c>
    </row>
    <row r="24" spans="1:9" s="25" customFormat="1">
      <c r="A24" s="197" t="s">
        <v>92</v>
      </c>
      <c r="B24" s="197"/>
      <c r="C24" s="197"/>
      <c r="D24" s="197"/>
      <c r="E24" s="197"/>
      <c r="F24" s="197"/>
      <c r="G24" s="197"/>
    </row>
    <row r="25" spans="1:9" s="25" customFormat="1">
      <c r="A25" s="198" t="s">
        <v>55</v>
      </c>
      <c r="B25" s="198"/>
      <c r="C25" s="198"/>
      <c r="D25" s="198"/>
      <c r="E25" s="198"/>
      <c r="F25" s="198"/>
      <c r="G25" s="198"/>
    </row>
    <row r="26" spans="1:9" s="25" customFormat="1" ht="25.5" customHeight="1">
      <c r="A26" s="192" t="s">
        <v>152</v>
      </c>
      <c r="B26" s="192"/>
      <c r="C26" s="192"/>
      <c r="D26" s="192"/>
      <c r="E26" s="192"/>
      <c r="F26" s="192"/>
      <c r="G26" s="192"/>
      <c r="H26" s="192"/>
      <c r="I26" s="192"/>
    </row>
    <row r="27" spans="1:9" s="25" customFormat="1">
      <c r="A27" s="204" t="s">
        <v>153</v>
      </c>
      <c r="B27" s="204"/>
      <c r="C27" s="204"/>
      <c r="D27" s="204"/>
      <c r="E27" s="204"/>
      <c r="F27" s="204"/>
      <c r="G27" s="204"/>
      <c r="H27" s="204"/>
      <c r="I27" s="204"/>
    </row>
    <row r="28" spans="1:9" s="25" customFormat="1" ht="24" customHeight="1">
      <c r="A28" s="192" t="s">
        <v>56</v>
      </c>
      <c r="B28" s="192"/>
      <c r="C28" s="192"/>
      <c r="D28" s="192"/>
      <c r="E28" s="192"/>
      <c r="F28" s="192"/>
      <c r="G28" s="192"/>
      <c r="H28" s="192"/>
      <c r="I28" s="192"/>
    </row>
    <row r="29" spans="1:9" s="25" customFormat="1">
      <c r="A29" s="205" t="s">
        <v>109</v>
      </c>
      <c r="B29" s="205"/>
      <c r="C29" s="205"/>
      <c r="D29" s="205"/>
      <c r="E29" s="205"/>
      <c r="F29" s="205"/>
      <c r="G29" s="205"/>
      <c r="H29" s="205"/>
      <c r="I29" s="205"/>
    </row>
    <row r="30" spans="1:9" s="25" customFormat="1" ht="30" customHeight="1">
      <c r="A30" s="192" t="s">
        <v>143</v>
      </c>
      <c r="B30" s="192"/>
      <c r="C30" s="192"/>
      <c r="D30" s="192"/>
      <c r="E30" s="192"/>
      <c r="F30" s="192"/>
      <c r="G30" s="192"/>
      <c r="H30" s="192"/>
      <c r="I30" s="192"/>
    </row>
    <row r="31" spans="1:9" ht="30" customHeight="1">
      <c r="A31" s="190" t="s">
        <v>144</v>
      </c>
      <c r="B31" s="190"/>
      <c r="C31" s="190"/>
      <c r="D31" s="190"/>
      <c r="E31" s="190"/>
      <c r="F31" s="190"/>
      <c r="G31" s="190"/>
      <c r="H31" s="190"/>
      <c r="I31" s="190"/>
    </row>
    <row r="32" spans="1:9" ht="36" customHeight="1">
      <c r="A32" s="190" t="s">
        <v>154</v>
      </c>
      <c r="B32" s="190"/>
      <c r="C32" s="190"/>
      <c r="D32" s="190"/>
      <c r="E32" s="190"/>
      <c r="F32" s="190"/>
      <c r="G32" s="190"/>
      <c r="H32" s="190"/>
      <c r="I32" s="190"/>
    </row>
  </sheetData>
  <mergeCells count="14">
    <mergeCell ref="A31:I31"/>
    <mergeCell ref="A32:I32"/>
    <mergeCell ref="A1:J1"/>
    <mergeCell ref="A26:I26"/>
    <mergeCell ref="A28:I28"/>
    <mergeCell ref="A30:I30"/>
    <mergeCell ref="H2:H3"/>
    <mergeCell ref="I2:I3"/>
    <mergeCell ref="A24:G24"/>
    <mergeCell ref="A25:G25"/>
    <mergeCell ref="B2:G2"/>
    <mergeCell ref="A2:A3"/>
    <mergeCell ref="A27:I27"/>
    <mergeCell ref="A29:I29"/>
  </mergeCells>
  <pageMargins left="0.08" right="0.08" top="1" bottom="1" header="0.4921259845" footer="0.4921259845"/>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27" sqref="A27:H27"/>
    </sheetView>
  </sheetViews>
  <sheetFormatPr baseColWidth="10" defaultColWidth="11.42578125" defaultRowHeight="15"/>
  <cols>
    <col min="1" max="1" width="20" style="25" bestFit="1" customWidth="1"/>
    <col min="2" max="2" width="31.28515625" style="25" customWidth="1"/>
    <col min="3" max="3" width="11.7109375" style="25" bestFit="1" customWidth="1"/>
    <col min="4" max="4" width="12.85546875" style="25" customWidth="1"/>
    <col min="5" max="5" width="10.7109375" style="25" bestFit="1" customWidth="1"/>
    <col min="6" max="6" width="11.85546875" style="25" bestFit="1" customWidth="1"/>
    <col min="7" max="7" width="11.7109375" style="25" bestFit="1" customWidth="1"/>
    <col min="8" max="8" width="13.85546875" style="25" bestFit="1" customWidth="1"/>
    <col min="9" max="16384" width="11.42578125" style="25"/>
  </cols>
  <sheetData>
    <row r="1" spans="1:8" ht="27.75" customHeight="1" thickBot="1">
      <c r="A1" s="207" t="s">
        <v>125</v>
      </c>
      <c r="B1" s="207"/>
      <c r="C1" s="207"/>
      <c r="D1" s="207"/>
      <c r="E1" s="207"/>
      <c r="F1" s="207"/>
      <c r="G1" s="207"/>
      <c r="H1" s="207"/>
    </row>
    <row r="2" spans="1:8" ht="22.5">
      <c r="A2" s="27"/>
      <c r="B2" s="28" t="s">
        <v>2</v>
      </c>
      <c r="C2" s="29" t="s">
        <v>3</v>
      </c>
      <c r="D2" s="27" t="s">
        <v>4</v>
      </c>
      <c r="E2" s="27" t="s">
        <v>5</v>
      </c>
      <c r="F2" s="30" t="s">
        <v>6</v>
      </c>
      <c r="G2" s="31" t="s">
        <v>7</v>
      </c>
      <c r="H2" s="32" t="s">
        <v>94</v>
      </c>
    </row>
    <row r="3" spans="1:8">
      <c r="A3" s="208" t="s">
        <v>95</v>
      </c>
      <c r="B3" s="33" t="s">
        <v>38</v>
      </c>
      <c r="C3" s="34">
        <v>125900</v>
      </c>
      <c r="D3" s="34">
        <v>33960</v>
      </c>
      <c r="E3" s="34">
        <v>35651</v>
      </c>
      <c r="F3" s="164">
        <v>239</v>
      </c>
      <c r="G3" s="35">
        <v>195750</v>
      </c>
      <c r="H3" s="36">
        <v>49.510100000000001</v>
      </c>
    </row>
    <row r="4" spans="1:8">
      <c r="A4" s="209"/>
      <c r="B4" s="37" t="s">
        <v>116</v>
      </c>
      <c r="C4" s="38">
        <v>62154</v>
      </c>
      <c r="D4" s="38">
        <v>81530</v>
      </c>
      <c r="E4" s="38">
        <v>22850</v>
      </c>
      <c r="F4" s="165">
        <v>13617</v>
      </c>
      <c r="G4" s="168">
        <v>180151</v>
      </c>
      <c r="H4" s="40">
        <v>57.990200000000002</v>
      </c>
    </row>
    <row r="5" spans="1:8">
      <c r="A5" s="209"/>
      <c r="B5" s="37" t="s">
        <v>12</v>
      </c>
      <c r="C5" s="179" t="s">
        <v>140</v>
      </c>
      <c r="D5" s="41">
        <v>289</v>
      </c>
      <c r="E5" s="41">
        <v>625</v>
      </c>
      <c r="F5" s="177" t="s">
        <v>140</v>
      </c>
      <c r="G5" s="39">
        <v>1011</v>
      </c>
      <c r="H5" s="40">
        <v>67.260099999999994</v>
      </c>
    </row>
    <row r="6" spans="1:8">
      <c r="A6" s="209"/>
      <c r="B6" s="42" t="s">
        <v>63</v>
      </c>
      <c r="C6" s="180" t="s">
        <v>140</v>
      </c>
      <c r="D6" s="43">
        <v>359</v>
      </c>
      <c r="E6" s="43">
        <v>1470</v>
      </c>
      <c r="F6" s="178" t="s">
        <v>140</v>
      </c>
      <c r="G6" s="44">
        <v>3510</v>
      </c>
      <c r="H6" s="40">
        <v>34.672400000000003</v>
      </c>
    </row>
    <row r="7" spans="1:8">
      <c r="A7" s="209"/>
      <c r="B7" s="45" t="s">
        <v>1</v>
      </c>
      <c r="C7" s="46">
        <v>189825</v>
      </c>
      <c r="D7" s="46">
        <v>116138</v>
      </c>
      <c r="E7" s="46">
        <v>60596</v>
      </c>
      <c r="F7" s="47">
        <v>13863</v>
      </c>
      <c r="G7" s="48">
        <v>380422</v>
      </c>
      <c r="H7" s="49">
        <v>53.436199999999999</v>
      </c>
    </row>
    <row r="8" spans="1:8">
      <c r="A8" s="210"/>
      <c r="B8" s="50" t="s">
        <v>93</v>
      </c>
      <c r="C8" s="51">
        <v>43.981000000000002</v>
      </c>
      <c r="D8" s="51">
        <v>62.703000000000003</v>
      </c>
      <c r="E8" s="51">
        <v>65.078599999999994</v>
      </c>
      <c r="F8" s="52">
        <v>54.382199999999997</v>
      </c>
      <c r="G8" s="53">
        <v>53.436199999999999</v>
      </c>
      <c r="H8" s="54"/>
    </row>
    <row r="9" spans="1:8">
      <c r="A9" s="208" t="s">
        <v>96</v>
      </c>
      <c r="B9" s="33" t="s">
        <v>38</v>
      </c>
      <c r="C9" s="34">
        <v>2559</v>
      </c>
      <c r="D9" s="34">
        <v>4196</v>
      </c>
      <c r="E9" s="34">
        <v>6269</v>
      </c>
      <c r="F9" s="164">
        <v>104</v>
      </c>
      <c r="G9" s="35">
        <v>13128</v>
      </c>
      <c r="H9" s="36">
        <v>54.600900000000003</v>
      </c>
    </row>
    <row r="10" spans="1:8">
      <c r="A10" s="209"/>
      <c r="B10" s="37" t="s">
        <v>116</v>
      </c>
      <c r="C10" s="38">
        <v>19131</v>
      </c>
      <c r="D10" s="38">
        <v>24332</v>
      </c>
      <c r="E10" s="38">
        <v>45271</v>
      </c>
      <c r="F10" s="165">
        <v>2135</v>
      </c>
      <c r="G10" s="168">
        <v>90869</v>
      </c>
      <c r="H10" s="40">
        <v>67.1571</v>
      </c>
    </row>
    <row r="11" spans="1:8">
      <c r="A11" s="209"/>
      <c r="B11" s="37" t="s">
        <v>12</v>
      </c>
      <c r="C11" s="179" t="s">
        <v>140</v>
      </c>
      <c r="D11" s="41" t="s">
        <v>139</v>
      </c>
      <c r="E11" s="41" t="s">
        <v>139</v>
      </c>
      <c r="F11" s="177" t="s">
        <v>140</v>
      </c>
      <c r="G11" s="39">
        <v>9</v>
      </c>
      <c r="H11" s="40">
        <v>11.1111</v>
      </c>
    </row>
    <row r="12" spans="1:8">
      <c r="A12" s="209"/>
      <c r="B12" s="42" t="s">
        <v>63</v>
      </c>
      <c r="C12" s="180" t="s">
        <v>140</v>
      </c>
      <c r="D12" s="43">
        <v>7</v>
      </c>
      <c r="E12" s="43">
        <v>1161</v>
      </c>
      <c r="F12" s="178" t="s">
        <v>140</v>
      </c>
      <c r="G12" s="44">
        <v>2269</v>
      </c>
      <c r="H12" s="40">
        <v>52.005299999999998</v>
      </c>
    </row>
    <row r="13" spans="1:8">
      <c r="A13" s="209"/>
      <c r="B13" s="45" t="s">
        <v>1</v>
      </c>
      <c r="C13" s="46">
        <v>22796</v>
      </c>
      <c r="D13" s="46">
        <v>28535</v>
      </c>
      <c r="E13" s="46">
        <v>52701</v>
      </c>
      <c r="F13" s="47">
        <v>2243</v>
      </c>
      <c r="G13" s="48">
        <v>106275</v>
      </c>
      <c r="H13" s="49">
        <v>65.277799999999999</v>
      </c>
    </row>
    <row r="14" spans="1:8">
      <c r="A14" s="210"/>
      <c r="B14" s="50" t="s">
        <v>93</v>
      </c>
      <c r="C14" s="51">
        <v>50.780799999999999</v>
      </c>
      <c r="D14" s="51">
        <v>69.630300000000005</v>
      </c>
      <c r="E14" s="51">
        <v>69.740600000000001</v>
      </c>
      <c r="F14" s="52">
        <v>52.385199999999998</v>
      </c>
      <c r="G14" s="53">
        <v>65.277799999999999</v>
      </c>
      <c r="H14" s="54"/>
    </row>
    <row r="15" spans="1:8">
      <c r="A15" s="208" t="s">
        <v>97</v>
      </c>
      <c r="B15" s="33" t="s">
        <v>38</v>
      </c>
      <c r="C15" s="181" t="s">
        <v>140</v>
      </c>
      <c r="D15" s="181" t="s">
        <v>140</v>
      </c>
      <c r="E15" s="38" t="s">
        <v>139</v>
      </c>
      <c r="F15" s="165" t="s">
        <v>139</v>
      </c>
      <c r="G15" s="168">
        <v>31</v>
      </c>
      <c r="H15" s="36">
        <v>48.148099999999999</v>
      </c>
    </row>
    <row r="16" spans="1:8">
      <c r="A16" s="209"/>
      <c r="B16" s="37" t="s">
        <v>116</v>
      </c>
      <c r="C16" s="41">
        <v>5775</v>
      </c>
      <c r="D16" s="41">
        <v>3180</v>
      </c>
      <c r="E16" s="41">
        <v>4672</v>
      </c>
      <c r="F16" s="166" t="s">
        <v>139</v>
      </c>
      <c r="G16" s="39">
        <v>13627</v>
      </c>
      <c r="H16" s="40">
        <v>71.941599999999994</v>
      </c>
    </row>
    <row r="17" spans="1:8">
      <c r="A17" s="209"/>
      <c r="B17" s="42" t="s">
        <v>63</v>
      </c>
      <c r="C17" s="180" t="s">
        <v>140</v>
      </c>
      <c r="D17" s="180" t="s">
        <v>140</v>
      </c>
      <c r="E17" s="43">
        <v>9</v>
      </c>
      <c r="F17" s="167" t="s">
        <v>139</v>
      </c>
      <c r="G17" s="44">
        <v>1759</v>
      </c>
      <c r="H17" s="40">
        <v>61.036700000000003</v>
      </c>
    </row>
    <row r="18" spans="1:8">
      <c r="A18" s="209"/>
      <c r="B18" s="45" t="s">
        <v>1</v>
      </c>
      <c r="C18" s="46">
        <v>7555</v>
      </c>
      <c r="D18" s="46">
        <v>3181</v>
      </c>
      <c r="E18" s="46">
        <v>4681</v>
      </c>
      <c r="F18" s="47" t="s">
        <v>139</v>
      </c>
      <c r="G18" s="48">
        <v>15417</v>
      </c>
      <c r="H18" s="49">
        <v>70.652799999999999</v>
      </c>
    </row>
    <row r="19" spans="1:8" ht="15.75" thickBot="1">
      <c r="A19" s="211"/>
      <c r="B19" s="55" t="s">
        <v>93</v>
      </c>
      <c r="C19" s="169">
        <v>58.173400000000001</v>
      </c>
      <c r="D19" s="170">
        <v>81.672399999999996</v>
      </c>
      <c r="E19" s="170">
        <v>86.092699999999994</v>
      </c>
      <c r="F19" s="171" t="s">
        <v>139</v>
      </c>
      <c r="G19" s="56">
        <v>71.498999999999995</v>
      </c>
      <c r="H19" s="172"/>
    </row>
    <row r="20" spans="1:8">
      <c r="A20" s="212" t="s">
        <v>92</v>
      </c>
      <c r="B20" s="212"/>
      <c r="C20" s="212"/>
      <c r="D20" s="212"/>
      <c r="E20" s="212"/>
      <c r="F20" s="212"/>
      <c r="G20" s="212"/>
      <c r="H20" s="212"/>
    </row>
    <row r="21" spans="1:8">
      <c r="A21" s="213" t="s">
        <v>55</v>
      </c>
      <c r="B21" s="213"/>
      <c r="C21" s="213"/>
      <c r="D21" s="213"/>
      <c r="E21" s="213"/>
      <c r="F21" s="213"/>
      <c r="G21" s="213"/>
      <c r="H21" s="213"/>
    </row>
    <row r="22" spans="1:8" ht="35.25" customHeight="1">
      <c r="A22" s="213" t="s">
        <v>136</v>
      </c>
      <c r="B22" s="213"/>
      <c r="C22" s="213"/>
      <c r="D22" s="213"/>
      <c r="E22" s="213"/>
      <c r="F22" s="213"/>
      <c r="G22" s="213"/>
      <c r="H22" s="213"/>
    </row>
    <row r="23" spans="1:8">
      <c r="A23" s="213" t="s">
        <v>99</v>
      </c>
      <c r="B23" s="213"/>
      <c r="C23" s="213"/>
      <c r="D23" s="213"/>
      <c r="E23" s="213"/>
      <c r="F23" s="213"/>
      <c r="G23" s="213"/>
      <c r="H23" s="213"/>
    </row>
    <row r="24" spans="1:8" ht="13.5" customHeight="1">
      <c r="A24" s="213" t="s">
        <v>98</v>
      </c>
      <c r="B24" s="213"/>
      <c r="C24" s="213"/>
      <c r="D24" s="213"/>
      <c r="E24" s="213"/>
      <c r="F24" s="213"/>
      <c r="G24" s="213"/>
      <c r="H24" s="213"/>
    </row>
    <row r="25" spans="1:8" ht="25.5" customHeight="1">
      <c r="A25" s="214" t="s">
        <v>100</v>
      </c>
      <c r="B25" s="214"/>
      <c r="C25" s="214"/>
      <c r="D25" s="214"/>
      <c r="E25" s="214"/>
      <c r="F25" s="214"/>
      <c r="G25" s="214"/>
      <c r="H25" s="214"/>
    </row>
    <row r="26" spans="1:8" ht="33" customHeight="1">
      <c r="A26" s="213" t="s">
        <v>58</v>
      </c>
      <c r="B26" s="213"/>
      <c r="C26" s="213"/>
      <c r="D26" s="213"/>
      <c r="E26" s="213"/>
      <c r="F26" s="213"/>
      <c r="G26" s="213"/>
      <c r="H26" s="213"/>
    </row>
    <row r="27" spans="1:8">
      <c r="A27" s="206" t="s">
        <v>51</v>
      </c>
      <c r="B27" s="206"/>
      <c r="C27" s="206"/>
      <c r="D27" s="206"/>
      <c r="E27" s="206"/>
      <c r="F27" s="206"/>
      <c r="G27" s="206"/>
      <c r="H27" s="206"/>
    </row>
    <row r="28" spans="1:8">
      <c r="A28" s="206"/>
      <c r="B28" s="206"/>
      <c r="C28" s="206"/>
      <c r="D28" s="206"/>
      <c r="E28" s="206"/>
      <c r="F28" s="206"/>
      <c r="G28" s="206"/>
      <c r="H28" s="206"/>
    </row>
    <row r="29" spans="1:8">
      <c r="A29" s="26"/>
      <c r="B29" s="26"/>
      <c r="C29" s="26"/>
      <c r="D29" s="26"/>
      <c r="E29" s="26"/>
      <c r="F29" s="26"/>
      <c r="G29" s="26"/>
      <c r="H29" s="26"/>
    </row>
    <row r="30" spans="1:8">
      <c r="A30" s="26"/>
      <c r="B30" s="26"/>
      <c r="C30" s="26"/>
      <c r="D30" s="26"/>
      <c r="E30" s="26"/>
      <c r="F30" s="26"/>
      <c r="G30" s="26"/>
      <c r="H30" s="26"/>
    </row>
  </sheetData>
  <mergeCells count="13">
    <mergeCell ref="A28:H28"/>
    <mergeCell ref="A1:H1"/>
    <mergeCell ref="A3:A8"/>
    <mergeCell ref="A9:A14"/>
    <mergeCell ref="A15:A19"/>
    <mergeCell ref="A20:H20"/>
    <mergeCell ref="A21:H21"/>
    <mergeCell ref="A22:H22"/>
    <mergeCell ref="A23:H23"/>
    <mergeCell ref="A26:H26"/>
    <mergeCell ref="A27:H27"/>
    <mergeCell ref="A24:H24"/>
    <mergeCell ref="A25:H25"/>
  </mergeCells>
  <pageMargins left="0.08" right="0.08" top="1" bottom="1" header="0.4921259845" footer="0.492125984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selection activeCell="A31" sqref="A31:M31"/>
    </sheetView>
  </sheetViews>
  <sheetFormatPr baseColWidth="10" defaultColWidth="11.42578125" defaultRowHeight="15"/>
  <cols>
    <col min="1" max="1" width="34.28515625" style="65" customWidth="1"/>
    <col min="2" max="3" width="8.85546875" style="66" customWidth="1"/>
    <col min="4" max="13" width="8.85546875" style="65" customWidth="1"/>
    <col min="14" max="14" width="11.42578125" style="64"/>
    <col min="15" max="16384" width="11.42578125" style="65"/>
  </cols>
  <sheetData>
    <row r="1" spans="1:26" ht="15.75" thickBot="1">
      <c r="A1" s="217" t="s">
        <v>111</v>
      </c>
      <c r="B1" s="217"/>
      <c r="C1" s="217"/>
      <c r="D1" s="217"/>
      <c r="E1" s="217"/>
      <c r="F1" s="217"/>
      <c r="G1" s="217"/>
      <c r="H1" s="217"/>
      <c r="I1" s="217"/>
      <c r="J1" s="217"/>
      <c r="K1" s="217"/>
      <c r="L1" s="217"/>
      <c r="M1" s="217"/>
    </row>
    <row r="2" spans="1:26" s="68" customFormat="1" ht="11.25">
      <c r="A2" s="218" t="s">
        <v>9</v>
      </c>
      <c r="B2" s="220">
        <v>2015</v>
      </c>
      <c r="C2" s="221"/>
      <c r="D2" s="222">
        <v>2016</v>
      </c>
      <c r="E2" s="223"/>
      <c r="F2" s="223"/>
      <c r="G2" s="223"/>
      <c r="H2" s="223"/>
      <c r="I2" s="223"/>
      <c r="J2" s="223"/>
      <c r="K2" s="223"/>
      <c r="L2" s="223"/>
      <c r="M2" s="223"/>
      <c r="N2" s="67"/>
    </row>
    <row r="3" spans="1:26" s="68" customFormat="1" ht="25.5" customHeight="1">
      <c r="A3" s="219"/>
      <c r="B3" s="224" t="s">
        <v>10</v>
      </c>
      <c r="C3" s="226" t="s">
        <v>11</v>
      </c>
      <c r="D3" s="228" t="s">
        <v>38</v>
      </c>
      <c r="E3" s="229"/>
      <c r="F3" s="230" t="s">
        <v>39</v>
      </c>
      <c r="G3" s="229"/>
      <c r="H3" s="230" t="s">
        <v>12</v>
      </c>
      <c r="I3" s="229"/>
      <c r="J3" s="230" t="s">
        <v>65</v>
      </c>
      <c r="K3" s="229"/>
      <c r="L3" s="230" t="s">
        <v>1</v>
      </c>
      <c r="M3" s="228"/>
      <c r="N3" s="69"/>
    </row>
    <row r="4" spans="1:26" s="68" customFormat="1" ht="22.5">
      <c r="A4" s="219"/>
      <c r="B4" s="225"/>
      <c r="C4" s="227"/>
      <c r="D4" s="70" t="s">
        <v>10</v>
      </c>
      <c r="E4" s="139" t="s">
        <v>11</v>
      </c>
      <c r="F4" s="138" t="s">
        <v>10</v>
      </c>
      <c r="G4" s="139" t="s">
        <v>11</v>
      </c>
      <c r="H4" s="138" t="s">
        <v>10</v>
      </c>
      <c r="I4" s="139" t="s">
        <v>11</v>
      </c>
      <c r="J4" s="138" t="s">
        <v>10</v>
      </c>
      <c r="K4" s="139" t="s">
        <v>11</v>
      </c>
      <c r="L4" s="138" t="s">
        <v>10</v>
      </c>
      <c r="M4" s="70" t="s">
        <v>11</v>
      </c>
      <c r="N4" s="71"/>
      <c r="O4" s="72"/>
    </row>
    <row r="5" spans="1:26" s="68" customFormat="1" ht="22.5">
      <c r="A5" s="73" t="s">
        <v>115</v>
      </c>
      <c r="B5" s="78">
        <v>3598</v>
      </c>
      <c r="C5" s="79">
        <v>3515.43</v>
      </c>
      <c r="D5" s="78">
        <v>2895</v>
      </c>
      <c r="E5" s="79">
        <v>2843.9</v>
      </c>
      <c r="F5" s="78">
        <v>572</v>
      </c>
      <c r="G5" s="79">
        <v>545.72</v>
      </c>
      <c r="H5" s="78">
        <v>104</v>
      </c>
      <c r="I5" s="79">
        <v>103.64</v>
      </c>
      <c r="J5" s="78">
        <v>41</v>
      </c>
      <c r="K5" s="79">
        <v>39.409999999999997</v>
      </c>
      <c r="L5" s="78">
        <v>3612</v>
      </c>
      <c r="M5" s="88">
        <v>3532.67</v>
      </c>
      <c r="N5" s="175"/>
      <c r="O5" s="175"/>
      <c r="P5" s="175"/>
      <c r="Q5" s="175"/>
      <c r="R5" s="175"/>
      <c r="S5" s="175"/>
      <c r="T5" s="175"/>
      <c r="U5" s="175"/>
      <c r="V5" s="175"/>
      <c r="W5" s="175"/>
      <c r="X5" s="176"/>
      <c r="Y5" s="176"/>
      <c r="Z5" s="176"/>
    </row>
    <row r="6" spans="1:26" s="68" customFormat="1" ht="11.25">
      <c r="A6" s="74" t="s">
        <v>76</v>
      </c>
      <c r="B6" s="80">
        <v>32314</v>
      </c>
      <c r="C6" s="81">
        <v>30567.33</v>
      </c>
      <c r="D6" s="80">
        <v>22991</v>
      </c>
      <c r="E6" s="81">
        <v>22244.73</v>
      </c>
      <c r="F6" s="80">
        <v>4527</v>
      </c>
      <c r="G6" s="81">
        <v>3801.5</v>
      </c>
      <c r="H6" s="80">
        <v>22</v>
      </c>
      <c r="I6" s="81">
        <v>22</v>
      </c>
      <c r="J6" s="80">
        <v>4803</v>
      </c>
      <c r="K6" s="81">
        <v>4420.95</v>
      </c>
      <c r="L6" s="80">
        <v>32343</v>
      </c>
      <c r="M6" s="89">
        <v>30489.18</v>
      </c>
      <c r="N6" s="175"/>
      <c r="O6" s="175"/>
      <c r="P6" s="175"/>
      <c r="Q6" s="175"/>
      <c r="R6" s="175"/>
      <c r="S6" s="175"/>
      <c r="T6" s="175"/>
      <c r="U6" s="175"/>
      <c r="V6" s="175"/>
      <c r="W6" s="175"/>
      <c r="X6" s="176"/>
      <c r="Y6" s="176"/>
    </row>
    <row r="7" spans="1:26" s="68" customFormat="1" ht="11.25">
      <c r="A7" s="74" t="s">
        <v>77</v>
      </c>
      <c r="B7" s="80">
        <v>11200</v>
      </c>
      <c r="C7" s="81">
        <v>10807.52</v>
      </c>
      <c r="D7" s="80">
        <v>9775</v>
      </c>
      <c r="E7" s="81">
        <v>9558.23</v>
      </c>
      <c r="F7" s="80">
        <v>1480</v>
      </c>
      <c r="G7" s="81">
        <v>1288.4100000000001</v>
      </c>
      <c r="H7" s="80">
        <v>7</v>
      </c>
      <c r="I7" s="81">
        <v>7</v>
      </c>
      <c r="J7" s="80">
        <v>40</v>
      </c>
      <c r="K7" s="81">
        <v>38.5</v>
      </c>
      <c r="L7" s="80">
        <v>11302</v>
      </c>
      <c r="M7" s="89">
        <v>10892.14</v>
      </c>
      <c r="N7" s="175"/>
      <c r="O7" s="175"/>
      <c r="P7" s="175"/>
      <c r="Q7" s="175"/>
      <c r="R7" s="175"/>
      <c r="S7" s="175"/>
      <c r="T7" s="175"/>
      <c r="U7" s="175"/>
      <c r="V7" s="175"/>
      <c r="W7" s="175"/>
      <c r="X7" s="176"/>
      <c r="Y7" s="176"/>
    </row>
    <row r="8" spans="1:26" s="68" customFormat="1" ht="11.25">
      <c r="A8" s="74" t="s">
        <v>78</v>
      </c>
      <c r="B8" s="80">
        <v>258906</v>
      </c>
      <c r="C8" s="81">
        <v>255389.1</v>
      </c>
      <c r="D8" s="80">
        <v>35079</v>
      </c>
      <c r="E8" s="81">
        <v>34230.01</v>
      </c>
      <c r="F8" s="80">
        <v>7578</v>
      </c>
      <c r="G8" s="81">
        <v>7186.95</v>
      </c>
      <c r="H8" s="80">
        <v>199807</v>
      </c>
      <c r="I8" s="81">
        <v>198480.1</v>
      </c>
      <c r="J8" s="80">
        <v>20096</v>
      </c>
      <c r="K8" s="81">
        <v>20003.740000000002</v>
      </c>
      <c r="L8" s="80">
        <v>262560</v>
      </c>
      <c r="M8" s="89">
        <v>259900.79999999999</v>
      </c>
      <c r="N8" s="175"/>
      <c r="O8" s="175"/>
      <c r="P8" s="175"/>
      <c r="Q8" s="175"/>
      <c r="R8" s="175"/>
      <c r="S8" s="175"/>
      <c r="T8" s="175"/>
      <c r="U8" s="175"/>
      <c r="V8" s="175"/>
      <c r="W8" s="175"/>
      <c r="X8" s="176"/>
      <c r="Y8" s="176"/>
    </row>
    <row r="9" spans="1:26" s="68" customFormat="1" ht="24" customHeight="1">
      <c r="A9" s="74" t="s">
        <v>66</v>
      </c>
      <c r="B9" s="80">
        <v>53939</v>
      </c>
      <c r="C9" s="81">
        <v>52545.51</v>
      </c>
      <c r="D9" s="80">
        <v>46762</v>
      </c>
      <c r="E9" s="81">
        <v>45595.05</v>
      </c>
      <c r="F9" s="80">
        <v>2442</v>
      </c>
      <c r="G9" s="81">
        <v>2254.8200000000002</v>
      </c>
      <c r="H9" s="80">
        <v>308</v>
      </c>
      <c r="I9" s="81">
        <v>307.60000000000002</v>
      </c>
      <c r="J9" s="80">
        <v>2997</v>
      </c>
      <c r="K9" s="81">
        <v>2981.91</v>
      </c>
      <c r="L9" s="80">
        <v>52509</v>
      </c>
      <c r="M9" s="89">
        <v>51139.38</v>
      </c>
      <c r="N9" s="175"/>
      <c r="O9" s="175"/>
      <c r="P9" s="175"/>
      <c r="Q9" s="175"/>
      <c r="R9" s="175"/>
      <c r="S9" s="175"/>
      <c r="T9" s="175"/>
      <c r="U9" s="175"/>
      <c r="V9" s="175"/>
      <c r="W9" s="175"/>
      <c r="X9" s="176"/>
      <c r="Y9" s="176"/>
    </row>
    <row r="10" spans="1:26" s="68" customFormat="1" ht="11.25">
      <c r="A10" s="74" t="s">
        <v>106</v>
      </c>
      <c r="B10" s="80">
        <v>146652</v>
      </c>
      <c r="C10" s="81">
        <v>140243.29999999999</v>
      </c>
      <c r="D10" s="80">
        <v>137971</v>
      </c>
      <c r="E10" s="81">
        <v>132813</v>
      </c>
      <c r="F10" s="80">
        <v>5578</v>
      </c>
      <c r="G10" s="81">
        <v>4603.3500000000004</v>
      </c>
      <c r="H10" s="80">
        <v>92</v>
      </c>
      <c r="I10" s="81">
        <v>90.39</v>
      </c>
      <c r="J10" s="80">
        <v>681</v>
      </c>
      <c r="K10" s="81">
        <v>602.15</v>
      </c>
      <c r="L10" s="80">
        <v>144322</v>
      </c>
      <c r="M10" s="89">
        <v>138108.9</v>
      </c>
      <c r="N10" s="175"/>
      <c r="O10" s="175"/>
      <c r="P10" s="175"/>
      <c r="Q10" s="175"/>
      <c r="R10" s="175"/>
      <c r="S10" s="175"/>
      <c r="T10" s="175"/>
      <c r="U10" s="175"/>
      <c r="V10" s="175"/>
      <c r="W10" s="175"/>
      <c r="X10" s="176"/>
      <c r="Y10" s="176"/>
    </row>
    <row r="11" spans="1:26" s="76" customFormat="1" ht="11.25">
      <c r="A11" s="75" t="s">
        <v>79</v>
      </c>
      <c r="B11" s="82">
        <v>139878</v>
      </c>
      <c r="C11" s="83">
        <v>133785.20000000001</v>
      </c>
      <c r="D11" s="82">
        <v>132171</v>
      </c>
      <c r="E11" s="83">
        <v>127180.2</v>
      </c>
      <c r="F11" s="82">
        <v>4687</v>
      </c>
      <c r="G11" s="83">
        <v>3835.05</v>
      </c>
      <c r="H11" s="82">
        <v>86</v>
      </c>
      <c r="I11" s="83">
        <v>84.39</v>
      </c>
      <c r="J11" s="82">
        <v>672</v>
      </c>
      <c r="K11" s="83">
        <v>593.47</v>
      </c>
      <c r="L11" s="82">
        <v>137616</v>
      </c>
      <c r="M11" s="90">
        <v>131693.1</v>
      </c>
      <c r="N11" s="175"/>
      <c r="O11" s="175"/>
      <c r="P11" s="175"/>
      <c r="Q11" s="175"/>
      <c r="R11" s="175"/>
      <c r="S11" s="175"/>
      <c r="T11" s="175"/>
      <c r="U11" s="175"/>
      <c r="V11" s="175"/>
      <c r="W11" s="175"/>
      <c r="X11" s="176"/>
      <c r="Y11" s="176"/>
    </row>
    <row r="12" spans="1:26" s="76" customFormat="1" ht="11.25">
      <c r="A12" s="75" t="s">
        <v>133</v>
      </c>
      <c r="B12" s="82">
        <v>6774</v>
      </c>
      <c r="C12" s="83">
        <v>6458.08</v>
      </c>
      <c r="D12" s="82">
        <v>5800</v>
      </c>
      <c r="E12" s="83">
        <v>5632.86</v>
      </c>
      <c r="F12" s="82">
        <v>891</v>
      </c>
      <c r="G12" s="83">
        <v>768.3</v>
      </c>
      <c r="H12" s="82">
        <v>6</v>
      </c>
      <c r="I12" s="83">
        <v>6</v>
      </c>
      <c r="J12" s="82">
        <v>9</v>
      </c>
      <c r="K12" s="83">
        <v>8.68</v>
      </c>
      <c r="L12" s="82">
        <v>6706</v>
      </c>
      <c r="M12" s="90">
        <v>6415.84</v>
      </c>
      <c r="N12" s="175"/>
      <c r="O12" s="175"/>
      <c r="P12" s="175"/>
      <c r="Q12" s="175"/>
      <c r="R12" s="175"/>
      <c r="S12" s="175"/>
      <c r="T12" s="175"/>
      <c r="U12" s="175"/>
      <c r="V12" s="175"/>
      <c r="W12" s="175"/>
      <c r="X12" s="176"/>
      <c r="Y12" s="176"/>
    </row>
    <row r="13" spans="1:26" s="68" customFormat="1" ht="22.5">
      <c r="A13" s="74" t="s">
        <v>67</v>
      </c>
      <c r="B13" s="80">
        <v>1011288</v>
      </c>
      <c r="C13" s="81">
        <v>965970</v>
      </c>
      <c r="D13" s="80">
        <v>812487</v>
      </c>
      <c r="E13" s="81">
        <v>789351.9</v>
      </c>
      <c r="F13" s="80">
        <v>75425</v>
      </c>
      <c r="G13" s="81">
        <v>58824.03</v>
      </c>
      <c r="H13" s="80">
        <v>55</v>
      </c>
      <c r="I13" s="81">
        <v>55</v>
      </c>
      <c r="J13" s="80">
        <v>141282</v>
      </c>
      <c r="K13" s="81">
        <v>132046.70000000001</v>
      </c>
      <c r="L13" s="80">
        <v>1029249</v>
      </c>
      <c r="M13" s="89">
        <v>980277.7</v>
      </c>
      <c r="N13" s="175"/>
      <c r="O13" s="175"/>
      <c r="P13" s="175"/>
      <c r="Q13" s="175"/>
      <c r="R13" s="175"/>
      <c r="S13" s="175"/>
      <c r="T13" s="175"/>
      <c r="U13" s="175"/>
      <c r="V13" s="175"/>
      <c r="W13" s="175"/>
      <c r="X13" s="176"/>
      <c r="Y13" s="176"/>
    </row>
    <row r="14" spans="1:26" s="68" customFormat="1" ht="11.25">
      <c r="A14" s="74" t="s">
        <v>80</v>
      </c>
      <c r="B14" s="80">
        <v>285957</v>
      </c>
      <c r="C14" s="81">
        <v>278809.7</v>
      </c>
      <c r="D14" s="80">
        <v>167897</v>
      </c>
      <c r="E14" s="81">
        <v>165526.29999999999</v>
      </c>
      <c r="F14" s="80">
        <v>13283</v>
      </c>
      <c r="G14" s="81">
        <v>12137.19</v>
      </c>
      <c r="H14" s="80">
        <v>103830</v>
      </c>
      <c r="I14" s="81">
        <v>96337.95</v>
      </c>
      <c r="J14" s="80">
        <v>2159</v>
      </c>
      <c r="K14" s="81">
        <v>2026.11</v>
      </c>
      <c r="L14" s="80">
        <v>287169</v>
      </c>
      <c r="M14" s="89">
        <v>276027.59999999998</v>
      </c>
      <c r="N14" s="175"/>
      <c r="O14" s="175"/>
      <c r="P14" s="175"/>
      <c r="Q14" s="175"/>
      <c r="R14" s="175"/>
      <c r="S14" s="175"/>
      <c r="T14" s="175"/>
      <c r="U14" s="175"/>
      <c r="V14" s="175"/>
      <c r="W14" s="175"/>
      <c r="X14" s="176"/>
      <c r="Y14" s="176"/>
    </row>
    <row r="15" spans="1:26" s="68" customFormat="1" ht="11.25">
      <c r="A15" s="75" t="s">
        <v>81</v>
      </c>
      <c r="B15" s="80">
        <v>140723</v>
      </c>
      <c r="C15" s="83">
        <v>138328.70000000001</v>
      </c>
      <c r="D15" s="80">
        <v>129611</v>
      </c>
      <c r="E15" s="83">
        <v>128568.6</v>
      </c>
      <c r="F15" s="80">
        <v>10175</v>
      </c>
      <c r="G15" s="83">
        <v>9152.34</v>
      </c>
      <c r="H15" s="80">
        <v>226</v>
      </c>
      <c r="I15" s="83">
        <v>225.09</v>
      </c>
      <c r="J15" s="80">
        <v>1071</v>
      </c>
      <c r="K15" s="83">
        <v>1023.34</v>
      </c>
      <c r="L15" s="80">
        <v>141083</v>
      </c>
      <c r="M15" s="90">
        <v>138969.29999999999</v>
      </c>
      <c r="N15" s="175"/>
      <c r="O15" s="175"/>
      <c r="P15" s="175"/>
      <c r="Q15" s="175"/>
      <c r="R15" s="175"/>
      <c r="S15" s="175"/>
      <c r="T15" s="175"/>
      <c r="U15" s="175"/>
      <c r="V15" s="175"/>
      <c r="W15" s="175"/>
      <c r="X15" s="176"/>
      <c r="Y15" s="176"/>
    </row>
    <row r="16" spans="1:26" s="68" customFormat="1" ht="11.25">
      <c r="A16" s="75" t="s">
        <v>82</v>
      </c>
      <c r="B16" s="80">
        <v>1499</v>
      </c>
      <c r="C16" s="83">
        <v>1150.21</v>
      </c>
      <c r="D16" s="80">
        <v>45</v>
      </c>
      <c r="E16" s="83">
        <v>44.8</v>
      </c>
      <c r="F16" s="80">
        <v>13</v>
      </c>
      <c r="G16" s="83">
        <v>13</v>
      </c>
      <c r="H16" s="80">
        <v>1428</v>
      </c>
      <c r="I16" s="83">
        <v>1167.6099999999999</v>
      </c>
      <c r="J16" s="80">
        <v>10</v>
      </c>
      <c r="K16" s="83">
        <v>10</v>
      </c>
      <c r="L16" s="80">
        <v>1496</v>
      </c>
      <c r="M16" s="90">
        <v>1235.4100000000001</v>
      </c>
      <c r="N16" s="175"/>
      <c r="O16" s="175"/>
      <c r="P16" s="175"/>
      <c r="Q16" s="175"/>
      <c r="R16" s="175"/>
      <c r="S16" s="175"/>
      <c r="T16" s="175"/>
      <c r="U16" s="175"/>
      <c r="V16" s="175"/>
      <c r="W16" s="175"/>
      <c r="X16" s="176"/>
      <c r="Y16" s="176"/>
    </row>
    <row r="17" spans="1:25" s="68" customFormat="1" ht="11.25">
      <c r="A17" s="75" t="s">
        <v>83</v>
      </c>
      <c r="B17" s="80">
        <v>143735</v>
      </c>
      <c r="C17" s="83">
        <v>139330.79999999999</v>
      </c>
      <c r="D17" s="80">
        <v>38241</v>
      </c>
      <c r="E17" s="83">
        <v>36912.99</v>
      </c>
      <c r="F17" s="80">
        <v>3095</v>
      </c>
      <c r="G17" s="83">
        <v>2971.85</v>
      </c>
      <c r="H17" s="80">
        <v>102176</v>
      </c>
      <c r="I17" s="83">
        <v>94945.25</v>
      </c>
      <c r="J17" s="80">
        <v>1078</v>
      </c>
      <c r="K17" s="83">
        <v>992.77</v>
      </c>
      <c r="L17" s="80">
        <v>144590</v>
      </c>
      <c r="M17" s="90">
        <v>135822.9</v>
      </c>
      <c r="N17" s="175"/>
      <c r="O17" s="175"/>
      <c r="P17" s="175"/>
      <c r="Q17" s="175"/>
      <c r="R17" s="175"/>
      <c r="S17" s="175"/>
      <c r="T17" s="175"/>
      <c r="U17" s="175"/>
      <c r="V17" s="175"/>
      <c r="W17" s="175"/>
      <c r="X17" s="176"/>
      <c r="Y17" s="176"/>
    </row>
    <row r="18" spans="1:25" s="68" customFormat="1" ht="11.25">
      <c r="A18" s="74" t="s">
        <v>145</v>
      </c>
      <c r="B18" s="80">
        <v>79780</v>
      </c>
      <c r="C18" s="81">
        <v>76528.789999999994</v>
      </c>
      <c r="D18" s="80">
        <v>74626</v>
      </c>
      <c r="E18" s="81">
        <v>72685.16</v>
      </c>
      <c r="F18" s="80">
        <v>10916</v>
      </c>
      <c r="G18" s="81">
        <v>7864.42</v>
      </c>
      <c r="H18" s="80">
        <v>98</v>
      </c>
      <c r="I18" s="81">
        <v>95.49</v>
      </c>
      <c r="J18" s="80">
        <v>240</v>
      </c>
      <c r="K18" s="81">
        <v>219.14</v>
      </c>
      <c r="L18" s="80">
        <v>85880</v>
      </c>
      <c r="M18" s="89">
        <v>80864.210000000006</v>
      </c>
      <c r="N18" s="175"/>
      <c r="O18" s="175"/>
      <c r="P18" s="175"/>
      <c r="Q18" s="175"/>
      <c r="R18" s="175"/>
      <c r="S18" s="175"/>
      <c r="T18" s="175"/>
      <c r="U18" s="175"/>
      <c r="V18" s="175"/>
      <c r="W18" s="175"/>
      <c r="X18" s="176"/>
      <c r="Y18" s="176"/>
    </row>
    <row r="19" spans="1:25" s="68" customFormat="1" ht="11.25">
      <c r="A19" s="74" t="s">
        <v>147</v>
      </c>
      <c r="B19" s="80">
        <v>9579</v>
      </c>
      <c r="C19" s="81">
        <v>9264.27</v>
      </c>
      <c r="D19" s="80">
        <v>8347</v>
      </c>
      <c r="E19" s="81">
        <v>8170.77</v>
      </c>
      <c r="F19" s="80">
        <v>2456</v>
      </c>
      <c r="G19" s="81">
        <v>2282.21</v>
      </c>
      <c r="H19" s="80">
        <v>43</v>
      </c>
      <c r="I19" s="81">
        <v>42.94</v>
      </c>
      <c r="J19" s="80">
        <v>66</v>
      </c>
      <c r="K19" s="81">
        <v>57.34</v>
      </c>
      <c r="L19" s="80">
        <v>10912</v>
      </c>
      <c r="M19" s="89">
        <v>10553.26</v>
      </c>
      <c r="N19" s="175"/>
      <c r="O19" s="175"/>
      <c r="P19" s="175"/>
      <c r="Q19" s="175"/>
      <c r="R19" s="175"/>
      <c r="S19" s="175"/>
      <c r="T19" s="175"/>
      <c r="U19" s="175"/>
      <c r="V19" s="175"/>
      <c r="W19" s="175"/>
      <c r="X19" s="176"/>
      <c r="Y19" s="176"/>
    </row>
    <row r="20" spans="1:25" s="68" customFormat="1" ht="11.25">
      <c r="A20" s="74" t="s">
        <v>84</v>
      </c>
      <c r="B20" s="80">
        <v>20461</v>
      </c>
      <c r="C20" s="81">
        <v>19754.75</v>
      </c>
      <c r="D20" s="80">
        <v>18119</v>
      </c>
      <c r="E20" s="81">
        <v>17555.7</v>
      </c>
      <c r="F20" s="80">
        <v>1848</v>
      </c>
      <c r="G20" s="81">
        <v>1742.15</v>
      </c>
      <c r="H20" s="80">
        <v>24</v>
      </c>
      <c r="I20" s="81">
        <v>24</v>
      </c>
      <c r="J20" s="80">
        <v>146</v>
      </c>
      <c r="K20" s="81">
        <v>141.08000000000001</v>
      </c>
      <c r="L20" s="80">
        <v>20137</v>
      </c>
      <c r="M20" s="89">
        <v>19462.93</v>
      </c>
      <c r="N20" s="175"/>
      <c r="O20" s="175"/>
      <c r="P20" s="175"/>
      <c r="Q20" s="175"/>
      <c r="R20" s="175"/>
      <c r="S20" s="175"/>
      <c r="T20" s="175"/>
      <c r="U20" s="175"/>
      <c r="V20" s="175"/>
      <c r="W20" s="175"/>
      <c r="X20" s="176"/>
      <c r="Y20" s="176"/>
    </row>
    <row r="21" spans="1:25" s="68" customFormat="1" ht="11.25">
      <c r="A21" s="75" t="s">
        <v>85</v>
      </c>
      <c r="B21" s="80">
        <v>10477</v>
      </c>
      <c r="C21" s="83">
        <v>10138.98</v>
      </c>
      <c r="D21" s="80">
        <v>9107</v>
      </c>
      <c r="E21" s="83">
        <v>8867.5</v>
      </c>
      <c r="F21" s="80">
        <v>1172</v>
      </c>
      <c r="G21" s="83">
        <v>1089.97</v>
      </c>
      <c r="H21" s="80">
        <v>19</v>
      </c>
      <c r="I21" s="83">
        <v>19</v>
      </c>
      <c r="J21" s="80">
        <v>55</v>
      </c>
      <c r="K21" s="83">
        <v>54.15</v>
      </c>
      <c r="L21" s="80">
        <v>10353</v>
      </c>
      <c r="M21" s="90">
        <v>10030.620000000001</v>
      </c>
      <c r="N21" s="175"/>
      <c r="O21" s="175"/>
      <c r="P21" s="175"/>
      <c r="Q21" s="175"/>
      <c r="R21" s="175"/>
      <c r="S21" s="175"/>
      <c r="T21" s="175"/>
      <c r="U21" s="175"/>
      <c r="V21" s="175"/>
      <c r="W21" s="175"/>
      <c r="X21" s="176"/>
      <c r="Y21" s="176"/>
    </row>
    <row r="22" spans="1:25" s="68" customFormat="1" ht="11.25">
      <c r="A22" s="75" t="s">
        <v>86</v>
      </c>
      <c r="B22" s="84">
        <v>9984</v>
      </c>
      <c r="C22" s="85">
        <v>9615.77</v>
      </c>
      <c r="D22" s="84">
        <v>9012</v>
      </c>
      <c r="E22" s="85">
        <v>8688.2000000000007</v>
      </c>
      <c r="F22" s="84">
        <v>676</v>
      </c>
      <c r="G22" s="85">
        <v>652.17999999999995</v>
      </c>
      <c r="H22" s="84">
        <v>5</v>
      </c>
      <c r="I22" s="85">
        <v>5</v>
      </c>
      <c r="J22" s="84">
        <v>91</v>
      </c>
      <c r="K22" s="85">
        <v>86.93</v>
      </c>
      <c r="L22" s="84">
        <v>9784</v>
      </c>
      <c r="M22" s="91">
        <v>9432.31</v>
      </c>
      <c r="N22" s="175"/>
      <c r="O22" s="175"/>
      <c r="P22" s="175"/>
      <c r="Q22" s="175"/>
      <c r="R22" s="175"/>
      <c r="S22" s="175"/>
      <c r="T22" s="175"/>
      <c r="U22" s="175"/>
      <c r="V22" s="175"/>
      <c r="W22" s="175"/>
      <c r="X22" s="176"/>
      <c r="Y22" s="176"/>
    </row>
    <row r="23" spans="1:25" s="68" customFormat="1" ht="12" thickBot="1">
      <c r="A23" s="77" t="s">
        <v>1</v>
      </c>
      <c r="B23" s="92">
        <v>1913674</v>
      </c>
      <c r="C23" s="93">
        <v>1843396</v>
      </c>
      <c r="D23" s="92">
        <v>1336949</v>
      </c>
      <c r="E23" s="93">
        <v>1300575</v>
      </c>
      <c r="F23" s="92">
        <v>126105</v>
      </c>
      <c r="G23" s="93">
        <v>102530.8</v>
      </c>
      <c r="H23" s="92">
        <v>304390</v>
      </c>
      <c r="I23" s="93">
        <v>295566.09999999998</v>
      </c>
      <c r="J23" s="92">
        <v>172551</v>
      </c>
      <c r="K23" s="93">
        <v>162577.1</v>
      </c>
      <c r="L23" s="92">
        <v>1939995</v>
      </c>
      <c r="M23" s="94">
        <v>1861249</v>
      </c>
      <c r="N23" s="72"/>
    </row>
    <row r="24" spans="1:25" s="68" customFormat="1" ht="12" thickBot="1">
      <c r="A24" s="77" t="s">
        <v>13</v>
      </c>
      <c r="B24" s="95">
        <v>1024670</v>
      </c>
      <c r="C24" s="96">
        <v>987393.2</v>
      </c>
      <c r="D24" s="95">
        <v>620172</v>
      </c>
      <c r="E24" s="96">
        <v>603778.4</v>
      </c>
      <c r="F24" s="95">
        <v>88414</v>
      </c>
      <c r="G24" s="96">
        <v>68808.009999999995</v>
      </c>
      <c r="H24" s="95">
        <v>304373</v>
      </c>
      <c r="I24" s="96">
        <v>295549.09999999998</v>
      </c>
      <c r="J24" s="95">
        <v>29899</v>
      </c>
      <c r="K24" s="96">
        <v>29444.38</v>
      </c>
      <c r="L24" s="95">
        <v>1042858</v>
      </c>
      <c r="M24" s="97">
        <v>997579.9</v>
      </c>
      <c r="N24" s="72"/>
    </row>
    <row r="25" spans="1:25">
      <c r="A25" s="216" t="s">
        <v>92</v>
      </c>
      <c r="B25" s="216"/>
      <c r="C25" s="216"/>
      <c r="D25" s="216"/>
      <c r="E25" s="216"/>
      <c r="F25" s="216"/>
      <c r="G25" s="216"/>
      <c r="H25" s="216"/>
      <c r="I25" s="216"/>
      <c r="J25" s="216"/>
      <c r="K25" s="216"/>
      <c r="L25" s="216"/>
      <c r="M25" s="216"/>
    </row>
    <row r="26" spans="1:25">
      <c r="A26" s="215" t="s">
        <v>55</v>
      </c>
      <c r="B26" s="215"/>
      <c r="C26" s="215"/>
      <c r="D26" s="215"/>
      <c r="E26" s="215"/>
      <c r="F26" s="215"/>
      <c r="G26" s="215"/>
      <c r="H26" s="215"/>
      <c r="I26" s="215"/>
      <c r="J26" s="215"/>
      <c r="K26" s="215"/>
      <c r="L26" s="215"/>
      <c r="M26" s="215"/>
      <c r="O26" s="173"/>
    </row>
    <row r="27" spans="1:25" ht="34.5" customHeight="1">
      <c r="A27" s="215" t="s">
        <v>68</v>
      </c>
      <c r="B27" s="215"/>
      <c r="C27" s="215"/>
      <c r="D27" s="215"/>
      <c r="E27" s="215"/>
      <c r="F27" s="215"/>
      <c r="G27" s="215"/>
      <c r="H27" s="215"/>
      <c r="I27" s="215"/>
      <c r="J27" s="215"/>
      <c r="K27" s="215"/>
      <c r="L27" s="215"/>
      <c r="M27" s="215"/>
    </row>
    <row r="28" spans="1:25">
      <c r="A28" s="215" t="s">
        <v>74</v>
      </c>
      <c r="B28" s="215"/>
      <c r="C28" s="215"/>
      <c r="D28" s="215"/>
      <c r="E28" s="215"/>
      <c r="F28" s="215"/>
      <c r="G28" s="215"/>
      <c r="H28" s="215"/>
      <c r="I28" s="215"/>
      <c r="J28" s="215"/>
      <c r="K28" s="215"/>
      <c r="L28" s="215"/>
      <c r="M28" s="215"/>
    </row>
    <row r="29" spans="1:25">
      <c r="A29" s="174" t="s">
        <v>109</v>
      </c>
      <c r="B29" s="174"/>
      <c r="C29" s="174"/>
      <c r="D29" s="174"/>
      <c r="E29" s="174"/>
      <c r="F29" s="174"/>
      <c r="G29" s="174"/>
      <c r="H29" s="174"/>
      <c r="I29" s="174"/>
      <c r="J29" s="174"/>
      <c r="K29" s="174"/>
      <c r="L29" s="174"/>
      <c r="M29" s="174"/>
    </row>
    <row r="30" spans="1:25" ht="27.75" customHeight="1">
      <c r="A30" s="215" t="s">
        <v>146</v>
      </c>
      <c r="B30" s="215"/>
      <c r="C30" s="215"/>
      <c r="D30" s="215"/>
      <c r="E30" s="215"/>
      <c r="F30" s="215"/>
      <c r="G30" s="215"/>
      <c r="H30" s="215"/>
      <c r="I30" s="215"/>
      <c r="J30" s="215"/>
      <c r="K30" s="215"/>
      <c r="L30" s="215"/>
      <c r="M30" s="215"/>
    </row>
    <row r="31" spans="1:25" ht="35.25" customHeight="1">
      <c r="A31" s="215" t="s">
        <v>155</v>
      </c>
      <c r="B31" s="215"/>
      <c r="C31" s="215"/>
      <c r="D31" s="215"/>
      <c r="E31" s="215"/>
      <c r="F31" s="215"/>
      <c r="G31" s="215"/>
      <c r="H31" s="215"/>
      <c r="I31" s="215"/>
      <c r="J31" s="215"/>
      <c r="K31" s="215"/>
      <c r="L31" s="215"/>
      <c r="M31" s="215"/>
    </row>
    <row r="32" spans="1:25">
      <c r="A32" s="215"/>
      <c r="B32" s="215"/>
      <c r="C32" s="215"/>
      <c r="D32" s="215"/>
      <c r="E32" s="215"/>
      <c r="F32" s="215"/>
      <c r="G32" s="215"/>
      <c r="H32" s="215"/>
      <c r="I32" s="215"/>
      <c r="J32" s="215"/>
      <c r="K32" s="215"/>
      <c r="L32" s="215"/>
      <c r="M32" s="215"/>
    </row>
  </sheetData>
  <mergeCells count="18">
    <mergeCell ref="A25:M25"/>
    <mergeCell ref="A1:M1"/>
    <mergeCell ref="A2:A4"/>
    <mergeCell ref="B2:C2"/>
    <mergeCell ref="D2:M2"/>
    <mergeCell ref="B3:B4"/>
    <mergeCell ref="C3:C4"/>
    <mergeCell ref="D3:E3"/>
    <mergeCell ref="H3:I3"/>
    <mergeCell ref="F3:G3"/>
    <mergeCell ref="J3:K3"/>
    <mergeCell ref="L3:M3"/>
    <mergeCell ref="A32:M32"/>
    <mergeCell ref="A31:M31"/>
    <mergeCell ref="A26:M26"/>
    <mergeCell ref="A27:M27"/>
    <mergeCell ref="A30:M30"/>
    <mergeCell ref="A28:M28"/>
  </mergeCells>
  <conditionalFormatting sqref="F23:G23">
    <cfRule type="cellIs" dxfId="20" priority="21" operator="lessThan">
      <formula>5</formula>
    </cfRule>
  </conditionalFormatting>
  <conditionalFormatting sqref="F11:G11">
    <cfRule type="cellIs" dxfId="19" priority="22" operator="lessThan">
      <formula>5</formula>
    </cfRule>
  </conditionalFormatting>
  <conditionalFormatting sqref="F5:G10 F12:G22">
    <cfRule type="cellIs" dxfId="18" priority="23" operator="lessThan">
      <formula>5</formula>
    </cfRule>
  </conditionalFormatting>
  <conditionalFormatting sqref="D11:E11">
    <cfRule type="cellIs" dxfId="17" priority="26" operator="lessThan">
      <formula>5</formula>
    </cfRule>
  </conditionalFormatting>
  <conditionalFormatting sqref="D23:E23">
    <cfRule type="cellIs" dxfId="16" priority="25" operator="lessThan">
      <formula>5</formula>
    </cfRule>
  </conditionalFormatting>
  <conditionalFormatting sqref="H5:I10 H12:I22">
    <cfRule type="cellIs" dxfId="15" priority="19" operator="lessThan">
      <formula>5</formula>
    </cfRule>
  </conditionalFormatting>
  <conditionalFormatting sqref="H11:I11">
    <cfRule type="cellIs" dxfId="14" priority="18" operator="lessThan">
      <formula>5</formula>
    </cfRule>
  </conditionalFormatting>
  <conditionalFormatting sqref="L23:M23">
    <cfRule type="cellIs" dxfId="13" priority="9" operator="lessThan">
      <formula>5</formula>
    </cfRule>
  </conditionalFormatting>
  <conditionalFormatting sqref="B24:C24">
    <cfRule type="cellIs" dxfId="12" priority="28" operator="lessThan">
      <formula>5</formula>
    </cfRule>
  </conditionalFormatting>
  <conditionalFormatting sqref="B5:C10 B12:C22">
    <cfRule type="cellIs" dxfId="11" priority="31" operator="lessThan">
      <formula>5</formula>
    </cfRule>
  </conditionalFormatting>
  <conditionalFormatting sqref="B11:C11">
    <cfRule type="cellIs" dxfId="10" priority="30" operator="lessThan">
      <formula>5</formula>
    </cfRule>
  </conditionalFormatting>
  <conditionalFormatting sqref="B23:C23">
    <cfRule type="cellIs" dxfId="9" priority="29" operator="lessThan">
      <formula>5</formula>
    </cfRule>
  </conditionalFormatting>
  <conditionalFormatting sqref="D5:E10 D12:E22">
    <cfRule type="cellIs" dxfId="8" priority="27" operator="lessThan">
      <formula>5</formula>
    </cfRule>
  </conditionalFormatting>
  <conditionalFormatting sqref="H23:I23">
    <cfRule type="cellIs" dxfId="7" priority="17" operator="lessThan">
      <formula>5</formula>
    </cfRule>
  </conditionalFormatting>
  <conditionalFormatting sqref="J5:K10 J12:K22">
    <cfRule type="cellIs" dxfId="6" priority="15" operator="lessThan">
      <formula>5</formula>
    </cfRule>
  </conditionalFormatting>
  <conditionalFormatting sqref="J11:K11">
    <cfRule type="cellIs" dxfId="5" priority="14" operator="lessThan">
      <formula>5</formula>
    </cfRule>
  </conditionalFormatting>
  <conditionalFormatting sqref="J23:K23">
    <cfRule type="cellIs" dxfId="4" priority="13" operator="lessThan">
      <formula>5</formula>
    </cfRule>
  </conditionalFormatting>
  <conditionalFormatting sqref="L5:M10 L12:M22">
    <cfRule type="cellIs" dxfId="3" priority="11" operator="lessThan">
      <formula>5</formula>
    </cfRule>
  </conditionalFormatting>
  <conditionalFormatting sqref="L11:M11">
    <cfRule type="cellIs" dxfId="2" priority="10" operator="lessThan">
      <formula>5</formula>
    </cfRule>
  </conditionalFormatting>
  <conditionalFormatting sqref="D24:E24">
    <cfRule type="cellIs" dxfId="1" priority="2" operator="lessThan">
      <formula>5</formula>
    </cfRule>
  </conditionalFormatting>
  <conditionalFormatting sqref="F24:M24">
    <cfRule type="cellIs" dxfId="0" priority="1" operator="lessThan">
      <formula>5</formula>
    </cfRule>
  </conditionalFormatting>
  <pageMargins left="0.08" right="0.08" top="1" bottom="1" header="0.4921259845" footer="0.492125984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H1"/>
    </sheetView>
  </sheetViews>
  <sheetFormatPr baseColWidth="10" defaultColWidth="41.85546875" defaultRowHeight="15"/>
  <cols>
    <col min="1" max="1" width="9.42578125" style="25" customWidth="1"/>
    <col min="2" max="2" width="34.7109375" style="25" customWidth="1"/>
    <col min="3" max="8" width="14.42578125" style="25" customWidth="1"/>
    <col min="9" max="9" width="24.7109375" style="25" customWidth="1"/>
    <col min="10" max="16384" width="41.85546875" style="25"/>
  </cols>
  <sheetData>
    <row r="1" spans="1:9" ht="25.5" customHeight="1" thickBot="1">
      <c r="A1" s="239" t="s">
        <v>151</v>
      </c>
      <c r="B1" s="239"/>
      <c r="C1" s="239"/>
      <c r="D1" s="239"/>
      <c r="E1" s="239"/>
      <c r="F1" s="239"/>
      <c r="G1" s="239"/>
      <c r="H1" s="239"/>
    </row>
    <row r="2" spans="1:9" ht="12.75" customHeight="1" thickBot="1">
      <c r="A2" s="186"/>
      <c r="B2" s="188"/>
      <c r="C2" s="236">
        <v>2015</v>
      </c>
      <c r="D2" s="237"/>
      <c r="E2" s="236">
        <v>2016</v>
      </c>
      <c r="F2" s="238"/>
      <c r="G2" s="238"/>
      <c r="H2" s="238"/>
    </row>
    <row r="3" spans="1:9" ht="56.25">
      <c r="A3" s="240" t="s">
        <v>9</v>
      </c>
      <c r="B3" s="241"/>
      <c r="C3" s="189" t="s">
        <v>69</v>
      </c>
      <c r="D3" s="189" t="s">
        <v>14</v>
      </c>
      <c r="E3" s="189" t="s">
        <v>69</v>
      </c>
      <c r="F3" s="189" t="s">
        <v>14</v>
      </c>
      <c r="G3" s="189" t="s">
        <v>15</v>
      </c>
      <c r="H3" s="187" t="s">
        <v>101</v>
      </c>
    </row>
    <row r="4" spans="1:9">
      <c r="A4" s="242" t="s">
        <v>16</v>
      </c>
      <c r="B4" s="73" t="s">
        <v>76</v>
      </c>
      <c r="C4" s="182">
        <v>11941</v>
      </c>
      <c r="D4" s="182">
        <v>20373</v>
      </c>
      <c r="E4" s="182">
        <v>11888</v>
      </c>
      <c r="F4" s="182">
        <v>20455</v>
      </c>
      <c r="G4" s="100">
        <v>36.756</v>
      </c>
      <c r="H4" s="100">
        <v>60.253999999999998</v>
      </c>
      <c r="I4" s="98"/>
    </row>
    <row r="5" spans="1:9">
      <c r="A5" s="243"/>
      <c r="B5" s="74" t="s">
        <v>77</v>
      </c>
      <c r="C5" s="183">
        <v>1243</v>
      </c>
      <c r="D5" s="183">
        <v>9957</v>
      </c>
      <c r="E5" s="183">
        <v>1289</v>
      </c>
      <c r="F5" s="183">
        <v>10013</v>
      </c>
      <c r="G5" s="101">
        <v>11.405099999999999</v>
      </c>
      <c r="H5" s="101">
        <v>72.691999999999993</v>
      </c>
      <c r="I5" s="98"/>
    </row>
    <row r="6" spans="1:9" ht="24.75" customHeight="1">
      <c r="A6" s="243"/>
      <c r="B6" s="74" t="s">
        <v>67</v>
      </c>
      <c r="C6" s="183">
        <v>872548</v>
      </c>
      <c r="D6" s="183">
        <v>138740</v>
      </c>
      <c r="E6" s="183">
        <v>880709</v>
      </c>
      <c r="F6" s="183">
        <v>148540</v>
      </c>
      <c r="G6" s="101">
        <v>85.568100000000001</v>
      </c>
      <c r="H6" s="101">
        <v>80.100499999999997</v>
      </c>
      <c r="I6" s="98"/>
    </row>
    <row r="7" spans="1:9">
      <c r="A7" s="243"/>
      <c r="B7" s="74" t="s">
        <v>88</v>
      </c>
      <c r="C7" s="183">
        <v>3272</v>
      </c>
      <c r="D7" s="183">
        <v>855600</v>
      </c>
      <c r="E7" s="183">
        <v>3251</v>
      </c>
      <c r="F7" s="183">
        <v>863850</v>
      </c>
      <c r="G7" s="101">
        <v>0.37490000000000001</v>
      </c>
      <c r="H7" s="101">
        <v>99.200199999999995</v>
      </c>
    </row>
    <row r="8" spans="1:9">
      <c r="A8" s="244"/>
      <c r="B8" s="99" t="s">
        <v>1</v>
      </c>
      <c r="C8" s="184">
        <v>889004</v>
      </c>
      <c r="D8" s="184">
        <v>1024670</v>
      </c>
      <c r="E8" s="184">
        <v>897137</v>
      </c>
      <c r="F8" s="184">
        <v>1042858</v>
      </c>
      <c r="G8" s="102">
        <v>46.244300000000003</v>
      </c>
      <c r="H8" s="102">
        <v>79.896000000000001</v>
      </c>
    </row>
    <row r="9" spans="1:9">
      <c r="A9" s="231" t="s">
        <v>57</v>
      </c>
      <c r="B9" s="73" t="s">
        <v>76</v>
      </c>
      <c r="C9" s="182">
        <v>1444</v>
      </c>
      <c r="D9" s="182">
        <v>11156</v>
      </c>
      <c r="E9" s="182">
        <v>1404</v>
      </c>
      <c r="F9" s="182">
        <v>11370</v>
      </c>
      <c r="G9" s="100">
        <v>10.991099999999999</v>
      </c>
      <c r="H9" s="100">
        <v>14.885999999999999</v>
      </c>
    </row>
    <row r="10" spans="1:9">
      <c r="A10" s="232"/>
      <c r="B10" s="74" t="s">
        <v>77</v>
      </c>
      <c r="C10" s="183">
        <v>819</v>
      </c>
      <c r="D10" s="183">
        <v>13555</v>
      </c>
      <c r="E10" s="183">
        <v>734</v>
      </c>
      <c r="F10" s="183">
        <v>13434</v>
      </c>
      <c r="G10" s="101">
        <v>5.1806999999999999</v>
      </c>
      <c r="H10" s="101">
        <v>3.8147000000000002</v>
      </c>
    </row>
    <row r="11" spans="1:9" ht="24.75" customHeight="1">
      <c r="A11" s="232"/>
      <c r="B11" s="74" t="s">
        <v>67</v>
      </c>
      <c r="C11" s="183">
        <v>82492</v>
      </c>
      <c r="D11" s="183">
        <v>249191</v>
      </c>
      <c r="E11" s="183">
        <v>82354</v>
      </c>
      <c r="F11" s="183">
        <v>251897</v>
      </c>
      <c r="G11" s="101">
        <v>24.638400000000001</v>
      </c>
      <c r="H11" s="101">
        <v>84.730599999999995</v>
      </c>
    </row>
    <row r="12" spans="1:9">
      <c r="A12" s="232"/>
      <c r="B12" s="74" t="s">
        <v>88</v>
      </c>
      <c r="C12" s="183">
        <v>1591</v>
      </c>
      <c r="D12" s="183">
        <v>124109</v>
      </c>
      <c r="E12" s="183">
        <v>1588</v>
      </c>
      <c r="F12" s="183">
        <v>123916</v>
      </c>
      <c r="G12" s="101">
        <v>1.2653000000000001</v>
      </c>
      <c r="H12" s="101">
        <v>55.4786</v>
      </c>
    </row>
    <row r="13" spans="1:9">
      <c r="A13" s="233"/>
      <c r="B13" s="99" t="s">
        <v>1</v>
      </c>
      <c r="C13" s="184">
        <v>86346</v>
      </c>
      <c r="D13" s="184">
        <v>398011</v>
      </c>
      <c r="E13" s="184">
        <v>86080</v>
      </c>
      <c r="F13" s="184">
        <v>400617</v>
      </c>
      <c r="G13" s="102">
        <v>17.686599999999999</v>
      </c>
      <c r="H13" s="102">
        <v>82.361800000000002</v>
      </c>
    </row>
    <row r="14" spans="1:9" ht="15.75" thickBot="1">
      <c r="A14" s="234" t="s">
        <v>1</v>
      </c>
      <c r="B14" s="235"/>
      <c r="C14" s="185">
        <v>975350</v>
      </c>
      <c r="D14" s="185">
        <v>1422681</v>
      </c>
      <c r="E14" s="185">
        <v>983217</v>
      </c>
      <c r="F14" s="185">
        <v>1443475</v>
      </c>
      <c r="G14" s="103">
        <v>40.516800000000003</v>
      </c>
      <c r="H14" s="103">
        <v>80.111900000000006</v>
      </c>
    </row>
    <row r="15" spans="1:9">
      <c r="A15" s="216" t="s">
        <v>92</v>
      </c>
      <c r="B15" s="216"/>
      <c r="C15" s="216"/>
      <c r="D15" s="216"/>
      <c r="E15" s="216"/>
      <c r="F15" s="216"/>
      <c r="G15" s="216"/>
      <c r="H15" s="216"/>
    </row>
    <row r="16" spans="1:9">
      <c r="A16" s="246" t="s">
        <v>55</v>
      </c>
      <c r="B16" s="246"/>
      <c r="C16" s="246"/>
      <c r="D16" s="246"/>
      <c r="E16" s="246"/>
      <c r="F16" s="246"/>
      <c r="G16" s="246"/>
      <c r="H16" s="246"/>
    </row>
    <row r="17" spans="1:8" ht="9.75" customHeight="1">
      <c r="A17" s="247" t="s">
        <v>102</v>
      </c>
      <c r="B17" s="247"/>
      <c r="C17" s="247"/>
      <c r="D17" s="247"/>
      <c r="E17" s="247"/>
      <c r="F17" s="247"/>
      <c r="G17" s="247"/>
      <c r="H17" s="247"/>
    </row>
    <row r="18" spans="1:8">
      <c r="A18" s="248" t="s">
        <v>52</v>
      </c>
      <c r="B18" s="248"/>
      <c r="C18" s="248"/>
      <c r="D18" s="248"/>
      <c r="E18" s="248"/>
      <c r="F18" s="248"/>
      <c r="G18" s="248"/>
      <c r="H18" s="248"/>
    </row>
    <row r="19" spans="1:8">
      <c r="A19" s="245"/>
      <c r="B19" s="245"/>
      <c r="C19" s="245"/>
      <c r="D19" s="245"/>
      <c r="E19" s="245"/>
      <c r="F19" s="245"/>
      <c r="G19" s="245"/>
      <c r="H19" s="245"/>
    </row>
  </sheetData>
  <mergeCells count="12">
    <mergeCell ref="A19:H19"/>
    <mergeCell ref="A15:H15"/>
    <mergeCell ref="A16:H16"/>
    <mergeCell ref="A17:H17"/>
    <mergeCell ref="A18:H18"/>
    <mergeCell ref="A9:A13"/>
    <mergeCell ref="A14:B14"/>
    <mergeCell ref="C2:D2"/>
    <mergeCell ref="E2:H2"/>
    <mergeCell ref="A1:H1"/>
    <mergeCell ref="A3:B3"/>
    <mergeCell ref="A4:A8"/>
  </mergeCells>
  <pageMargins left="0.08" right="0.08" top="1" bottom="1" header="0.4921259845" footer="0.4921259845"/>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C17" sqref="C17"/>
    </sheetView>
  </sheetViews>
  <sheetFormatPr baseColWidth="10" defaultColWidth="11.42578125" defaultRowHeight="15" customHeight="1"/>
  <cols>
    <col min="1" max="1" width="23.140625" style="25" bestFit="1" customWidth="1"/>
    <col min="2" max="8" width="16" style="25" bestFit="1" customWidth="1"/>
    <col min="9" max="9" width="17" style="25" customWidth="1"/>
    <col min="10" max="10" width="16" style="25" bestFit="1" customWidth="1"/>
    <col min="11" max="16384" width="11.42578125" style="25"/>
  </cols>
  <sheetData>
    <row r="1" spans="1:10" ht="20.25" customHeight="1" thickBot="1">
      <c r="A1" s="249" t="s">
        <v>126</v>
      </c>
      <c r="B1" s="249"/>
      <c r="C1" s="249"/>
      <c r="D1" s="249"/>
      <c r="E1" s="249"/>
      <c r="F1" s="249"/>
      <c r="G1" s="249"/>
      <c r="H1" s="249"/>
      <c r="I1" s="249"/>
      <c r="J1" s="249"/>
    </row>
    <row r="2" spans="1:10" ht="56.25" customHeight="1">
      <c r="A2" s="104" t="s">
        <v>9</v>
      </c>
      <c r="B2" s="105" t="s">
        <v>67</v>
      </c>
      <c r="C2" s="105" t="s">
        <v>80</v>
      </c>
      <c r="D2" s="105" t="s">
        <v>106</v>
      </c>
      <c r="E2" s="105" t="s">
        <v>50</v>
      </c>
      <c r="F2" s="105" t="s">
        <v>78</v>
      </c>
      <c r="G2" s="105" t="s">
        <v>66</v>
      </c>
      <c r="H2" s="105" t="s">
        <v>76</v>
      </c>
      <c r="I2" s="105" t="s">
        <v>117</v>
      </c>
      <c r="J2" s="123" t="s">
        <v>89</v>
      </c>
    </row>
    <row r="3" spans="1:10" ht="15" customHeight="1">
      <c r="A3" s="106" t="s">
        <v>156</v>
      </c>
      <c r="B3" s="107">
        <v>121769</v>
      </c>
      <c r="C3" s="107">
        <v>15403</v>
      </c>
      <c r="D3" s="107">
        <v>14965</v>
      </c>
      <c r="E3" s="107">
        <v>8152</v>
      </c>
      <c r="F3" s="107">
        <v>4349</v>
      </c>
      <c r="G3" s="107">
        <v>5166</v>
      </c>
      <c r="H3" s="107">
        <v>4125</v>
      </c>
      <c r="I3" s="107">
        <v>3111</v>
      </c>
      <c r="J3" s="108">
        <v>177040</v>
      </c>
    </row>
    <row r="4" spans="1:10" ht="15" customHeight="1">
      <c r="A4" s="109" t="s">
        <v>157</v>
      </c>
      <c r="B4" s="110">
        <v>43295</v>
      </c>
      <c r="C4" s="110">
        <v>5428</v>
      </c>
      <c r="D4" s="110">
        <v>5353</v>
      </c>
      <c r="E4" s="110">
        <v>4087</v>
      </c>
      <c r="F4" s="110">
        <v>1045</v>
      </c>
      <c r="G4" s="110">
        <v>1988</v>
      </c>
      <c r="H4" s="110">
        <v>2306</v>
      </c>
      <c r="I4" s="110">
        <v>1279</v>
      </c>
      <c r="J4" s="111">
        <v>64781</v>
      </c>
    </row>
    <row r="5" spans="1:10" ht="15" customHeight="1">
      <c r="A5" s="109" t="s">
        <v>17</v>
      </c>
      <c r="B5" s="110">
        <v>48690</v>
      </c>
      <c r="C5" s="110">
        <v>5407</v>
      </c>
      <c r="D5" s="110">
        <v>6017</v>
      </c>
      <c r="E5" s="110">
        <v>3027</v>
      </c>
      <c r="F5" s="110">
        <v>8332</v>
      </c>
      <c r="G5" s="110">
        <v>3308</v>
      </c>
      <c r="H5" s="110">
        <v>2714</v>
      </c>
      <c r="I5" s="110">
        <v>1171</v>
      </c>
      <c r="J5" s="111">
        <v>78666</v>
      </c>
    </row>
    <row r="6" spans="1:10" ht="15" customHeight="1">
      <c r="A6" s="109" t="s">
        <v>159</v>
      </c>
      <c r="B6" s="110">
        <v>37709</v>
      </c>
      <c r="C6" s="110">
        <v>4434</v>
      </c>
      <c r="D6" s="110">
        <v>4353</v>
      </c>
      <c r="E6" s="110">
        <v>2696</v>
      </c>
      <c r="F6" s="110">
        <v>3625</v>
      </c>
      <c r="G6" s="110">
        <v>1534</v>
      </c>
      <c r="H6" s="110">
        <v>1347</v>
      </c>
      <c r="I6" s="110">
        <v>1078</v>
      </c>
      <c r="J6" s="111">
        <v>56776</v>
      </c>
    </row>
    <row r="7" spans="1:10" ht="15" customHeight="1">
      <c r="A7" s="109" t="s">
        <v>18</v>
      </c>
      <c r="B7" s="110">
        <v>4585</v>
      </c>
      <c r="C7" s="110">
        <v>1304</v>
      </c>
      <c r="D7" s="110">
        <v>880</v>
      </c>
      <c r="E7" s="110">
        <v>579</v>
      </c>
      <c r="F7" s="110">
        <v>141</v>
      </c>
      <c r="G7" s="110">
        <v>637</v>
      </c>
      <c r="H7" s="110">
        <v>233</v>
      </c>
      <c r="I7" s="110">
        <v>308</v>
      </c>
      <c r="J7" s="111">
        <v>8667</v>
      </c>
    </row>
    <row r="8" spans="1:10" ht="15" customHeight="1">
      <c r="A8" s="109" t="s">
        <v>43</v>
      </c>
      <c r="B8" s="110">
        <v>84981</v>
      </c>
      <c r="C8" s="110">
        <v>13381</v>
      </c>
      <c r="D8" s="110">
        <v>10574</v>
      </c>
      <c r="E8" s="110">
        <v>7741</v>
      </c>
      <c r="F8" s="110">
        <v>5073</v>
      </c>
      <c r="G8" s="110">
        <v>4425</v>
      </c>
      <c r="H8" s="110">
        <v>2202</v>
      </c>
      <c r="I8" s="110">
        <v>2300</v>
      </c>
      <c r="J8" s="111">
        <v>130677</v>
      </c>
    </row>
    <row r="9" spans="1:10" ht="15" customHeight="1">
      <c r="A9" s="109" t="s">
        <v>59</v>
      </c>
      <c r="B9" s="110">
        <v>101170</v>
      </c>
      <c r="C9" s="110">
        <v>14643</v>
      </c>
      <c r="D9" s="110">
        <v>10644</v>
      </c>
      <c r="E9" s="110">
        <v>8522</v>
      </c>
      <c r="F9" s="110">
        <v>1146</v>
      </c>
      <c r="G9" s="110">
        <v>3181</v>
      </c>
      <c r="H9" s="110">
        <v>1731</v>
      </c>
      <c r="I9" s="110">
        <v>2147</v>
      </c>
      <c r="J9" s="111">
        <v>143184</v>
      </c>
    </row>
    <row r="10" spans="1:10" ht="15" customHeight="1">
      <c r="A10" s="109" t="s">
        <v>44</v>
      </c>
      <c r="B10" s="110">
        <v>197149</v>
      </c>
      <c r="C10" s="110">
        <v>66241</v>
      </c>
      <c r="D10" s="110">
        <v>41471</v>
      </c>
      <c r="E10" s="110">
        <v>18630</v>
      </c>
      <c r="F10" s="110">
        <v>16367</v>
      </c>
      <c r="G10" s="110">
        <v>11345</v>
      </c>
      <c r="H10" s="110">
        <v>3541</v>
      </c>
      <c r="I10" s="110">
        <v>22635</v>
      </c>
      <c r="J10" s="111">
        <v>377379</v>
      </c>
    </row>
    <row r="11" spans="1:10" ht="15" customHeight="1">
      <c r="A11" s="109" t="s">
        <v>45</v>
      </c>
      <c r="B11" s="110">
        <v>51207</v>
      </c>
      <c r="C11" s="110">
        <v>6229</v>
      </c>
      <c r="D11" s="110">
        <v>6093</v>
      </c>
      <c r="E11" s="110">
        <v>3832</v>
      </c>
      <c r="F11" s="110">
        <v>1732</v>
      </c>
      <c r="G11" s="110">
        <v>2535</v>
      </c>
      <c r="H11" s="110">
        <v>1479</v>
      </c>
      <c r="I11" s="110">
        <v>1281</v>
      </c>
      <c r="J11" s="111">
        <v>74388</v>
      </c>
    </row>
    <row r="12" spans="1:10" ht="15" customHeight="1">
      <c r="A12" s="109" t="s">
        <v>46</v>
      </c>
      <c r="B12" s="110">
        <v>83038</v>
      </c>
      <c r="C12" s="110">
        <v>12193</v>
      </c>
      <c r="D12" s="110">
        <v>11720</v>
      </c>
      <c r="E12" s="110">
        <v>8796</v>
      </c>
      <c r="F12" s="110">
        <v>6998</v>
      </c>
      <c r="G12" s="110">
        <v>5203</v>
      </c>
      <c r="H12" s="110">
        <v>3794</v>
      </c>
      <c r="I12" s="110">
        <v>2671</v>
      </c>
      <c r="J12" s="111">
        <v>134413</v>
      </c>
    </row>
    <row r="13" spans="1:10" ht="15" customHeight="1">
      <c r="A13" s="109" t="s">
        <v>47</v>
      </c>
      <c r="B13" s="110">
        <v>83634</v>
      </c>
      <c r="C13" s="110">
        <v>13743</v>
      </c>
      <c r="D13" s="110">
        <v>11630</v>
      </c>
      <c r="E13" s="110">
        <v>6386</v>
      </c>
      <c r="F13" s="110">
        <v>2507</v>
      </c>
      <c r="G13" s="110">
        <v>5116</v>
      </c>
      <c r="H13" s="110">
        <v>4296</v>
      </c>
      <c r="I13" s="110">
        <v>2394</v>
      </c>
      <c r="J13" s="111">
        <v>129706</v>
      </c>
    </row>
    <row r="14" spans="1:10" ht="15" customHeight="1">
      <c r="A14" s="109" t="s">
        <v>19</v>
      </c>
      <c r="B14" s="110">
        <v>55647</v>
      </c>
      <c r="C14" s="110">
        <v>4872</v>
      </c>
      <c r="D14" s="110">
        <v>6889</v>
      </c>
      <c r="E14" s="110">
        <v>3074</v>
      </c>
      <c r="F14" s="110">
        <v>1385</v>
      </c>
      <c r="G14" s="110">
        <v>2067</v>
      </c>
      <c r="H14" s="110">
        <v>2546</v>
      </c>
      <c r="I14" s="110">
        <v>2332</v>
      </c>
      <c r="J14" s="111">
        <v>78812</v>
      </c>
    </row>
    <row r="15" spans="1:10" ht="15" customHeight="1">
      <c r="A15" s="109" t="s">
        <v>158</v>
      </c>
      <c r="B15" s="110">
        <v>74086</v>
      </c>
      <c r="C15" s="110">
        <v>15174</v>
      </c>
      <c r="D15" s="110">
        <v>9681</v>
      </c>
      <c r="E15" s="110">
        <v>6948</v>
      </c>
      <c r="F15" s="110">
        <v>9371</v>
      </c>
      <c r="G15" s="110">
        <v>3683</v>
      </c>
      <c r="H15" s="110">
        <v>1229</v>
      </c>
      <c r="I15" s="110">
        <v>2166</v>
      </c>
      <c r="J15" s="111">
        <v>122338</v>
      </c>
    </row>
    <row r="16" spans="1:10" ht="15" customHeight="1">
      <c r="A16" s="112" t="s">
        <v>60</v>
      </c>
      <c r="B16" s="113">
        <v>986960</v>
      </c>
      <c r="C16" s="113">
        <v>178452</v>
      </c>
      <c r="D16" s="113">
        <v>140270</v>
      </c>
      <c r="E16" s="113">
        <v>82470</v>
      </c>
      <c r="F16" s="113">
        <v>62071</v>
      </c>
      <c r="G16" s="113">
        <v>50188</v>
      </c>
      <c r="H16" s="113">
        <v>31543</v>
      </c>
      <c r="I16" s="113">
        <v>44873</v>
      </c>
      <c r="J16" s="114">
        <v>1576827</v>
      </c>
    </row>
    <row r="17" spans="1:10" ht="15" customHeight="1">
      <c r="A17" s="115" t="s">
        <v>20</v>
      </c>
      <c r="B17" s="107">
        <v>8327</v>
      </c>
      <c r="C17" s="107">
        <v>1219</v>
      </c>
      <c r="D17" s="107">
        <v>1120</v>
      </c>
      <c r="E17" s="107">
        <v>800</v>
      </c>
      <c r="F17" s="107">
        <v>29</v>
      </c>
      <c r="G17" s="107">
        <v>483</v>
      </c>
      <c r="H17" s="107">
        <v>188</v>
      </c>
      <c r="I17" s="107">
        <v>243</v>
      </c>
      <c r="J17" s="108">
        <v>12409</v>
      </c>
    </row>
    <row r="18" spans="1:10" ht="15" customHeight="1">
      <c r="A18" s="116" t="s">
        <v>21</v>
      </c>
      <c r="B18" s="110">
        <v>7803</v>
      </c>
      <c r="C18" s="110">
        <v>1132</v>
      </c>
      <c r="D18" s="110">
        <v>1128</v>
      </c>
      <c r="E18" s="110">
        <v>795</v>
      </c>
      <c r="F18" s="110">
        <v>212</v>
      </c>
      <c r="G18" s="110">
        <v>525</v>
      </c>
      <c r="H18" s="110">
        <v>193</v>
      </c>
      <c r="I18" s="110">
        <v>209</v>
      </c>
      <c r="J18" s="111">
        <v>11997</v>
      </c>
    </row>
    <row r="19" spans="1:10" ht="15" customHeight="1">
      <c r="A19" s="116" t="s">
        <v>22</v>
      </c>
      <c r="B19" s="110">
        <v>7277</v>
      </c>
      <c r="C19" s="110">
        <v>984</v>
      </c>
      <c r="D19" s="110">
        <v>456</v>
      </c>
      <c r="E19" s="110">
        <v>557</v>
      </c>
      <c r="F19" s="110">
        <v>194</v>
      </c>
      <c r="G19" s="110">
        <v>500</v>
      </c>
      <c r="H19" s="110">
        <v>144</v>
      </c>
      <c r="I19" s="110">
        <v>144</v>
      </c>
      <c r="J19" s="111">
        <v>10256</v>
      </c>
    </row>
    <row r="20" spans="1:10" ht="15" customHeight="1">
      <c r="A20" s="116" t="s">
        <v>48</v>
      </c>
      <c r="B20" s="110">
        <v>18827</v>
      </c>
      <c r="C20" s="110">
        <v>1552</v>
      </c>
      <c r="D20" s="110">
        <v>1256</v>
      </c>
      <c r="E20" s="110">
        <v>1160</v>
      </c>
      <c r="F20" s="110">
        <v>247</v>
      </c>
      <c r="G20" s="110">
        <v>505</v>
      </c>
      <c r="H20" s="110">
        <v>253</v>
      </c>
      <c r="I20" s="110">
        <v>316</v>
      </c>
      <c r="J20" s="111">
        <v>24116</v>
      </c>
    </row>
    <row r="21" spans="1:10" ht="15" customHeight="1">
      <c r="A21" s="117" t="s">
        <v>23</v>
      </c>
      <c r="B21" s="118">
        <v>42234</v>
      </c>
      <c r="C21" s="118">
        <v>4887</v>
      </c>
      <c r="D21" s="118">
        <v>3960</v>
      </c>
      <c r="E21" s="118">
        <v>3312</v>
      </c>
      <c r="F21" s="118">
        <v>682</v>
      </c>
      <c r="G21" s="118">
        <v>2013</v>
      </c>
      <c r="H21" s="118">
        <v>778</v>
      </c>
      <c r="I21" s="118">
        <v>912</v>
      </c>
      <c r="J21" s="119">
        <v>58778</v>
      </c>
    </row>
    <row r="22" spans="1:10" ht="15" customHeight="1" thickBot="1">
      <c r="A22" s="120" t="s">
        <v>49</v>
      </c>
      <c r="B22" s="121">
        <v>1029194</v>
      </c>
      <c r="C22" s="121">
        <v>183339</v>
      </c>
      <c r="D22" s="121">
        <v>144230</v>
      </c>
      <c r="E22" s="121">
        <v>85782</v>
      </c>
      <c r="F22" s="121">
        <v>62753</v>
      </c>
      <c r="G22" s="121">
        <v>52201</v>
      </c>
      <c r="H22" s="121">
        <v>32321</v>
      </c>
      <c r="I22" s="121">
        <v>45785</v>
      </c>
      <c r="J22" s="122">
        <v>1635605</v>
      </c>
    </row>
    <row r="23" spans="1:10" ht="15" customHeight="1">
      <c r="A23" s="251" t="s">
        <v>92</v>
      </c>
      <c r="B23" s="251"/>
      <c r="C23" s="251"/>
      <c r="D23" s="251"/>
      <c r="E23" s="251"/>
      <c r="F23" s="251"/>
      <c r="G23" s="251"/>
      <c r="H23" s="251"/>
      <c r="I23" s="251"/>
      <c r="J23" s="251"/>
    </row>
    <row r="24" spans="1:10" ht="15" customHeight="1">
      <c r="A24" s="250" t="s">
        <v>112</v>
      </c>
      <c r="B24" s="250"/>
      <c r="C24" s="250"/>
      <c r="D24" s="250"/>
      <c r="E24" s="250"/>
      <c r="F24" s="250"/>
      <c r="G24" s="250"/>
      <c r="H24" s="250"/>
      <c r="I24" s="250"/>
      <c r="J24" s="250"/>
    </row>
    <row r="25" spans="1:10" ht="15" customHeight="1">
      <c r="A25" s="250" t="s">
        <v>62</v>
      </c>
      <c r="B25" s="250"/>
      <c r="C25" s="250"/>
      <c r="D25" s="250"/>
      <c r="E25" s="250"/>
      <c r="F25" s="250"/>
      <c r="G25" s="250"/>
      <c r="H25" s="250"/>
      <c r="I25" s="250"/>
      <c r="J25" s="250"/>
    </row>
    <row r="26" spans="1:10" ht="17.25" customHeight="1">
      <c r="A26" s="250" t="s">
        <v>103</v>
      </c>
      <c r="B26" s="250"/>
      <c r="C26" s="250"/>
      <c r="D26" s="250"/>
      <c r="E26" s="250"/>
      <c r="F26" s="250"/>
      <c r="G26" s="250"/>
      <c r="H26" s="250"/>
      <c r="I26" s="250"/>
      <c r="J26" s="250"/>
    </row>
  </sheetData>
  <mergeCells count="5">
    <mergeCell ref="A1:J1"/>
    <mergeCell ref="A25:J25"/>
    <mergeCell ref="A26:J26"/>
    <mergeCell ref="A24:J24"/>
    <mergeCell ref="A23:J23"/>
  </mergeCells>
  <pageMargins left="0.08" right="0.08" top="1" bottom="1" header="0.4921259845" footer="0.492125984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opLeftCell="A31" workbookViewId="0">
      <selection activeCell="C53" sqref="C53"/>
    </sheetView>
  </sheetViews>
  <sheetFormatPr baseColWidth="10" defaultColWidth="11.42578125" defaultRowHeight="15"/>
  <cols>
    <col min="1" max="1" width="29.85546875" style="25" customWidth="1"/>
    <col min="2" max="2" width="9" style="25" bestFit="1" customWidth="1"/>
    <col min="3" max="6" width="10.42578125" style="25" bestFit="1" customWidth="1"/>
    <col min="7" max="16384" width="11.42578125" style="25"/>
  </cols>
  <sheetData>
    <row r="1" spans="1:8">
      <c r="A1" s="258" t="s">
        <v>160</v>
      </c>
      <c r="B1" s="258"/>
      <c r="C1" s="258"/>
      <c r="D1" s="258"/>
      <c r="E1" s="258"/>
      <c r="F1" s="258"/>
      <c r="G1" s="258"/>
      <c r="H1" s="258"/>
    </row>
    <row r="2" spans="1:8" ht="67.5">
      <c r="A2" s="140"/>
      <c r="B2" s="141"/>
      <c r="C2" s="142">
        <v>2015</v>
      </c>
      <c r="D2" s="142">
        <v>2016</v>
      </c>
      <c r="E2" s="143" t="s">
        <v>127</v>
      </c>
      <c r="F2" s="142" t="s">
        <v>128</v>
      </c>
    </row>
    <row r="3" spans="1:8">
      <c r="A3" s="252" t="s">
        <v>118</v>
      </c>
      <c r="B3" s="124" t="s">
        <v>24</v>
      </c>
      <c r="C3" s="125">
        <v>3598</v>
      </c>
      <c r="D3" s="125">
        <v>3612</v>
      </c>
      <c r="E3" s="144">
        <v>-1.0447861391478908</v>
      </c>
      <c r="F3" s="144">
        <f>100*(D3/C3-1)</f>
        <v>0.38910505836575737</v>
      </c>
      <c r="G3" s="98"/>
    </row>
    <row r="4" spans="1:8">
      <c r="A4" s="253"/>
      <c r="B4" s="126" t="s">
        <v>57</v>
      </c>
      <c r="C4" s="127">
        <v>166</v>
      </c>
      <c r="D4" s="127">
        <v>175</v>
      </c>
      <c r="E4" s="145">
        <v>-14.195719744738145</v>
      </c>
      <c r="F4" s="145">
        <f t="shared" ref="F4:F41" si="0">100*(D4/C4-1)</f>
        <v>5.4216867469879526</v>
      </c>
      <c r="G4" s="98"/>
    </row>
    <row r="5" spans="1:8">
      <c r="A5" s="254"/>
      <c r="B5" s="128" t="s">
        <v>1</v>
      </c>
      <c r="C5" s="129">
        <v>3764</v>
      </c>
      <c r="D5" s="129">
        <v>3787</v>
      </c>
      <c r="E5" s="146">
        <v>-2.3851666088525292</v>
      </c>
      <c r="F5" s="146">
        <f t="shared" si="0"/>
        <v>0.61105207226355152</v>
      </c>
      <c r="G5" s="98"/>
      <c r="H5" s="98"/>
    </row>
    <row r="6" spans="1:8">
      <c r="A6" s="252" t="s">
        <v>76</v>
      </c>
      <c r="B6" s="124" t="s">
        <v>24</v>
      </c>
      <c r="C6" s="127">
        <v>32314</v>
      </c>
      <c r="D6" s="127">
        <v>32343</v>
      </c>
      <c r="E6" s="145">
        <v>-1.9294129395672877</v>
      </c>
      <c r="F6" s="145">
        <f t="shared" si="0"/>
        <v>8.9744383239453995E-2</v>
      </c>
      <c r="G6" s="98"/>
    </row>
    <row r="7" spans="1:8">
      <c r="A7" s="253"/>
      <c r="B7" s="126" t="s">
        <v>57</v>
      </c>
      <c r="C7" s="127">
        <v>12600</v>
      </c>
      <c r="D7" s="127">
        <v>12774</v>
      </c>
      <c r="E7" s="145">
        <v>0.13803928073763405</v>
      </c>
      <c r="F7" s="145">
        <f t="shared" si="0"/>
        <v>1.3809523809523716</v>
      </c>
      <c r="G7" s="98"/>
    </row>
    <row r="8" spans="1:8">
      <c r="A8" s="254"/>
      <c r="B8" s="128" t="s">
        <v>1</v>
      </c>
      <c r="C8" s="129">
        <v>44914</v>
      </c>
      <c r="D8" s="129">
        <v>45117</v>
      </c>
      <c r="E8" s="146">
        <v>-1.3908340212721249</v>
      </c>
      <c r="F8" s="146">
        <f t="shared" si="0"/>
        <v>0.45197488533641472</v>
      </c>
      <c r="G8" s="98"/>
    </row>
    <row r="9" spans="1:8">
      <c r="A9" s="252" t="s">
        <v>77</v>
      </c>
      <c r="B9" s="124" t="s">
        <v>24</v>
      </c>
      <c r="C9" s="125">
        <v>11200</v>
      </c>
      <c r="D9" s="125">
        <v>11302</v>
      </c>
      <c r="E9" s="144">
        <v>-2.1730869679957521</v>
      </c>
      <c r="F9" s="144">
        <f t="shared" si="0"/>
        <v>0.91071428571427582</v>
      </c>
      <c r="G9" s="98"/>
    </row>
    <row r="10" spans="1:8">
      <c r="A10" s="253"/>
      <c r="B10" s="126" t="s">
        <v>57</v>
      </c>
      <c r="C10" s="127">
        <v>14374</v>
      </c>
      <c r="D10" s="127">
        <v>14168</v>
      </c>
      <c r="E10" s="145">
        <v>2.118966799210642</v>
      </c>
      <c r="F10" s="145">
        <f t="shared" si="0"/>
        <v>-1.4331431751773982</v>
      </c>
      <c r="G10" s="98"/>
    </row>
    <row r="11" spans="1:8">
      <c r="A11" s="254"/>
      <c r="B11" s="128" t="s">
        <v>1</v>
      </c>
      <c r="C11" s="129">
        <v>25574</v>
      </c>
      <c r="D11" s="129">
        <v>25470</v>
      </c>
      <c r="E11" s="146">
        <v>-3.8004460858453992E-2</v>
      </c>
      <c r="F11" s="146">
        <f t="shared" si="0"/>
        <v>-0.40666301712677377</v>
      </c>
      <c r="G11" s="98"/>
    </row>
    <row r="12" spans="1:8">
      <c r="A12" s="252" t="s">
        <v>78</v>
      </c>
      <c r="B12" s="124" t="s">
        <v>24</v>
      </c>
      <c r="C12" s="127">
        <v>258906</v>
      </c>
      <c r="D12" s="127">
        <v>262560</v>
      </c>
      <c r="E12" s="145">
        <v>-4.5903863728655514</v>
      </c>
      <c r="F12" s="145">
        <f t="shared" si="0"/>
        <v>1.4113230284350298</v>
      </c>
      <c r="G12" s="98"/>
    </row>
    <row r="13" spans="1:8">
      <c r="A13" s="253"/>
      <c r="B13" s="126" t="s">
        <v>57</v>
      </c>
      <c r="C13" s="127">
        <v>8286</v>
      </c>
      <c r="D13" s="127">
        <v>8247</v>
      </c>
      <c r="E13" s="145">
        <v>1.1128408934249379</v>
      </c>
      <c r="F13" s="145">
        <f t="shared" si="0"/>
        <v>-0.4706734250543132</v>
      </c>
      <c r="G13" s="98"/>
    </row>
    <row r="14" spans="1:8">
      <c r="A14" s="254"/>
      <c r="B14" s="128" t="s">
        <v>1</v>
      </c>
      <c r="C14" s="130">
        <v>267192</v>
      </c>
      <c r="D14" s="130">
        <v>270807</v>
      </c>
      <c r="E14" s="147">
        <v>-4.4614657427524911</v>
      </c>
      <c r="F14" s="147">
        <f t="shared" si="0"/>
        <v>1.3529596694511703</v>
      </c>
      <c r="G14" s="98"/>
    </row>
    <row r="15" spans="1:8">
      <c r="A15" s="252" t="s">
        <v>66</v>
      </c>
      <c r="B15" s="124" t="s">
        <v>16</v>
      </c>
      <c r="C15" s="125">
        <v>53939</v>
      </c>
      <c r="D15" s="125">
        <v>52509</v>
      </c>
      <c r="E15" s="144">
        <v>-7.2110706756381866</v>
      </c>
      <c r="F15" s="144">
        <f t="shared" si="0"/>
        <v>-2.651142957785646</v>
      </c>
      <c r="G15" s="98"/>
    </row>
    <row r="16" spans="1:8">
      <c r="A16" s="253"/>
      <c r="B16" s="126" t="s">
        <v>57</v>
      </c>
      <c r="C16" s="127">
        <v>22593</v>
      </c>
      <c r="D16" s="127">
        <v>21837</v>
      </c>
      <c r="E16" s="145">
        <v>6.6831131606185146</v>
      </c>
      <c r="F16" s="145">
        <f t="shared" si="0"/>
        <v>-3.3461691674412375</v>
      </c>
      <c r="G16" s="98"/>
    </row>
    <row r="17" spans="1:7">
      <c r="A17" s="254"/>
      <c r="B17" s="128" t="s">
        <v>1</v>
      </c>
      <c r="C17" s="129">
        <v>76532</v>
      </c>
      <c r="D17" s="129">
        <v>74346</v>
      </c>
      <c r="E17" s="146">
        <v>-4.8651891672228054</v>
      </c>
      <c r="F17" s="146">
        <f t="shared" si="0"/>
        <v>-2.8563215387027663</v>
      </c>
      <c r="G17" s="98"/>
    </row>
    <row r="18" spans="1:7">
      <c r="A18" s="252" t="s">
        <v>106</v>
      </c>
      <c r="B18" s="124" t="s">
        <v>16</v>
      </c>
      <c r="C18" s="125">
        <v>146652</v>
      </c>
      <c r="D18" s="125">
        <v>144322</v>
      </c>
      <c r="E18" s="144">
        <v>-2.3308833591928813</v>
      </c>
      <c r="F18" s="144">
        <f t="shared" si="0"/>
        <v>-1.5887952431606789</v>
      </c>
      <c r="G18" s="98"/>
    </row>
    <row r="19" spans="1:7">
      <c r="A19" s="253"/>
      <c r="B19" s="126" t="s">
        <v>57</v>
      </c>
      <c r="C19" s="127">
        <v>11975</v>
      </c>
      <c r="D19" s="127">
        <v>12003</v>
      </c>
      <c r="E19" s="145">
        <v>1.5359804493490392</v>
      </c>
      <c r="F19" s="145">
        <f t="shared" si="0"/>
        <v>0.23382045929019046</v>
      </c>
      <c r="G19" s="98"/>
    </row>
    <row r="20" spans="1:7">
      <c r="A20" s="254"/>
      <c r="B20" s="128" t="s">
        <v>1</v>
      </c>
      <c r="C20" s="129">
        <v>158627</v>
      </c>
      <c r="D20" s="129">
        <v>156325</v>
      </c>
      <c r="E20" s="146">
        <v>-2.0862378967189121</v>
      </c>
      <c r="F20" s="146">
        <f t="shared" si="0"/>
        <v>-1.4512031369186884</v>
      </c>
      <c r="G20" s="98"/>
    </row>
    <row r="21" spans="1:7">
      <c r="A21" s="252" t="s">
        <v>67</v>
      </c>
      <c r="B21" s="124" t="s">
        <v>24</v>
      </c>
      <c r="C21" s="125">
        <v>1011288</v>
      </c>
      <c r="D21" s="125">
        <v>1029249</v>
      </c>
      <c r="E21" s="144">
        <v>-2.2448275687220298</v>
      </c>
      <c r="F21" s="144">
        <f t="shared" si="0"/>
        <v>1.7760519258608776</v>
      </c>
      <c r="G21" s="98"/>
    </row>
    <row r="22" spans="1:7">
      <c r="A22" s="253"/>
      <c r="B22" s="126" t="s">
        <v>57</v>
      </c>
      <c r="C22" s="127">
        <v>331683</v>
      </c>
      <c r="D22" s="127">
        <v>334251</v>
      </c>
      <c r="E22" s="145">
        <v>7.3277630645172565</v>
      </c>
      <c r="F22" s="145">
        <f t="shared" si="0"/>
        <v>0.77423322871537081</v>
      </c>
      <c r="G22" s="98"/>
    </row>
    <row r="23" spans="1:7">
      <c r="A23" s="254"/>
      <c r="B23" s="128" t="s">
        <v>1</v>
      </c>
      <c r="C23" s="129">
        <v>1342971</v>
      </c>
      <c r="D23" s="129">
        <v>1363500</v>
      </c>
      <c r="E23" s="146">
        <v>-0.65683688068015611</v>
      </c>
      <c r="F23" s="146">
        <f t="shared" si="0"/>
        <v>1.5286257112030022</v>
      </c>
      <c r="G23" s="98"/>
    </row>
    <row r="24" spans="1:7">
      <c r="A24" s="252" t="s">
        <v>80</v>
      </c>
      <c r="B24" s="124" t="s">
        <v>16</v>
      </c>
      <c r="C24" s="125">
        <v>285957</v>
      </c>
      <c r="D24" s="125">
        <v>287169</v>
      </c>
      <c r="E24" s="144">
        <v>3.6650679099551997</v>
      </c>
      <c r="F24" s="144">
        <f t="shared" si="0"/>
        <v>0.42383994796419966</v>
      </c>
      <c r="G24" s="98"/>
    </row>
    <row r="25" spans="1:7">
      <c r="A25" s="253"/>
      <c r="B25" s="126" t="s">
        <v>57</v>
      </c>
      <c r="C25" s="127">
        <v>2262</v>
      </c>
      <c r="D25" s="127">
        <v>2657</v>
      </c>
      <c r="E25" s="145">
        <v>38.009368585395542</v>
      </c>
      <c r="F25" s="145">
        <f t="shared" si="0"/>
        <v>17.46242263483644</v>
      </c>
      <c r="G25" s="98"/>
    </row>
    <row r="26" spans="1:7">
      <c r="A26" s="254"/>
      <c r="B26" s="128" t="s">
        <v>1</v>
      </c>
      <c r="C26" s="129">
        <v>288219</v>
      </c>
      <c r="D26" s="129">
        <v>289826</v>
      </c>
      <c r="E26" s="146">
        <v>3.7550980579740045</v>
      </c>
      <c r="F26" s="146">
        <f t="shared" si="0"/>
        <v>0.55756213157356349</v>
      </c>
      <c r="G26" s="98"/>
    </row>
    <row r="27" spans="1:7">
      <c r="A27" s="252" t="s">
        <v>148</v>
      </c>
      <c r="B27" s="124" t="s">
        <v>24</v>
      </c>
      <c r="C27" s="125">
        <v>79780</v>
      </c>
      <c r="D27" s="125">
        <v>85880</v>
      </c>
      <c r="E27" s="144">
        <v>1.524032162096689</v>
      </c>
      <c r="F27" s="144">
        <f t="shared" si="0"/>
        <v>7.6460265730759591</v>
      </c>
      <c r="G27" s="98"/>
    </row>
    <row r="28" spans="1:7">
      <c r="A28" s="253"/>
      <c r="B28" s="126" t="s">
        <v>57</v>
      </c>
      <c r="C28" s="127">
        <v>859</v>
      </c>
      <c r="D28" s="127">
        <v>883</v>
      </c>
      <c r="E28" s="145">
        <v>-4.1989869842111176</v>
      </c>
      <c r="F28" s="145">
        <f t="shared" si="0"/>
        <v>2.7939464493597299</v>
      </c>
      <c r="G28" s="98"/>
    </row>
    <row r="29" spans="1:7">
      <c r="A29" s="254"/>
      <c r="B29" s="128" t="s">
        <v>1</v>
      </c>
      <c r="C29" s="129">
        <v>80639</v>
      </c>
      <c r="D29" s="129">
        <v>86763</v>
      </c>
      <c r="E29" s="146">
        <v>1.4431312682384068</v>
      </c>
      <c r="F29" s="146">
        <f t="shared" si="0"/>
        <v>7.5943402075918653</v>
      </c>
      <c r="G29" s="98"/>
    </row>
    <row r="30" spans="1:7">
      <c r="A30" s="252" t="s">
        <v>150</v>
      </c>
      <c r="B30" s="124" t="s">
        <v>24</v>
      </c>
      <c r="C30" s="127">
        <v>9579</v>
      </c>
      <c r="D30" s="127">
        <v>10912</v>
      </c>
      <c r="E30" s="145">
        <v>2.4453742976359161</v>
      </c>
      <c r="F30" s="145">
        <f t="shared" si="0"/>
        <v>13.915857605177994</v>
      </c>
      <c r="G30" s="98"/>
    </row>
    <row r="31" spans="1:7">
      <c r="A31" s="253"/>
      <c r="B31" s="126" t="s">
        <v>57</v>
      </c>
      <c r="C31" s="127">
        <v>552</v>
      </c>
      <c r="D31" s="127">
        <v>538</v>
      </c>
      <c r="E31" s="145">
        <v>-10.133246703698395</v>
      </c>
      <c r="F31" s="145">
        <f t="shared" si="0"/>
        <v>-2.5362318840579712</v>
      </c>
      <c r="G31" s="98"/>
    </row>
    <row r="32" spans="1:7">
      <c r="A32" s="254"/>
      <c r="B32" s="128" t="s">
        <v>1</v>
      </c>
      <c r="C32" s="130">
        <v>10131</v>
      </c>
      <c r="D32" s="130">
        <v>11450</v>
      </c>
      <c r="E32" s="147">
        <v>1.2254238734755729</v>
      </c>
      <c r="F32" s="147">
        <f t="shared" si="0"/>
        <v>13.019445267002272</v>
      </c>
      <c r="G32" s="98"/>
    </row>
    <row r="33" spans="1:8">
      <c r="A33" s="252" t="s">
        <v>84</v>
      </c>
      <c r="B33" s="124" t="s">
        <v>16</v>
      </c>
      <c r="C33" s="125">
        <v>20461</v>
      </c>
      <c r="D33" s="125">
        <v>20137</v>
      </c>
      <c r="E33" s="144">
        <v>-5.623333130300578</v>
      </c>
      <c r="F33" s="144">
        <f t="shared" si="0"/>
        <v>-1.5835003176775331</v>
      </c>
      <c r="G33" s="98"/>
    </row>
    <row r="34" spans="1:8">
      <c r="A34" s="253"/>
      <c r="B34" s="126" t="s">
        <v>57</v>
      </c>
      <c r="C34" s="127">
        <v>79007</v>
      </c>
      <c r="D34" s="127">
        <v>79164</v>
      </c>
      <c r="E34" s="145">
        <v>5.4410013774455201</v>
      </c>
      <c r="F34" s="145">
        <f t="shared" si="0"/>
        <v>0.1987165694179005</v>
      </c>
      <c r="G34" s="98"/>
    </row>
    <row r="35" spans="1:8">
      <c r="A35" s="254"/>
      <c r="B35" s="128" t="s">
        <v>1</v>
      </c>
      <c r="C35" s="129">
        <v>99468</v>
      </c>
      <c r="D35" s="129">
        <v>99301</v>
      </c>
      <c r="E35" s="146">
        <v>1.8676488690505977</v>
      </c>
      <c r="F35" s="146">
        <f t="shared" si="0"/>
        <v>-0.16789319178026618</v>
      </c>
      <c r="G35" s="98"/>
    </row>
    <row r="36" spans="1:8">
      <c r="A36" s="252" t="s">
        <v>1</v>
      </c>
      <c r="B36" s="131" t="s">
        <v>25</v>
      </c>
      <c r="C36" s="132">
        <v>1913674</v>
      </c>
      <c r="D36" s="132">
        <v>1939995</v>
      </c>
      <c r="E36" s="148">
        <v>-2.0291859393009481</v>
      </c>
      <c r="F36" s="148">
        <f t="shared" si="0"/>
        <v>1.3754171295633499</v>
      </c>
      <c r="G36" s="98"/>
    </row>
    <row r="37" spans="1:8">
      <c r="A37" s="253"/>
      <c r="B37" s="133" t="s">
        <v>57</v>
      </c>
      <c r="C37" s="130">
        <v>484357</v>
      </c>
      <c r="D37" s="130">
        <v>486697</v>
      </c>
      <c r="E37" s="147">
        <v>6.1302932699917045</v>
      </c>
      <c r="F37" s="147">
        <f t="shared" si="0"/>
        <v>0.483114727360201</v>
      </c>
      <c r="G37" s="98"/>
      <c r="H37" s="63"/>
    </row>
    <row r="38" spans="1:8" ht="15.75" thickBot="1">
      <c r="A38" s="259"/>
      <c r="B38" s="134" t="s">
        <v>1</v>
      </c>
      <c r="C38" s="135">
        <v>2398031</v>
      </c>
      <c r="D38" s="135">
        <v>2426692</v>
      </c>
      <c r="E38" s="149">
        <v>-0.87590800959475024</v>
      </c>
      <c r="F38" s="149">
        <f t="shared" si="0"/>
        <v>1.1951888862153925</v>
      </c>
      <c r="G38" s="98"/>
    </row>
    <row r="39" spans="1:8">
      <c r="A39" s="253" t="s">
        <v>90</v>
      </c>
      <c r="B39" s="136" t="s">
        <v>25</v>
      </c>
      <c r="C39" s="130">
        <v>902386</v>
      </c>
      <c r="D39" s="130">
        <v>910746</v>
      </c>
      <c r="E39" s="147">
        <v>-1.779031977115042</v>
      </c>
      <c r="F39" s="147">
        <f t="shared" si="0"/>
        <v>0.92643281256579169</v>
      </c>
      <c r="G39" s="98"/>
    </row>
    <row r="40" spans="1:8">
      <c r="A40" s="253"/>
      <c r="B40" s="136" t="s">
        <v>57</v>
      </c>
      <c r="C40" s="130">
        <v>152674</v>
      </c>
      <c r="D40" s="130">
        <v>152446</v>
      </c>
      <c r="E40" s="147">
        <v>3.9328883515543867</v>
      </c>
      <c r="F40" s="147">
        <f t="shared" si="0"/>
        <v>-0.14933780473427305</v>
      </c>
      <c r="G40" s="98"/>
    </row>
    <row r="41" spans="1:8">
      <c r="A41" s="254"/>
      <c r="B41" s="150" t="s">
        <v>1</v>
      </c>
      <c r="C41" s="129">
        <v>1055060</v>
      </c>
      <c r="D41" s="129">
        <v>1063192</v>
      </c>
      <c r="E41" s="146">
        <v>-1.149279896216282</v>
      </c>
      <c r="F41" s="146">
        <f t="shared" si="0"/>
        <v>0.77076185240649853</v>
      </c>
      <c r="G41" s="98"/>
    </row>
    <row r="42" spans="1:8">
      <c r="A42" s="137" t="s">
        <v>104</v>
      </c>
      <c r="B42" s="64"/>
      <c r="C42" s="64"/>
      <c r="D42" s="64"/>
      <c r="E42" s="64"/>
      <c r="F42" s="64"/>
    </row>
    <row r="43" spans="1:8" ht="24.75" customHeight="1">
      <c r="A43" s="256" t="s">
        <v>55</v>
      </c>
      <c r="B43" s="256"/>
      <c r="C43" s="256"/>
      <c r="D43" s="256"/>
      <c r="E43" s="256"/>
      <c r="F43" s="256"/>
    </row>
    <row r="44" spans="1:8" ht="24.75" customHeight="1">
      <c r="A44" s="257" t="s">
        <v>108</v>
      </c>
      <c r="B44" s="257"/>
      <c r="C44" s="257"/>
      <c r="D44" s="257"/>
      <c r="E44" s="257"/>
      <c r="F44" s="257"/>
    </row>
    <row r="45" spans="1:8" ht="35.25" customHeight="1">
      <c r="A45" s="257" t="s">
        <v>149</v>
      </c>
      <c r="B45" s="257"/>
      <c r="C45" s="257"/>
      <c r="D45" s="257"/>
      <c r="E45" s="257"/>
      <c r="F45" s="257"/>
    </row>
    <row r="46" spans="1:8" ht="62.25" customHeight="1">
      <c r="A46" s="257" t="s">
        <v>161</v>
      </c>
      <c r="B46" s="257"/>
      <c r="C46" s="257"/>
      <c r="D46" s="257"/>
      <c r="E46" s="257"/>
      <c r="F46" s="257"/>
    </row>
    <row r="47" spans="1:8" ht="29.25" customHeight="1">
      <c r="A47" s="256" t="s">
        <v>61</v>
      </c>
      <c r="B47" s="256"/>
      <c r="C47" s="256"/>
      <c r="D47" s="256"/>
      <c r="E47" s="256"/>
      <c r="F47" s="256"/>
    </row>
    <row r="48" spans="1:8" ht="24.75" customHeight="1">
      <c r="A48" s="255" t="s">
        <v>162</v>
      </c>
      <c r="B48" s="256"/>
      <c r="C48" s="256"/>
      <c r="D48" s="256"/>
      <c r="E48" s="256"/>
      <c r="F48" s="256"/>
    </row>
    <row r="49" spans="1:6">
      <c r="A49" s="255" t="s">
        <v>137</v>
      </c>
      <c r="B49" s="256"/>
      <c r="C49" s="256"/>
      <c r="D49" s="256"/>
      <c r="E49" s="256"/>
      <c r="F49" s="256"/>
    </row>
    <row r="50" spans="1:6">
      <c r="A50" s="255" t="s">
        <v>64</v>
      </c>
      <c r="B50" s="256"/>
      <c r="C50" s="256"/>
      <c r="D50" s="256"/>
      <c r="E50" s="256"/>
      <c r="F50" s="256"/>
    </row>
    <row r="51" spans="1:6" ht="28.5" customHeight="1">
      <c r="A51" s="256" t="s">
        <v>53</v>
      </c>
      <c r="B51" s="256"/>
      <c r="C51" s="256"/>
      <c r="D51" s="256"/>
      <c r="E51" s="256"/>
      <c r="F51" s="256"/>
    </row>
    <row r="52" spans="1:6" ht="37.5" customHeight="1">
      <c r="A52" s="256" t="s">
        <v>70</v>
      </c>
      <c r="B52" s="256"/>
      <c r="C52" s="256"/>
      <c r="D52" s="256"/>
      <c r="E52" s="256"/>
      <c r="F52" s="256"/>
    </row>
  </sheetData>
  <mergeCells count="24">
    <mergeCell ref="A1:H1"/>
    <mergeCell ref="A52:F52"/>
    <mergeCell ref="A50:F50"/>
    <mergeCell ref="A51:F51"/>
    <mergeCell ref="A36:A38"/>
    <mergeCell ref="A39:A41"/>
    <mergeCell ref="A21:A23"/>
    <mergeCell ref="A24:A26"/>
    <mergeCell ref="A27:A29"/>
    <mergeCell ref="A30:A32"/>
    <mergeCell ref="A33:A35"/>
    <mergeCell ref="A18:A20"/>
    <mergeCell ref="A3:A5"/>
    <mergeCell ref="A6:A8"/>
    <mergeCell ref="A9:A11"/>
    <mergeCell ref="A12:A14"/>
    <mergeCell ref="A15:A17"/>
    <mergeCell ref="A49:F49"/>
    <mergeCell ref="A43:F43"/>
    <mergeCell ref="A47:F47"/>
    <mergeCell ref="A48:F48"/>
    <mergeCell ref="A44:F44"/>
    <mergeCell ref="A45:F45"/>
    <mergeCell ref="A46:F46"/>
  </mergeCells>
  <pageMargins left="7.874015748031496E-2" right="7.874015748031496E-2" top="0.98425196850393704" bottom="0.98425196850393704" header="0.51181102362204722" footer="0.51181102362204722"/>
  <pageSetup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7" workbookViewId="0">
      <selection activeCell="I37" sqref="I37"/>
    </sheetView>
  </sheetViews>
  <sheetFormatPr baseColWidth="10" defaultColWidth="11.42578125" defaultRowHeight="15" customHeight="1"/>
  <cols>
    <col min="1" max="16384" width="11.42578125" style="9"/>
  </cols>
  <sheetData>
    <row r="1" spans="1:1" ht="15" customHeight="1">
      <c r="A1" s="57" t="s">
        <v>131</v>
      </c>
    </row>
    <row r="2" spans="1:1" ht="15" customHeight="1">
      <c r="A2" s="4" t="s">
        <v>75</v>
      </c>
    </row>
    <row r="26" spans="1:10" ht="12.75" customHeight="1">
      <c r="A26" s="10" t="s">
        <v>105</v>
      </c>
    </row>
    <row r="27" spans="1:10" ht="12.75" customHeight="1">
      <c r="A27" s="3" t="s">
        <v>55</v>
      </c>
    </row>
    <row r="28" spans="1:10" ht="15" customHeight="1">
      <c r="A28" s="260" t="s">
        <v>61</v>
      </c>
      <c r="B28" s="260"/>
      <c r="C28" s="260"/>
      <c r="D28" s="260"/>
      <c r="E28" s="260"/>
      <c r="F28" s="260"/>
      <c r="G28" s="260"/>
      <c r="H28" s="260"/>
      <c r="I28" s="260"/>
      <c r="J28" s="260"/>
    </row>
    <row r="29" spans="1:10" ht="15" customHeight="1">
      <c r="A29" s="262" t="s">
        <v>163</v>
      </c>
      <c r="B29" s="262"/>
      <c r="C29" s="262"/>
      <c r="D29" s="262"/>
      <c r="E29" s="262"/>
      <c r="F29" s="262"/>
      <c r="G29" s="262"/>
      <c r="H29" s="262"/>
      <c r="I29" s="262"/>
      <c r="J29" s="262"/>
    </row>
    <row r="30" spans="1:10" ht="15" customHeight="1">
      <c r="A30" s="262" t="s">
        <v>138</v>
      </c>
      <c r="B30" s="262"/>
      <c r="C30" s="262"/>
      <c r="D30" s="262"/>
      <c r="E30" s="262"/>
      <c r="F30" s="262"/>
      <c r="G30" s="262"/>
      <c r="H30" s="262"/>
      <c r="I30" s="262"/>
      <c r="J30" s="262"/>
    </row>
    <row r="31" spans="1:10" ht="15" customHeight="1">
      <c r="A31" s="262" t="s">
        <v>64</v>
      </c>
      <c r="B31" s="262"/>
      <c r="C31" s="262"/>
      <c r="D31" s="262"/>
      <c r="E31" s="262"/>
      <c r="F31" s="262"/>
      <c r="G31" s="262"/>
      <c r="H31" s="262"/>
      <c r="I31" s="262"/>
      <c r="J31" s="262"/>
    </row>
    <row r="32" spans="1:10" ht="15" customHeight="1">
      <c r="A32" s="260" t="s">
        <v>53</v>
      </c>
      <c r="B32" s="260"/>
      <c r="C32" s="260"/>
      <c r="D32" s="260"/>
      <c r="E32" s="260"/>
      <c r="F32" s="260"/>
      <c r="G32" s="260"/>
      <c r="H32" s="260"/>
      <c r="I32" s="260"/>
      <c r="J32" s="260"/>
    </row>
    <row r="33" spans="1:10" ht="30" customHeight="1">
      <c r="A33" s="260" t="s">
        <v>70</v>
      </c>
      <c r="B33" s="260"/>
      <c r="C33" s="260"/>
      <c r="D33" s="260"/>
      <c r="E33" s="260"/>
      <c r="F33" s="260"/>
      <c r="G33" s="260"/>
      <c r="H33" s="260"/>
      <c r="I33" s="260"/>
      <c r="J33" s="260"/>
    </row>
    <row r="34" spans="1:10">
      <c r="A34" s="261" t="s">
        <v>164</v>
      </c>
      <c r="B34" s="261"/>
      <c r="C34" s="261"/>
      <c r="D34" s="261"/>
      <c r="E34" s="261"/>
      <c r="F34" s="261"/>
      <c r="G34" s="261"/>
      <c r="H34" s="261"/>
      <c r="I34" s="261"/>
      <c r="J34" s="261"/>
    </row>
    <row r="35" spans="1:10" ht="27.75" customHeight="1">
      <c r="A35" s="261" t="s">
        <v>165</v>
      </c>
      <c r="B35" s="261"/>
      <c r="C35" s="261"/>
      <c r="D35" s="261"/>
      <c r="E35" s="261"/>
      <c r="F35" s="261"/>
      <c r="G35" s="261"/>
      <c r="H35" s="261"/>
      <c r="I35" s="261"/>
      <c r="J35" s="261"/>
    </row>
    <row r="36" spans="1:10" ht="26.25" customHeight="1">
      <c r="A36" s="261"/>
      <c r="B36" s="261"/>
      <c r="C36" s="261"/>
      <c r="D36" s="261"/>
      <c r="E36" s="261"/>
      <c r="F36" s="261"/>
      <c r="G36" s="261"/>
      <c r="H36" s="261"/>
      <c r="I36" s="261"/>
      <c r="J36" s="261"/>
    </row>
  </sheetData>
  <mergeCells count="9">
    <mergeCell ref="A33:J33"/>
    <mergeCell ref="A36:J36"/>
    <mergeCell ref="A34:J34"/>
    <mergeCell ref="A35:J35"/>
    <mergeCell ref="A28:J28"/>
    <mergeCell ref="A29:J29"/>
    <mergeCell ref="A30:J30"/>
    <mergeCell ref="A31:J31"/>
    <mergeCell ref="A32:J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
  <sheetViews>
    <sheetView workbookViewId="0"/>
  </sheetViews>
  <sheetFormatPr baseColWidth="10" defaultColWidth="11.42578125" defaultRowHeight="15" customHeight="1"/>
  <cols>
    <col min="1" max="1" width="36.140625" style="5" bestFit="1" customWidth="1"/>
    <col min="2" max="19" width="7.7109375" style="5" customWidth="1"/>
    <col min="20" max="20" width="7.85546875" style="5" customWidth="1"/>
    <col min="21" max="16384" width="11.42578125" style="5"/>
  </cols>
  <sheetData>
    <row r="2" spans="1:20" ht="15.75" customHeight="1">
      <c r="B2" s="15">
        <v>1998</v>
      </c>
      <c r="D2" s="15" t="s">
        <v>36</v>
      </c>
      <c r="F2" s="15" t="s">
        <v>35</v>
      </c>
      <c r="H2" s="15" t="s">
        <v>34</v>
      </c>
      <c r="I2" s="15" t="s">
        <v>33</v>
      </c>
      <c r="J2" s="15" t="s">
        <v>32</v>
      </c>
      <c r="K2" s="15" t="s">
        <v>31</v>
      </c>
      <c r="L2" s="15" t="s">
        <v>30</v>
      </c>
      <c r="M2" s="15" t="s">
        <v>29</v>
      </c>
      <c r="N2" s="15" t="s">
        <v>28</v>
      </c>
      <c r="O2" s="15" t="s">
        <v>27</v>
      </c>
      <c r="P2" s="15" t="s">
        <v>40</v>
      </c>
      <c r="Q2" s="15" t="s">
        <v>41</v>
      </c>
      <c r="R2" s="15" t="s">
        <v>42</v>
      </c>
      <c r="S2" s="15" t="s">
        <v>71</v>
      </c>
      <c r="T2" s="15" t="s">
        <v>130</v>
      </c>
    </row>
    <row r="3" spans="1:20" ht="15" customHeight="1">
      <c r="A3" s="16" t="s">
        <v>67</v>
      </c>
      <c r="B3" s="16">
        <v>100</v>
      </c>
      <c r="C3" s="17">
        <f>(B3+D3)/2</f>
        <v>101.14493413076156</v>
      </c>
      <c r="D3" s="17">
        <v>102.28986826152311</v>
      </c>
      <c r="E3" s="17">
        <f>(D3+F3)/2</f>
        <v>103.60336425935995</v>
      </c>
      <c r="F3" s="17">
        <v>104.91686025719677</v>
      </c>
      <c r="G3" s="17">
        <f>(F3+H3)/2</f>
        <v>104.85056943237028</v>
      </c>
      <c r="H3" s="17">
        <v>104.78427860754378</v>
      </c>
      <c r="I3" s="17">
        <v>106.31703586973271</v>
      </c>
      <c r="J3" s="17">
        <v>105.8604868886634</v>
      </c>
      <c r="K3" s="17">
        <v>102.40544108112195</v>
      </c>
      <c r="L3" s="17">
        <v>99.467856218689946</v>
      </c>
      <c r="M3" s="17">
        <v>98.340330698176132</v>
      </c>
      <c r="N3" s="17">
        <v>97.779330055620335</v>
      </c>
      <c r="O3" s="17">
        <v>95.80150840701404</v>
      </c>
      <c r="P3" s="17">
        <v>95.569417832813372</v>
      </c>
      <c r="Q3" s="17">
        <v>96.365343854578867</v>
      </c>
      <c r="R3" s="17">
        <v>96.527727300480606</v>
      </c>
      <c r="S3" s="17">
        <v>97.616946609718582</v>
      </c>
      <c r="T3" s="17">
        <v>99.109144354086041</v>
      </c>
    </row>
    <row r="4" spans="1:20" ht="15" customHeight="1">
      <c r="A4" s="16" t="s">
        <v>66</v>
      </c>
      <c r="B4" s="16">
        <v>100</v>
      </c>
      <c r="C4" s="17">
        <f>(B4+D4)/2</f>
        <v>99.339649057308193</v>
      </c>
      <c r="D4" s="17">
        <v>98.679298114616387</v>
      </c>
      <c r="E4" s="17">
        <f t="shared" ref="E4:G10" si="0">(D4+F4)/2</f>
        <v>99.392928255864604</v>
      </c>
      <c r="F4" s="17">
        <v>100.10655839711282</v>
      </c>
      <c r="G4" s="17">
        <f t="shared" si="0"/>
        <v>99.266147097255924</v>
      </c>
      <c r="H4" s="17">
        <v>98.425735797399042</v>
      </c>
      <c r="I4" s="17">
        <v>96.633688009458027</v>
      </c>
      <c r="J4" s="17">
        <v>95.2204281003049</v>
      </c>
      <c r="K4" s="17">
        <v>91.451216476883829</v>
      </c>
      <c r="L4" s="17">
        <v>74.288314355049465</v>
      </c>
      <c r="M4" s="17">
        <v>70.949225312674997</v>
      </c>
      <c r="N4" s="17">
        <v>68.897392819364072</v>
      </c>
      <c r="O4" s="17">
        <v>67.061010515835974</v>
      </c>
      <c r="P4" s="17">
        <v>65.909868707609974</v>
      </c>
      <c r="Q4" s="17">
        <v>63.385912513222578</v>
      </c>
      <c r="R4" s="17">
        <v>61.783647563935041</v>
      </c>
      <c r="S4" s="17">
        <v>59.526476261589202</v>
      </c>
      <c r="T4" s="17">
        <v>57.82620869889864</v>
      </c>
    </row>
    <row r="5" spans="1:20" ht="15" customHeight="1">
      <c r="A5" s="16" t="s">
        <v>119</v>
      </c>
      <c r="B5" s="16">
        <v>100</v>
      </c>
      <c r="C5" s="17">
        <f t="shared" ref="C5:C10" si="1">(B5+D5)/2</f>
        <v>98.512488557604286</v>
      </c>
      <c r="D5" s="17">
        <v>97.024977115208571</v>
      </c>
      <c r="E5" s="17">
        <f t="shared" si="0"/>
        <v>96.611416241663392</v>
      </c>
      <c r="F5" s="17">
        <v>96.197855368118212</v>
      </c>
      <c r="G5" s="17">
        <f t="shared" si="0"/>
        <v>95.028862859384631</v>
      </c>
      <c r="H5" s="17">
        <v>93.85987035065105</v>
      </c>
      <c r="I5" s="17">
        <v>93.015468250854667</v>
      </c>
      <c r="J5" s="17">
        <v>90.145061555418565</v>
      </c>
      <c r="K5" s="17">
        <v>87.602981561396632</v>
      </c>
      <c r="L5" s="17">
        <v>99.236862261577841</v>
      </c>
      <c r="M5" s="17">
        <v>104.4148965981057</v>
      </c>
      <c r="N5" s="17">
        <v>103.23142595602384</v>
      </c>
      <c r="O5" s="17">
        <v>79.39341291636309</v>
      </c>
      <c r="P5" s="17">
        <v>77.90263221805003</v>
      </c>
      <c r="Q5" s="17">
        <v>76.859272543854729</v>
      </c>
      <c r="R5" s="17">
        <v>75.39137663696313</v>
      </c>
      <c r="S5" s="17">
        <v>74.084608343141099</v>
      </c>
      <c r="T5" s="17">
        <v>73.009490182891511</v>
      </c>
    </row>
    <row r="6" spans="1:20" ht="15" customHeight="1">
      <c r="A6" s="16" t="s">
        <v>120</v>
      </c>
      <c r="B6" s="16">
        <v>100</v>
      </c>
      <c r="C6" s="17">
        <f t="shared" si="1"/>
        <v>108.25076219512195</v>
      </c>
      <c r="D6" s="17">
        <v>116.5015243902439</v>
      </c>
      <c r="E6" s="17">
        <f t="shared" si="0"/>
        <v>122.01219512195121</v>
      </c>
      <c r="F6" s="17">
        <v>127.52286585365853</v>
      </c>
      <c r="G6" s="17">
        <f t="shared" si="0"/>
        <v>123.19512195121951</v>
      </c>
      <c r="H6" s="17">
        <v>118.86737804878049</v>
      </c>
      <c r="I6" s="17">
        <v>118.32926829268293</v>
      </c>
      <c r="J6" s="17">
        <v>125.80182926829269</v>
      </c>
      <c r="K6" s="17">
        <v>125.71036585365853</v>
      </c>
      <c r="L6" s="17">
        <v>82.047256097560975</v>
      </c>
      <c r="M6" s="17">
        <v>76.432926829268283</v>
      </c>
      <c r="N6" s="17">
        <v>76.475609756097569</v>
      </c>
      <c r="O6" s="17">
        <v>149.15701219512195</v>
      </c>
      <c r="P6" s="17">
        <v>148.78048780487805</v>
      </c>
      <c r="Q6" s="17">
        <v>151.89634146341464</v>
      </c>
      <c r="R6" s="17">
        <v>153.07621951219511</v>
      </c>
      <c r="S6" s="17">
        <v>151.6280487804878</v>
      </c>
      <c r="T6" s="17">
        <v>151.3734756097561</v>
      </c>
    </row>
    <row r="7" spans="1:20" ht="15" customHeight="1">
      <c r="A7" s="16" t="s">
        <v>50</v>
      </c>
      <c r="B7" s="16">
        <v>100</v>
      </c>
      <c r="C7" s="17">
        <f t="shared" si="1"/>
        <v>101.34317150913326</v>
      </c>
      <c r="D7" s="17">
        <v>102.68634301826651</v>
      </c>
      <c r="E7" s="17">
        <f t="shared" si="0"/>
        <v>104.43101017530955</v>
      </c>
      <c r="F7" s="17">
        <v>106.17567733235258</v>
      </c>
      <c r="G7" s="17">
        <f t="shared" si="0"/>
        <v>109.51713252421234</v>
      </c>
      <c r="H7" s="17">
        <v>112.85858771607209</v>
      </c>
      <c r="I7" s="17">
        <v>115.78245678558294</v>
      </c>
      <c r="J7" s="17">
        <v>115.20932941032243</v>
      </c>
      <c r="K7" s="17">
        <v>116.27589800171631</v>
      </c>
      <c r="L7" s="17">
        <v>118.24659801397573</v>
      </c>
      <c r="M7" s="17">
        <v>116.54100772342773</v>
      </c>
      <c r="N7" s="17">
        <v>116.96702218953045</v>
      </c>
      <c r="O7" s="17">
        <v>117.99221527522374</v>
      </c>
      <c r="P7" s="17">
        <v>120.03647174206202</v>
      </c>
      <c r="Q7" s="17">
        <v>119.78515385558417</v>
      </c>
      <c r="R7" s="17">
        <v>122.12516856687508</v>
      </c>
      <c r="S7" s="17">
        <v>123.57331126639697</v>
      </c>
      <c r="T7" s="17">
        <v>132.95788892975358</v>
      </c>
    </row>
    <row r="8" spans="1:20" ht="15" customHeight="1">
      <c r="A8" s="16" t="s">
        <v>121</v>
      </c>
      <c r="B8" s="16">
        <v>100</v>
      </c>
      <c r="C8" s="17">
        <f t="shared" si="1"/>
        <v>99.828089127469141</v>
      </c>
      <c r="D8" s="17">
        <v>99.656178254938283</v>
      </c>
      <c r="E8" s="17">
        <f t="shared" si="0"/>
        <v>105.69385446358262</v>
      </c>
      <c r="F8" s="17">
        <v>111.73153067222697</v>
      </c>
      <c r="G8" s="17">
        <f t="shared" si="0"/>
        <v>111.98939698102326</v>
      </c>
      <c r="H8" s="17">
        <v>112.24726328981956</v>
      </c>
      <c r="I8" s="17">
        <v>111.75149451548863</v>
      </c>
      <c r="J8" s="17">
        <v>111.16921575369054</v>
      </c>
      <c r="K8" s="17">
        <v>111.74705810587491</v>
      </c>
      <c r="L8" s="17">
        <v>111.14370639841175</v>
      </c>
      <c r="M8" s="17">
        <v>163.57541341792088</v>
      </c>
      <c r="N8" s="17">
        <v>158.93437441078936</v>
      </c>
      <c r="O8" s="17">
        <v>159.44788882357508</v>
      </c>
      <c r="P8" s="17">
        <v>156.50322194248193</v>
      </c>
      <c r="Q8" s="17">
        <v>158.52622472632899</v>
      </c>
      <c r="R8" s="17">
        <v>159.96750329957965</v>
      </c>
      <c r="S8" s="17">
        <v>159.8321928063618</v>
      </c>
      <c r="T8" s="17">
        <v>160.72335658751373</v>
      </c>
    </row>
    <row r="9" spans="1:20" ht="15" customHeight="1">
      <c r="A9" s="16" t="s">
        <v>122</v>
      </c>
      <c r="B9" s="16">
        <v>100</v>
      </c>
      <c r="C9" s="17">
        <f t="shared" si="1"/>
        <v>100.468033787582</v>
      </c>
      <c r="D9" s="17">
        <v>100.936067575164</v>
      </c>
      <c r="E9" s="17">
        <f t="shared" si="0"/>
        <v>101.26010049106402</v>
      </c>
      <c r="F9" s="17">
        <v>101.58413340696404</v>
      </c>
      <c r="G9" s="17">
        <f t="shared" si="0"/>
        <v>104.41685218799606</v>
      </c>
      <c r="H9" s="17">
        <v>107.24957096902806</v>
      </c>
      <c r="I9" s="17">
        <v>106.6408794082468</v>
      </c>
      <c r="J9" s="17">
        <v>105.84967943400105</v>
      </c>
      <c r="K9" s="17">
        <v>104.74521875007738</v>
      </c>
      <c r="L9" s="17">
        <v>101.7413828541146</v>
      </c>
      <c r="M9" s="17">
        <v>76.024288229569336</v>
      </c>
      <c r="N9" s="17">
        <v>74.518408090793599</v>
      </c>
      <c r="O9" s="17">
        <v>72.515025370402924</v>
      </c>
      <c r="P9" s="17">
        <v>71.720358479212123</v>
      </c>
      <c r="Q9" s="17">
        <v>69.592166748799571</v>
      </c>
      <c r="R9" s="17">
        <v>67.019962012495753</v>
      </c>
      <c r="S9" s="17">
        <v>66.16660517016372</v>
      </c>
      <c r="T9" s="17">
        <v>67.061812652761034</v>
      </c>
    </row>
    <row r="10" spans="1:20" ht="15.75" customHeight="1">
      <c r="A10" s="16" t="s">
        <v>7</v>
      </c>
      <c r="B10" s="16">
        <v>100</v>
      </c>
      <c r="C10" s="17">
        <f t="shared" si="1"/>
        <v>100.83258043021003</v>
      </c>
      <c r="D10" s="17">
        <v>101.66516086042006</v>
      </c>
      <c r="E10" s="17">
        <f t="shared" si="0"/>
        <v>103.11583325626451</v>
      </c>
      <c r="F10" s="17">
        <v>104.56650565210896</v>
      </c>
      <c r="G10" s="17">
        <f t="shared" si="0"/>
        <v>104.78713986133934</v>
      </c>
      <c r="H10" s="17">
        <v>105.00777407056974</v>
      </c>
      <c r="I10" s="17">
        <v>105.08559382121456</v>
      </c>
      <c r="J10" s="17">
        <v>104.72890349639516</v>
      </c>
      <c r="K10" s="17">
        <v>102.28246237658118</v>
      </c>
      <c r="L10" s="17">
        <v>99.171648474472036</v>
      </c>
      <c r="M10" s="17">
        <v>98.162837334193341</v>
      </c>
      <c r="N10" s="17">
        <v>97.149006839759295</v>
      </c>
      <c r="O10" s="17">
        <v>95.481395585972052</v>
      </c>
      <c r="P10" s="17">
        <v>94.848522215187231</v>
      </c>
      <c r="Q10" s="17">
        <v>94.877729323225068</v>
      </c>
      <c r="R10" s="17">
        <v>94.560640517017191</v>
      </c>
      <c r="S10" s="17">
        <v>94.776117043434411</v>
      </c>
      <c r="T10" s="17">
        <v>95.908870661124041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A12" sqref="A12:E12"/>
    </sheetView>
  </sheetViews>
  <sheetFormatPr baseColWidth="10" defaultColWidth="11.42578125" defaultRowHeight="15" customHeight="1"/>
  <cols>
    <col min="1" max="1" width="24.5703125" style="2" customWidth="1"/>
    <col min="2" max="3" width="11.42578125" style="2"/>
    <col min="4" max="4" width="19.7109375" style="2" customWidth="1"/>
    <col min="5" max="5" width="15" style="2" customWidth="1"/>
    <col min="6" max="16384" width="11.42578125" style="2"/>
  </cols>
  <sheetData>
    <row r="1" spans="1:5" ht="30.75" customHeight="1">
      <c r="A1" s="264" t="s">
        <v>113</v>
      </c>
      <c r="B1" s="264"/>
      <c r="C1" s="264"/>
      <c r="D1" s="264"/>
      <c r="E1" s="264"/>
    </row>
    <row r="2" spans="1:5" ht="8.25" customHeight="1" thickBot="1">
      <c r="A2" s="6"/>
    </row>
    <row r="3" spans="1:5" ht="29.25" customHeight="1">
      <c r="A3" s="151"/>
      <c r="B3" s="152">
        <v>2015</v>
      </c>
      <c r="C3" s="152">
        <v>2016</v>
      </c>
      <c r="D3" s="153" t="s">
        <v>129</v>
      </c>
      <c r="E3" s="154" t="s">
        <v>132</v>
      </c>
    </row>
    <row r="4" spans="1:5" ht="15.75" customHeight="1">
      <c r="A4" s="155" t="s">
        <v>38</v>
      </c>
      <c r="B4" s="156">
        <v>1332699</v>
      </c>
      <c r="C4" s="156">
        <v>1336949</v>
      </c>
      <c r="D4" s="157">
        <v>-2.4390201074826479</v>
      </c>
      <c r="E4" s="157">
        <f>100*(C4/B4-1)</f>
        <v>0.31890171749209273</v>
      </c>
    </row>
    <row r="5" spans="1:5" ht="22.5" customHeight="1">
      <c r="A5" s="155" t="s">
        <v>39</v>
      </c>
      <c r="B5" s="156">
        <v>110820</v>
      </c>
      <c r="C5" s="156">
        <v>126105</v>
      </c>
      <c r="D5" s="158">
        <v>-3.9326406323181295E-2</v>
      </c>
      <c r="E5" s="158">
        <f t="shared" ref="E5:E8" si="0">100*(C5/B5-1)</f>
        <v>13.79263670817541</v>
      </c>
    </row>
    <row r="6" spans="1:5" ht="15" customHeight="1">
      <c r="A6" s="155" t="s">
        <v>37</v>
      </c>
      <c r="B6" s="156">
        <v>299272</v>
      </c>
      <c r="C6" s="156">
        <v>304390</v>
      </c>
      <c r="D6" s="158">
        <v>-1.2621527716154102</v>
      </c>
      <c r="E6" s="158">
        <f>100*(C6/B6-1)</f>
        <v>1.7101499639124329</v>
      </c>
    </row>
    <row r="7" spans="1:5" ht="15" customHeight="1">
      <c r="A7" s="159" t="s">
        <v>65</v>
      </c>
      <c r="B7" s="156">
        <v>170883</v>
      </c>
      <c r="C7" s="156">
        <v>172551</v>
      </c>
      <c r="D7" s="160">
        <v>-1.3553557771644131</v>
      </c>
      <c r="E7" s="160">
        <f t="shared" si="0"/>
        <v>0.97610645880514824</v>
      </c>
    </row>
    <row r="8" spans="1:5" ht="15" customHeight="1" thickBot="1">
      <c r="A8" s="161" t="s">
        <v>26</v>
      </c>
      <c r="B8" s="162">
        <v>1913674</v>
      </c>
      <c r="C8" s="162">
        <v>1939995</v>
      </c>
      <c r="D8" s="163">
        <v>-2.0291859393009481</v>
      </c>
      <c r="E8" s="163">
        <f t="shared" si="0"/>
        <v>1.3754171295633499</v>
      </c>
    </row>
    <row r="9" spans="1:5" ht="6.75" customHeight="1">
      <c r="A9" s="6"/>
    </row>
    <row r="10" spans="1:5" ht="15" customHeight="1">
      <c r="A10" s="8" t="s">
        <v>104</v>
      </c>
    </row>
    <row r="11" spans="1:5" ht="21.75" customHeight="1">
      <c r="A11" s="263" t="s">
        <v>55</v>
      </c>
      <c r="B11" s="263"/>
      <c r="C11" s="263"/>
      <c r="D11" s="263"/>
      <c r="E11" s="263"/>
    </row>
    <row r="12" spans="1:5" ht="26.25" customHeight="1">
      <c r="A12" s="263" t="s">
        <v>74</v>
      </c>
      <c r="B12" s="263"/>
      <c r="C12" s="263"/>
      <c r="D12" s="263"/>
      <c r="E12" s="263"/>
    </row>
    <row r="17" ht="33.75" customHeight="1"/>
    <row r="18" ht="33.75" customHeight="1"/>
    <row r="19" ht="34.5" customHeight="1"/>
    <row r="23" ht="37.5" customHeight="1"/>
  </sheetData>
  <mergeCells count="3">
    <mergeCell ref="A12:E12"/>
    <mergeCell ref="A11:E11"/>
    <mergeCell ref="A1:E1"/>
  </mergeCells>
  <pageMargins left="0.08" right="0.08" top="1" bottom="1" header="0.4921259845" footer="0.4921259845"/>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1.3-1</vt:lpstr>
      <vt:lpstr>Figure 1.3-2</vt:lpstr>
      <vt:lpstr>Figure 1.3-3</vt:lpstr>
      <vt:lpstr>Figure 1.3-4</vt:lpstr>
      <vt:lpstr>Figure 1.3-5</vt:lpstr>
      <vt:lpstr>Figure 1.3-6</vt:lpstr>
      <vt:lpstr>Figure 1.3-7</vt:lpstr>
      <vt:lpstr>Source Figure 1.3-7</vt:lpstr>
      <vt:lpstr>Figure 1.3-8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Nadine GAUTIER</cp:lastModifiedBy>
  <cp:lastPrinted>2018-03-26T12:54:18Z</cp:lastPrinted>
  <dcterms:created xsi:type="dcterms:W3CDTF">2014-06-18T13:49:37Z</dcterms:created>
  <dcterms:modified xsi:type="dcterms:W3CDTF">2018-05-29T16:40:55Z</dcterms:modified>
</cp:coreProperties>
</file>