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18\7-Mises en ligne\26septembre2018\FT2\"/>
    </mc:Choice>
  </mc:AlternateContent>
  <bookViews>
    <workbookView xWindow="0" yWindow="0" windowWidth="25200" windowHeight="11985"/>
  </bookViews>
  <sheets>
    <sheet name="2.9-1" sheetId="1" r:id="rId1"/>
    <sheet name="2.9-2" sheetId="3" r:id="rId2"/>
    <sheet name="2.9-3" sheetId="4" r:id="rId3"/>
    <sheet name="2.9-4" sheetId="5" r:id="rId4"/>
  </sheets>
  <definedNames>
    <definedName name="_xlnm.Print_Area" localSheetId="1">'2.9-2'!$A$1:$L$20</definedName>
    <definedName name="_xlnm.Print_Area" localSheetId="2">'2.9-3'!$A$1:$Q$42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15" i="3"/>
  <c r="H14" i="3"/>
  <c r="G14" i="3"/>
  <c r="H13" i="3"/>
  <c r="G13" i="3"/>
  <c r="H12" i="3"/>
  <c r="G12" i="3"/>
  <c r="H11" i="3"/>
  <c r="G11" i="3"/>
  <c r="H10" i="3"/>
  <c r="G10" i="3"/>
  <c r="H9" i="3"/>
  <c r="G9" i="3"/>
  <c r="H8" i="3"/>
  <c r="G8" i="3"/>
  <c r="H7" i="3"/>
  <c r="G7" i="3"/>
  <c r="H6" i="3"/>
  <c r="G6" i="3"/>
  <c r="H5" i="3"/>
  <c r="G5" i="3"/>
  <c r="H4" i="3"/>
  <c r="G4" i="3"/>
  <c r="G6" i="1" l="1"/>
  <c r="F6" i="1"/>
  <c r="G5" i="1"/>
  <c r="F5" i="1"/>
  <c r="G4" i="1"/>
  <c r="F4" i="1"/>
  <c r="E7" i="1"/>
  <c r="G7" i="1" s="1"/>
  <c r="D7" i="1"/>
  <c r="F7" i="1" s="1"/>
  <c r="C7" i="1"/>
</calcChain>
</file>

<file path=xl/sharedStrings.xml><?xml version="1.0" encoding="utf-8"?>
<sst xmlns="http://schemas.openxmlformats.org/spreadsheetml/2006/main" count="113" uniqueCount="81">
  <si>
    <t/>
  </si>
  <si>
    <t>FPE</t>
  </si>
  <si>
    <t>Total</t>
  </si>
  <si>
    <t>FPT</t>
  </si>
  <si>
    <t>FPH</t>
  </si>
  <si>
    <t>Source : Siasp, Insee. Traitement DGAFP - Département des études, des statistiques et des systèmes d'information.</t>
  </si>
  <si>
    <t>Champ : Emplois principaux, tous statuts, situés en métropole et DOM (hors Mayotte), hors COM et étranger. Hors bénéficiaires de contrats aidés.</t>
  </si>
  <si>
    <t>Fonction publique territoriale</t>
  </si>
  <si>
    <t>Fonction publique hospitalière</t>
  </si>
  <si>
    <t>2015/2014</t>
  </si>
  <si>
    <t>2016/2015</t>
  </si>
  <si>
    <r>
      <rPr>
        <b/>
        <sz val="8"/>
        <rFont val="Calibri"/>
        <family val="2"/>
      </rPr>
      <t>É</t>
    </r>
    <r>
      <rPr>
        <b/>
        <sz val="8"/>
        <rFont val="Arial"/>
        <family val="2"/>
      </rPr>
      <t>volution (en %)</t>
    </r>
  </si>
  <si>
    <r>
      <t>2014</t>
    </r>
    <r>
      <rPr>
        <vertAlign val="superscript"/>
        <sz val="9"/>
        <color rgb="FF000000"/>
        <rFont val="Arial"/>
        <family val="2"/>
      </rPr>
      <t>(1)</t>
    </r>
  </si>
  <si>
    <r>
      <t>2015</t>
    </r>
    <r>
      <rPr>
        <vertAlign val="superscript"/>
        <sz val="9"/>
        <color rgb="FF000000"/>
        <rFont val="Arial"/>
        <family val="2"/>
      </rPr>
      <t>(1)</t>
    </r>
  </si>
  <si>
    <r>
      <t>2016</t>
    </r>
    <r>
      <rPr>
        <vertAlign val="superscript"/>
        <sz val="9"/>
        <color rgb="FF000000"/>
        <rFont val="Arial"/>
        <family val="2"/>
      </rPr>
      <t>(1)</t>
    </r>
  </si>
  <si>
    <t>Évolution 2017/2016
(en %)</t>
  </si>
  <si>
    <t>Effectifs</t>
  </si>
  <si>
    <t>Part (en %)</t>
  </si>
  <si>
    <t>Ministères</t>
  </si>
  <si>
    <t>EPA sous tutelle des ministères</t>
  </si>
  <si>
    <t>Communes</t>
  </si>
  <si>
    <t>Départements</t>
  </si>
  <si>
    <t>Régions</t>
  </si>
  <si>
    <t>Établissements départementaux</t>
  </si>
  <si>
    <t>Établissements communaux</t>
  </si>
  <si>
    <t>Établissements intercommunaux</t>
  </si>
  <si>
    <t>Autres EPA locaux</t>
  </si>
  <si>
    <t>-</t>
  </si>
  <si>
    <t>Ensemble FP</t>
  </si>
  <si>
    <t>Source : Fichiers de gestion des contrats d'apprentissage - Ari@ne - Données DGEFP-DARES. Traitement DGAFP - Département des études, des statistiques et des systèmes d’information.</t>
  </si>
  <si>
    <t>Lecture : Parmi les nouveaux apprentis embauchés par la FPE en 2017, 26,1 % l'ont été par les EPA.</t>
  </si>
  <si>
    <t>(1) Données révisées par rapport aux précédentes publications sur les nouveaux apprentis dans la fonction publique.</t>
  </si>
  <si>
    <t>(p) Données provisoires.</t>
  </si>
  <si>
    <r>
      <t>2015</t>
    </r>
    <r>
      <rPr>
        <vertAlign val="superscript"/>
        <sz val="9"/>
        <color theme="1"/>
        <rFont val="Arial"/>
        <family val="2"/>
      </rPr>
      <t>(1)</t>
    </r>
  </si>
  <si>
    <r>
      <t>2016</t>
    </r>
    <r>
      <rPr>
        <vertAlign val="superscript"/>
        <sz val="9"/>
        <color theme="1"/>
        <rFont val="Arial"/>
        <family val="2"/>
      </rPr>
      <t>(1)</t>
    </r>
  </si>
  <si>
    <t>Sexe</t>
  </si>
  <si>
    <t>Hommes</t>
  </si>
  <si>
    <t>Femmes</t>
  </si>
  <si>
    <t>Âge</t>
  </si>
  <si>
    <t>15 ans</t>
  </si>
  <si>
    <t>16 ans</t>
  </si>
  <si>
    <t>17 ans</t>
  </si>
  <si>
    <t>18 ans</t>
  </si>
  <si>
    <t>19 ans</t>
  </si>
  <si>
    <t>20 ans</t>
  </si>
  <si>
    <t>21 ans</t>
  </si>
  <si>
    <t>22 ans ou plus</t>
  </si>
  <si>
    <t>Âge moyen des apprentis</t>
  </si>
  <si>
    <t>Niveau de diplôme ou titre le plus élevé</t>
  </si>
  <si>
    <t>Diplôme ou titre de niveau bac +5 et plus</t>
  </si>
  <si>
    <t>Diplôme ou titre de niveau bac +3 et 4</t>
  </si>
  <si>
    <t>Diplôme ou titre de niveau bac +2</t>
  </si>
  <si>
    <t>Diplôme ou titre de niveau bac</t>
  </si>
  <si>
    <t>Diplôme ou titre de niveau CAP/BEP</t>
  </si>
  <si>
    <t>Aucun diplôme ni titre</t>
  </si>
  <si>
    <t>Niveau de formation préparée</t>
  </si>
  <si>
    <t>Durée du contrat</t>
  </si>
  <si>
    <t>12 mois et moins</t>
  </si>
  <si>
    <t>13 à 24 mois</t>
  </si>
  <si>
    <t>Plus de 24 mois</t>
  </si>
  <si>
    <t>Situation avant le contrat</t>
  </si>
  <si>
    <t>Scolarité</t>
  </si>
  <si>
    <t>En apprentissage</t>
  </si>
  <si>
    <t>Demandeur d'emploi</t>
  </si>
  <si>
    <t>Salarié</t>
  </si>
  <si>
    <t>Autres</t>
  </si>
  <si>
    <t>Lecture : En 2017, 43,9 % des apprentis dans la FPE sont des hommes.</t>
  </si>
  <si>
    <t>Lecture : Parmi l'ensemble des apprentis embauchés par la FPE en 2017, 3,4 % sont en situation de handicap.</t>
  </si>
  <si>
    <t>(1) Les données des années 2014 à 2016 ont été révisées par rapport aux précédentes publications sur les nouveaux apprentis dans la fonction publique. Les données 2017 sont provisoires.</t>
  </si>
  <si>
    <t>Données Figure 4 : La part des bénéficiaires des nouveaux contrats d'apprentissage dans la fonction publique en situation de handicap et sur travaux dangereux (en %)</t>
  </si>
  <si>
    <t>Apprentis en situation de handicap</t>
  </si>
  <si>
    <t>Apprentis sur travaux dangereux</t>
  </si>
  <si>
    <t>Figure 2.9-2 :  Les entrées en contrat d'apprentissage dans la fonction publique par versant et catégorie d'employeur</t>
  </si>
  <si>
    <t>(1) Dans la FPE, le nombre d'apprentis croît très fortement en 2015 et 2016 en raison du plan de relance de l'apprentissage et de la création du statut d'étudiant apprenti professeur en remplacement de celui d'emploi d'avenir professeur.</t>
  </si>
  <si>
    <t>Figure 2.9-1 : Effectifs physiques au 31 décembre des apprentis dans les trois versants de la fonction publique</t>
  </si>
  <si>
    <r>
      <t>Fonction publique de l'État</t>
    </r>
    <r>
      <rPr>
        <i/>
        <vertAlign val="superscript"/>
        <sz val="8"/>
        <rFont val="Arial, Helvetica, sans-serif"/>
      </rPr>
      <t>(1)</t>
    </r>
  </si>
  <si>
    <t>2017(p)</t>
  </si>
  <si>
    <t>Champ : France entière.</t>
  </si>
  <si>
    <t>Figure 2.9-3 : Les caractéristiques des bénéficiaires des nouveaux contrats d'apprentissage dans la fonction publique (en %)</t>
  </si>
  <si>
    <t>Ensemble</t>
  </si>
  <si>
    <r>
      <t>Figure 2.9-4 : La part des bénéficiaires des nouveaux contrats d'apprentissage dans la fonction publique en situation de handicap et sur travaux dangereux</t>
    </r>
    <r>
      <rPr>
        <b/>
        <vertAlign val="superscript"/>
        <sz val="9"/>
        <color theme="1"/>
        <rFont val="Arial"/>
        <family val="2"/>
      </rPr>
      <t xml:space="preserve">(1) </t>
    </r>
    <r>
      <rPr>
        <b/>
        <sz val="9"/>
        <color theme="1"/>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</si>
</sst>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font>
      <sz val="11"/>
      <color theme="1"/>
      <name val="Calibri"/>
      <family val="2"/>
      <scheme val="minor"/>
    </font>
    <font>
      <b/>
      <sz val="10"/>
      <color indexed="8"/>
      <name val="Arial"/>
      <family val="2"/>
    </font>
    <font>
      <b/>
      <sz val="8"/>
      <color indexed="8"/>
      <name val="Arial"/>
      <family val="2"/>
    </font>
    <font>
      <sz val="8"/>
      <name val="Arial"/>
      <family val="2"/>
    </font>
    <font>
      <b/>
      <sz val="8"/>
      <name val="Arial"/>
      <family val="2"/>
    </font>
    <font>
      <b/>
      <sz val="8"/>
      <name val="Calibri"/>
      <family val="2"/>
    </font>
    <font>
      <b/>
      <sz val="8"/>
      <name val="Arial, Helvetica, sans-serif"/>
    </font>
    <font>
      <sz val="8"/>
      <color indexed="56"/>
      <name val="Arial, Helvetica, sans-serif"/>
    </font>
    <font>
      <i/>
      <sz val="8"/>
      <name val="Arial, Helvetica, sans-serif"/>
    </font>
    <font>
      <i/>
      <sz val="8"/>
      <color indexed="8"/>
      <name val="Arial, Helvetica, sans-serif"/>
    </font>
    <font>
      <b/>
      <sz val="8"/>
      <color indexed="8"/>
      <name val="Arial, Helvetica, sans-serif"/>
    </font>
    <font>
      <i/>
      <sz val="8"/>
      <name val="Arial"/>
      <family val="2"/>
    </font>
    <font>
      <sz val="8"/>
      <color indexed="8"/>
      <name val="Arial"/>
      <family val="2"/>
    </font>
    <font>
      <b/>
      <sz val="12"/>
      <color indexed="18"/>
      <name val="Arial"/>
      <family val="2"/>
    </font>
    <font>
      <sz val="12"/>
      <color indexed="18"/>
      <name val="Arial"/>
      <family val="2"/>
    </font>
    <font>
      <b/>
      <sz val="9"/>
      <color rgb="FF000000"/>
      <name val="Arial"/>
      <family val="2"/>
    </font>
    <font>
      <sz val="9"/>
      <color theme="1"/>
      <name val="Arial"/>
      <family val="2"/>
    </font>
    <font>
      <sz val="9"/>
      <color rgb="FF000000"/>
      <name val="Arial"/>
      <family val="2"/>
    </font>
    <font>
      <vertAlign val="superscript"/>
      <sz val="9"/>
      <color rgb="FF000000"/>
      <name val="Arial"/>
      <family val="2"/>
    </font>
    <font>
      <b/>
      <sz val="9"/>
      <color theme="1"/>
      <name val="Arial"/>
      <family val="2"/>
    </font>
    <font>
      <sz val="9"/>
      <name val="Arial"/>
      <family val="2"/>
    </font>
    <font>
      <i/>
      <sz val="9"/>
      <color theme="1"/>
      <name val="Arial"/>
      <family val="2"/>
    </font>
    <font>
      <sz val="9"/>
      <color rgb="FFFF0000"/>
      <name val="Arial"/>
      <family val="2"/>
    </font>
    <font>
      <vertAlign val="superscript"/>
      <sz val="9"/>
      <color theme="1"/>
      <name val="Arial"/>
      <family val="2"/>
    </font>
    <font>
      <b/>
      <sz val="9"/>
      <name val="Arial"/>
      <family val="2"/>
    </font>
    <font>
      <b/>
      <vertAlign val="superscript"/>
      <sz val="9"/>
      <color theme="1"/>
      <name val="Arial"/>
      <family val="2"/>
    </font>
    <font>
      <sz val="9"/>
      <color theme="1"/>
      <name val="Calibri"/>
      <family val="2"/>
      <scheme val="minor"/>
    </font>
    <font>
      <sz val="9"/>
      <color rgb="FFFF0000"/>
      <name val="Calibri"/>
      <family val="2"/>
      <scheme val="minor"/>
    </font>
    <font>
      <i/>
      <vertAlign val="superscript"/>
      <sz val="8"/>
      <name val="Arial, Helvetica, sans-serif"/>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9"/>
      </top>
      <bottom style="thin">
        <color indexed="9"/>
      </bottom>
      <diagonal/>
    </border>
    <border>
      <left style="thin">
        <color indexed="9"/>
      </left>
      <right/>
      <top style="thin">
        <color indexed="9"/>
      </top>
      <bottom/>
      <diagonal/>
    </border>
    <border>
      <left style="thin">
        <color indexed="64"/>
      </left>
      <right/>
      <top style="thin">
        <color indexed="9"/>
      </top>
      <bottom style="thin">
        <color indexed="9"/>
      </bottom>
      <diagonal/>
    </border>
    <border>
      <left style="thin">
        <color indexed="9"/>
      </left>
      <right/>
      <top style="thin">
        <color indexed="9"/>
      </top>
      <bottom style="medium">
        <color indexed="64"/>
      </bottom>
      <diagonal/>
    </border>
    <border>
      <left style="thin">
        <color indexed="64"/>
      </left>
      <right/>
      <top style="thin">
        <color indexed="9"/>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138">
    <xf numFmtId="0" fontId="0" fillId="0" borderId="0" xfId="0"/>
    <xf numFmtId="0" fontId="2" fillId="2" borderId="0" xfId="0" applyNumberFormat="1" applyFont="1" applyFill="1" applyBorder="1" applyAlignment="1" applyProtection="1">
      <alignment horizontal="left"/>
    </xf>
    <xf numFmtId="0" fontId="3" fillId="2" borderId="2" xfId="0" applyNumberFormat="1" applyFont="1" applyFill="1" applyBorder="1" applyAlignment="1" applyProtection="1"/>
    <xf numFmtId="0" fontId="3" fillId="2" borderId="0" xfId="0" applyNumberFormat="1" applyFont="1" applyFill="1" applyBorder="1" applyAlignment="1" applyProtection="1"/>
    <xf numFmtId="0" fontId="2" fillId="2" borderId="8" xfId="0" applyNumberFormat="1" applyFont="1" applyFill="1" applyBorder="1" applyAlignment="1" applyProtection="1">
      <alignment horizontal="center" wrapText="1"/>
    </xf>
    <xf numFmtId="0" fontId="7" fillId="2" borderId="9" xfId="0" applyNumberFormat="1" applyFont="1" applyFill="1" applyBorder="1" applyAlignment="1" applyProtection="1">
      <alignment horizontal="center" wrapText="1"/>
    </xf>
    <xf numFmtId="0" fontId="6" fillId="2" borderId="7" xfId="0" applyNumberFormat="1" applyFont="1" applyFill="1" applyBorder="1" applyAlignment="1" applyProtection="1">
      <alignment horizontal="center" vertical="center" wrapText="1"/>
    </xf>
    <xf numFmtId="0" fontId="8" fillId="2" borderId="12" xfId="0" applyNumberFormat="1" applyFont="1" applyFill="1" applyBorder="1" applyAlignment="1" applyProtection="1">
      <alignment horizontal="left" vertical="center" wrapText="1" indent="1"/>
    </xf>
    <xf numFmtId="3" fontId="9" fillId="2" borderId="11" xfId="0" applyNumberFormat="1" applyFont="1" applyFill="1" applyBorder="1" applyAlignment="1" applyProtection="1">
      <alignment horizontal="right" vertical="center" wrapText="1" indent="1"/>
    </xf>
    <xf numFmtId="164" fontId="9" fillId="2" borderId="1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xf numFmtId="3" fontId="9" fillId="2" borderId="13" xfId="0" applyNumberFormat="1" applyFont="1" applyFill="1" applyBorder="1" applyAlignment="1" applyProtection="1">
      <alignment horizontal="right" vertical="center" wrapText="1" indent="1"/>
    </xf>
    <xf numFmtId="0" fontId="6" fillId="2" borderId="14" xfId="0" applyNumberFormat="1" applyFont="1" applyFill="1" applyBorder="1" applyAlignment="1" applyProtection="1">
      <alignment horizontal="left" vertical="center" wrapText="1"/>
    </xf>
    <xf numFmtId="3" fontId="10" fillId="2" borderId="15" xfId="0" applyNumberFormat="1" applyFont="1" applyFill="1" applyBorder="1" applyAlignment="1" applyProtection="1">
      <alignment horizontal="right" vertical="center" wrapText="1" indent="1"/>
    </xf>
    <xf numFmtId="164" fontId="10" fillId="2" borderId="16"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left"/>
    </xf>
    <xf numFmtId="0" fontId="3" fillId="2" borderId="0" xfId="0" quotePrefix="1" applyNumberFormat="1" applyFont="1" applyFill="1" applyBorder="1" applyAlignment="1" applyProtection="1"/>
    <xf numFmtId="0" fontId="3" fillId="2" borderId="0" xfId="0" quotePrefix="1" applyNumberFormat="1" applyFont="1" applyFill="1" applyBorder="1" applyAlignment="1" applyProtection="1">
      <alignment horizontal="left"/>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4" fillId="2" borderId="0" xfId="0" applyFont="1" applyFill="1" applyBorder="1" applyAlignment="1">
      <alignment vertical="top" wrapText="1"/>
    </xf>
    <xf numFmtId="1" fontId="14" fillId="2" borderId="0" xfId="0" applyNumberFormat="1" applyFont="1" applyFill="1" applyBorder="1" applyAlignment="1">
      <alignment vertical="top" wrapText="1"/>
    </xf>
    <xf numFmtId="3" fontId="3" fillId="2" borderId="0" xfId="0" applyNumberFormat="1" applyFont="1" applyFill="1" applyBorder="1" applyAlignment="1" applyProtection="1"/>
    <xf numFmtId="0" fontId="2" fillId="2" borderId="2" xfId="0" applyNumberFormat="1" applyFont="1" applyFill="1" applyBorder="1" applyAlignment="1" applyProtection="1">
      <alignment horizontal="center" vertical="center" wrapText="1"/>
    </xf>
    <xf numFmtId="0" fontId="2" fillId="2" borderId="8" xfId="0" applyNumberFormat="1" applyFont="1" applyFill="1" applyBorder="1" applyAlignment="1" applyProtection="1">
      <alignment horizontal="center" vertical="center" wrapText="1"/>
    </xf>
    <xf numFmtId="0" fontId="16" fillId="0" borderId="0" xfId="0" applyFont="1"/>
    <xf numFmtId="0" fontId="17" fillId="0" borderId="19" xfId="0" applyFont="1" applyFill="1" applyBorder="1" applyAlignment="1">
      <alignment horizontal="center" vertical="center" wrapText="1"/>
    </xf>
    <xf numFmtId="0" fontId="17" fillId="0" borderId="19" xfId="0" applyFont="1" applyFill="1" applyBorder="1" applyAlignment="1">
      <alignment horizontal="left" vertical="top" wrapText="1"/>
    </xf>
    <xf numFmtId="3" fontId="17" fillId="0" borderId="19" xfId="0" applyNumberFormat="1" applyFont="1" applyFill="1" applyBorder="1" applyAlignment="1">
      <alignment horizontal="right" vertical="top" wrapText="1" indent="2"/>
    </xf>
    <xf numFmtId="3" fontId="17" fillId="2" borderId="19" xfId="0" applyNumberFormat="1" applyFont="1" applyFill="1" applyBorder="1" applyAlignment="1">
      <alignment horizontal="right" vertical="top" wrapText="1" indent="2"/>
    </xf>
    <xf numFmtId="165" fontId="17" fillId="0" borderId="19" xfId="0" applyNumberFormat="1" applyFont="1" applyFill="1" applyBorder="1" applyAlignment="1">
      <alignment horizontal="right" vertical="top" wrapText="1" indent="2"/>
    </xf>
    <xf numFmtId="165" fontId="16" fillId="0" borderId="19" xfId="0" applyNumberFormat="1" applyFont="1" applyFill="1" applyBorder="1" applyAlignment="1">
      <alignment horizontal="right" indent="2"/>
    </xf>
    <xf numFmtId="0" fontId="15" fillId="0" borderId="19" xfId="0" applyFont="1" applyFill="1" applyBorder="1" applyAlignment="1">
      <alignment horizontal="left" vertical="top" wrapText="1"/>
    </xf>
    <xf numFmtId="3" fontId="15" fillId="0" borderId="19" xfId="0" applyNumberFormat="1" applyFont="1" applyFill="1" applyBorder="1" applyAlignment="1">
      <alignment horizontal="right" vertical="top" wrapText="1" indent="2"/>
    </xf>
    <xf numFmtId="3" fontId="15" fillId="2" borderId="19" xfId="0" applyNumberFormat="1" applyFont="1" applyFill="1" applyBorder="1" applyAlignment="1">
      <alignment horizontal="right" vertical="top" wrapText="1" indent="2"/>
    </xf>
    <xf numFmtId="165" fontId="15" fillId="0" borderId="19" xfId="0" applyNumberFormat="1" applyFont="1" applyFill="1" applyBorder="1" applyAlignment="1">
      <alignment horizontal="right" vertical="top" wrapText="1" indent="2"/>
    </xf>
    <xf numFmtId="165" fontId="19" fillId="0" borderId="19" xfId="0" applyNumberFormat="1" applyFont="1" applyFill="1" applyBorder="1" applyAlignment="1">
      <alignment horizontal="right" indent="2"/>
    </xf>
    <xf numFmtId="3" fontId="16" fillId="0" borderId="0" xfId="0" applyNumberFormat="1" applyFont="1"/>
    <xf numFmtId="3" fontId="20" fillId="0" borderId="19" xfId="0" applyNumberFormat="1" applyFont="1" applyFill="1" applyBorder="1" applyAlignment="1">
      <alignment horizontal="right" vertical="top" wrapText="1" indent="2"/>
    </xf>
    <xf numFmtId="3" fontId="20" fillId="2" borderId="19" xfId="0" applyNumberFormat="1" applyFont="1" applyFill="1" applyBorder="1" applyAlignment="1">
      <alignment horizontal="right" vertical="top" wrapText="1" indent="2"/>
    </xf>
    <xf numFmtId="164" fontId="16" fillId="0" borderId="0" xfId="0" applyNumberFormat="1" applyFont="1"/>
    <xf numFmtId="1" fontId="16" fillId="0" borderId="0" xfId="0" applyNumberFormat="1" applyFont="1"/>
    <xf numFmtId="0" fontId="15" fillId="0" borderId="22" xfId="0" applyFont="1" applyFill="1" applyBorder="1" applyAlignment="1">
      <alignment vertical="top" wrapText="1"/>
    </xf>
    <xf numFmtId="0" fontId="15" fillId="0" borderId="23" xfId="0" applyFont="1" applyFill="1" applyBorder="1" applyAlignment="1">
      <alignment horizontal="left" vertical="top" wrapText="1"/>
    </xf>
    <xf numFmtId="3" fontId="15" fillId="0" borderId="19" xfId="0" quotePrefix="1" applyNumberFormat="1" applyFont="1" applyFill="1" applyBorder="1" applyAlignment="1">
      <alignment horizontal="right" vertical="top" wrapText="1" indent="2"/>
    </xf>
    <xf numFmtId="0" fontId="21" fillId="0" borderId="0" xfId="0" applyFont="1" applyFill="1" applyBorder="1" applyAlignment="1">
      <alignment horizontal="left"/>
    </xf>
    <xf numFmtId="0" fontId="16" fillId="0" borderId="0" xfId="0" applyFont="1" applyFill="1" applyAlignment="1">
      <alignment horizontal="left"/>
    </xf>
    <xf numFmtId="0" fontId="16" fillId="0" borderId="0" xfId="0" applyFont="1" applyFill="1"/>
    <xf numFmtId="0" fontId="16" fillId="0" borderId="0" xfId="0" applyFont="1" applyFill="1" applyBorder="1" applyAlignment="1">
      <alignment horizontal="left"/>
    </xf>
    <xf numFmtId="0" fontId="20" fillId="0" borderId="0" xfId="0" applyFont="1" applyFill="1" applyBorder="1" applyAlignment="1">
      <alignment horizontal="left"/>
    </xf>
    <xf numFmtId="0" fontId="22" fillId="0" borderId="0" xfId="0" applyFont="1" applyFill="1" applyAlignment="1">
      <alignment horizontal="left"/>
    </xf>
    <xf numFmtId="0" fontId="22" fillId="0" borderId="0" xfId="0" applyFont="1" applyFill="1"/>
    <xf numFmtId="0" fontId="22" fillId="0" borderId="0" xfId="0" applyFont="1"/>
    <xf numFmtId="0" fontId="16" fillId="0" borderId="0" xfId="0" applyFont="1" applyFill="1" applyBorder="1"/>
    <xf numFmtId="0" fontId="16" fillId="0" borderId="0" xfId="0" applyFont="1" applyAlignment="1">
      <alignment horizontal="left"/>
    </xf>
    <xf numFmtId="0" fontId="19" fillId="0" borderId="0" xfId="0" applyFont="1"/>
    <xf numFmtId="0" fontId="19" fillId="0" borderId="28" xfId="0" applyFont="1" applyBorder="1"/>
    <xf numFmtId="164" fontId="16" fillId="0" borderId="10" xfId="0" applyNumberFormat="1" applyFont="1" applyBorder="1" applyAlignment="1">
      <alignment horizontal="right" vertical="center" indent="1"/>
    </xf>
    <xf numFmtId="164" fontId="16" fillId="0" borderId="29" xfId="0" applyNumberFormat="1" applyFont="1" applyBorder="1" applyAlignment="1">
      <alignment horizontal="right" vertical="center" indent="1"/>
    </xf>
    <xf numFmtId="0" fontId="16" fillId="0" borderId="28" xfId="0" applyFont="1" applyBorder="1" applyAlignment="1">
      <alignment horizontal="left" indent="1"/>
    </xf>
    <xf numFmtId="165" fontId="16" fillId="0" borderId="0" xfId="0" applyNumberFormat="1" applyFont="1"/>
    <xf numFmtId="0" fontId="19" fillId="2" borderId="30" xfId="0" applyFont="1" applyFill="1" applyBorder="1"/>
    <xf numFmtId="164" fontId="16" fillId="2" borderId="31" xfId="0" applyNumberFormat="1" applyFont="1" applyFill="1" applyBorder="1" applyAlignment="1">
      <alignment horizontal="right" vertical="center" indent="1"/>
    </xf>
    <xf numFmtId="164" fontId="16" fillId="2" borderId="32" xfId="0" applyNumberFormat="1" applyFont="1" applyFill="1" applyBorder="1" applyAlignment="1">
      <alignment horizontal="right" vertical="center" indent="1"/>
    </xf>
    <xf numFmtId="0" fontId="16" fillId="2" borderId="28" xfId="0" applyFont="1" applyFill="1" applyBorder="1" applyAlignment="1">
      <alignment horizontal="left" indent="1"/>
    </xf>
    <xf numFmtId="164" fontId="16" fillId="2" borderId="10" xfId="0" applyNumberFormat="1" applyFont="1" applyFill="1" applyBorder="1" applyAlignment="1">
      <alignment horizontal="right" vertical="center" indent="1"/>
    </xf>
    <xf numFmtId="164" fontId="16" fillId="2" borderId="29" xfId="0" applyNumberFormat="1" applyFont="1" applyFill="1" applyBorder="1" applyAlignment="1">
      <alignment horizontal="right" vertical="center" indent="1"/>
    </xf>
    <xf numFmtId="0" fontId="16" fillId="0" borderId="0" xfId="0" applyFont="1" applyAlignment="1"/>
    <xf numFmtId="0" fontId="20" fillId="2" borderId="28" xfId="0" applyFont="1" applyFill="1" applyBorder="1" applyAlignment="1">
      <alignment horizontal="left" indent="1"/>
    </xf>
    <xf numFmtId="164" fontId="20" fillId="2" borderId="10" xfId="0" applyNumberFormat="1" applyFont="1" applyFill="1" applyBorder="1" applyAlignment="1">
      <alignment horizontal="right" vertical="center" indent="1"/>
    </xf>
    <xf numFmtId="164" fontId="20" fillId="2" borderId="29" xfId="0" applyNumberFormat="1" applyFont="1" applyFill="1" applyBorder="1" applyAlignment="1">
      <alignment horizontal="right" vertical="center" indent="1"/>
    </xf>
    <xf numFmtId="165" fontId="16" fillId="0" borderId="0" xfId="0" applyNumberFormat="1" applyFont="1" applyAlignment="1"/>
    <xf numFmtId="0" fontId="20" fillId="2" borderId="33" xfId="0" applyFont="1" applyFill="1" applyBorder="1" applyAlignment="1">
      <alignment horizontal="left" indent="1"/>
    </xf>
    <xf numFmtId="164" fontId="20" fillId="2" borderId="34" xfId="0" applyNumberFormat="1" applyFont="1" applyFill="1" applyBorder="1" applyAlignment="1">
      <alignment horizontal="right" vertical="center" indent="1"/>
    </xf>
    <xf numFmtId="164" fontId="20" fillId="2" borderId="35" xfId="0" applyNumberFormat="1" applyFont="1" applyFill="1" applyBorder="1" applyAlignment="1">
      <alignment horizontal="right" vertical="center" indent="1"/>
    </xf>
    <xf numFmtId="0" fontId="24" fillId="2" borderId="36" xfId="0" applyFont="1" applyFill="1" applyBorder="1" applyAlignment="1">
      <alignment horizontal="left"/>
    </xf>
    <xf numFmtId="164" fontId="20" fillId="2" borderId="7" xfId="0" applyNumberFormat="1" applyFont="1" applyFill="1" applyBorder="1" applyAlignment="1">
      <alignment horizontal="right" vertical="center" indent="1"/>
    </xf>
    <xf numFmtId="164" fontId="20" fillId="2" borderId="37" xfId="0" applyNumberFormat="1" applyFont="1" applyFill="1" applyBorder="1" applyAlignment="1">
      <alignment horizontal="right" vertical="center" indent="1"/>
    </xf>
    <xf numFmtId="165" fontId="20" fillId="0" borderId="10" xfId="0" applyNumberFormat="1" applyFont="1" applyBorder="1" applyAlignment="1">
      <alignment horizontal="center"/>
    </xf>
    <xf numFmtId="165" fontId="20" fillId="0" borderId="29" xfId="0" applyNumberFormat="1" applyFont="1" applyBorder="1" applyAlignment="1">
      <alignment horizontal="center"/>
    </xf>
    <xf numFmtId="0" fontId="24" fillId="0" borderId="30" xfId="0" applyFont="1" applyBorder="1"/>
    <xf numFmtId="164" fontId="20" fillId="0" borderId="31" xfId="0" applyNumberFormat="1" applyFont="1" applyBorder="1" applyAlignment="1">
      <alignment horizontal="right" vertical="center" indent="1"/>
    </xf>
    <xf numFmtId="164" fontId="20" fillId="0" borderId="32" xfId="0" applyNumberFormat="1" applyFont="1" applyBorder="1" applyAlignment="1">
      <alignment horizontal="right" vertical="center" indent="1"/>
    </xf>
    <xf numFmtId="0" fontId="16" fillId="0" borderId="33" xfId="0" applyFont="1" applyBorder="1" applyAlignment="1">
      <alignment horizontal="left" indent="1"/>
    </xf>
    <xf numFmtId="164" fontId="16" fillId="0" borderId="34" xfId="0" applyNumberFormat="1" applyFont="1" applyBorder="1" applyAlignment="1">
      <alignment horizontal="right" vertical="center" indent="1"/>
    </xf>
    <xf numFmtId="164" fontId="16" fillId="0" borderId="35" xfId="0" applyNumberFormat="1" applyFont="1" applyBorder="1" applyAlignment="1">
      <alignment horizontal="right" vertical="center" indent="1"/>
    </xf>
    <xf numFmtId="0" fontId="19" fillId="0" borderId="30" xfId="0" applyFont="1" applyBorder="1" applyAlignment="1">
      <alignment horizontal="left"/>
    </xf>
    <xf numFmtId="164" fontId="16" fillId="0" borderId="31" xfId="0" applyNumberFormat="1" applyFont="1" applyBorder="1" applyAlignment="1">
      <alignment horizontal="right" vertical="center" indent="1"/>
    </xf>
    <xf numFmtId="164" fontId="16" fillId="0" borderId="32" xfId="0" applyNumberFormat="1" applyFont="1" applyBorder="1" applyAlignment="1">
      <alignment horizontal="right" vertical="center" indent="1"/>
    </xf>
    <xf numFmtId="0" fontId="19" fillId="0" borderId="30" xfId="0" applyFont="1" applyBorder="1"/>
    <xf numFmtId="1" fontId="16" fillId="0" borderId="0" xfId="0" applyNumberFormat="1" applyFont="1" applyFill="1"/>
    <xf numFmtId="0" fontId="16" fillId="0" borderId="38" xfId="0" applyFont="1" applyBorder="1" applyAlignment="1">
      <alignment horizontal="left" indent="1"/>
    </xf>
    <xf numFmtId="164" fontId="16" fillId="0" borderId="16" xfId="0" applyNumberFormat="1" applyFont="1" applyBorder="1" applyAlignment="1">
      <alignment horizontal="right" vertical="center" indent="1"/>
    </xf>
    <xf numFmtId="164" fontId="16" fillId="0" borderId="39" xfId="0" applyNumberFormat="1" applyFont="1" applyBorder="1" applyAlignment="1">
      <alignment horizontal="right" vertical="center" indent="1"/>
    </xf>
    <xf numFmtId="0" fontId="16" fillId="0" borderId="0" xfId="0" applyFont="1" applyAlignment="1">
      <alignment horizontal="center"/>
    </xf>
    <xf numFmtId="0" fontId="26" fillId="0" borderId="0" xfId="0" applyFont="1"/>
    <xf numFmtId="0" fontId="20" fillId="0" borderId="0" xfId="0" applyFont="1"/>
    <xf numFmtId="0" fontId="27" fillId="0" borderId="0" xfId="0" applyFont="1"/>
    <xf numFmtId="0" fontId="0" fillId="0" borderId="0" xfId="0" applyNumberFormat="1" applyBorder="1" applyAlignment="1">
      <alignment horizontal="center" vertical="center"/>
    </xf>
    <xf numFmtId="0" fontId="26" fillId="0" borderId="20" xfId="0" applyFont="1" applyBorder="1" applyAlignment="1">
      <alignment horizontal="center" vertical="center"/>
    </xf>
    <xf numFmtId="0" fontId="26" fillId="0" borderId="41" xfId="0" applyFont="1" applyBorder="1" applyAlignment="1">
      <alignment horizontal="center" vertical="center"/>
    </xf>
    <xf numFmtId="0" fontId="26" fillId="0" borderId="21" xfId="0" applyFont="1" applyBorder="1" applyAlignment="1">
      <alignment horizontal="center" vertical="center"/>
    </xf>
    <xf numFmtId="164" fontId="26" fillId="0" borderId="22" xfId="0" applyNumberFormat="1" applyFont="1" applyBorder="1" applyAlignment="1">
      <alignment horizontal="center" vertical="center"/>
    </xf>
    <xf numFmtId="164" fontId="26" fillId="0" borderId="40" xfId="0" applyNumberFormat="1" applyFont="1" applyBorder="1" applyAlignment="1">
      <alignment horizontal="center" vertical="center"/>
    </xf>
    <xf numFmtId="164" fontId="26" fillId="0" borderId="23" xfId="0" applyNumberFormat="1" applyFont="1" applyBorder="1" applyAlignment="1">
      <alignment horizontal="center" vertical="center"/>
    </xf>
    <xf numFmtId="164" fontId="26" fillId="0" borderId="0" xfId="0" applyNumberFormat="1" applyFont="1" applyFill="1"/>
    <xf numFmtId="0" fontId="26" fillId="0" borderId="20" xfId="0" applyFont="1" applyBorder="1"/>
    <xf numFmtId="164" fontId="26" fillId="0" borderId="20" xfId="0" applyNumberFormat="1" applyFont="1" applyBorder="1" applyAlignment="1">
      <alignment horizontal="center" vertical="center"/>
    </xf>
    <xf numFmtId="164" fontId="26" fillId="0" borderId="41" xfId="0" applyNumberFormat="1" applyFont="1" applyBorder="1" applyAlignment="1">
      <alignment horizontal="center" vertical="center"/>
    </xf>
    <xf numFmtId="164" fontId="26" fillId="0" borderId="21" xfId="0" applyNumberFormat="1" applyFont="1" applyBorder="1" applyAlignment="1">
      <alignment horizontal="center" vertical="center"/>
    </xf>
    <xf numFmtId="0" fontId="26" fillId="0" borderId="0" xfId="0" applyFont="1" applyFill="1"/>
    <xf numFmtId="164" fontId="26" fillId="0" borderId="0" xfId="0" applyNumberFormat="1" applyFont="1"/>
    <xf numFmtId="1" fontId="16" fillId="0" borderId="19" xfId="0" applyNumberFormat="1" applyFont="1" applyBorder="1" applyAlignment="1">
      <alignment horizontal="center" vertical="center"/>
    </xf>
    <xf numFmtId="1" fontId="16" fillId="0" borderId="27" xfId="0" applyNumberFormat="1" applyFont="1" applyBorder="1" applyAlignment="1">
      <alignment horizontal="center" vertical="center"/>
    </xf>
    <xf numFmtId="1" fontId="16" fillId="0" borderId="23" xfId="0" applyNumberFormat="1" applyFont="1" applyBorder="1" applyAlignment="1">
      <alignment horizontal="center" vertical="center"/>
    </xf>
    <xf numFmtId="0" fontId="26" fillId="0" borderId="22" xfId="0" applyFont="1" applyBorder="1" applyAlignment="1">
      <alignment wrapText="1"/>
    </xf>
    <xf numFmtId="0" fontId="3" fillId="2" borderId="0" xfId="0" applyFont="1" applyFill="1" applyBorder="1" applyAlignment="1">
      <alignment horizontal="left" wrapText="1"/>
    </xf>
    <xf numFmtId="0" fontId="11" fillId="2" borderId="0" xfId="0" applyFont="1" applyFill="1" applyBorder="1" applyAlignment="1">
      <alignment horizontal="left" wrapText="1"/>
    </xf>
    <xf numFmtId="0" fontId="1" fillId="2" borderId="1" xfId="0" applyNumberFormat="1" applyFont="1" applyFill="1" applyBorder="1" applyAlignment="1" applyProtection="1">
      <alignment vertical="center" wrapText="1"/>
    </xf>
    <xf numFmtId="0" fontId="4" fillId="2" borderId="3"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4" fillId="2" borderId="5"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15" fillId="0" borderId="19" xfId="0" applyFont="1" applyFill="1" applyBorder="1" applyAlignment="1">
      <alignment horizontal="left" vertical="top" wrapText="1"/>
    </xf>
    <xf numFmtId="0" fontId="15" fillId="0" borderId="0" xfId="0" applyFont="1" applyFill="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4" xfId="0" applyFont="1" applyBorder="1" applyAlignment="1">
      <alignment horizontal="center"/>
    </xf>
    <xf numFmtId="0" fontId="16" fillId="0" borderId="38"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26" fillId="0" borderId="22" xfId="0" applyNumberFormat="1" applyFont="1"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'2.9-4'!$A$37</c:f>
              <c:strCache>
                <c:ptCount val="1"/>
                <c:pt idx="0">
                  <c:v>Apprentis en situation de handicap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'2.9-4'!$B$35:$U$36</c:f>
              <c:multiLvlStrCache>
                <c:ptCount val="16"/>
                <c:lvl>
                  <c:pt idx="0">
                    <c:v>2014</c:v>
                  </c:pt>
                  <c:pt idx="1">
                    <c:v>2015</c:v>
                  </c:pt>
                  <c:pt idx="2">
                    <c:v>2016</c:v>
                  </c:pt>
                  <c:pt idx="3">
                    <c:v>2017</c:v>
                  </c:pt>
                  <c:pt idx="4">
                    <c:v>2014</c:v>
                  </c:pt>
                  <c:pt idx="5">
                    <c:v>2015</c:v>
                  </c:pt>
                  <c:pt idx="6">
                    <c:v>2016</c:v>
                  </c:pt>
                  <c:pt idx="7">
                    <c:v>2017</c:v>
                  </c:pt>
                  <c:pt idx="8">
                    <c:v>2014</c:v>
                  </c:pt>
                  <c:pt idx="9">
                    <c:v>2015</c:v>
                  </c:pt>
                  <c:pt idx="10">
                    <c:v>2016</c:v>
                  </c:pt>
                  <c:pt idx="11">
                    <c:v>2017</c:v>
                  </c:pt>
                  <c:pt idx="12">
                    <c:v>2014</c:v>
                  </c:pt>
                  <c:pt idx="13">
                    <c:v>2015</c:v>
                  </c:pt>
                  <c:pt idx="14">
                    <c:v>2016</c:v>
                  </c:pt>
                  <c:pt idx="15">
                    <c:v>2017</c:v>
                  </c:pt>
                </c:lvl>
                <c:lvl>
                  <c:pt idx="0">
                    <c:v>FPE</c:v>
                  </c:pt>
                  <c:pt idx="4">
                    <c:v>FPT</c:v>
                  </c:pt>
                  <c:pt idx="8">
                    <c:v>FPH</c:v>
                  </c:pt>
                  <c:pt idx="12">
                    <c:v>Ensemble FP</c:v>
                  </c:pt>
                </c:lvl>
              </c:multiLvlStrCache>
            </c:multiLvlStrRef>
          </c:cat>
          <c:val>
            <c:numRef>
              <c:f>'2.9-4'!$B$37:$Q$37</c:f>
              <c:numCache>
                <c:formatCode>0.0</c:formatCode>
                <c:ptCount val="16"/>
                <c:pt idx="0">
                  <c:v>1.7015706806282722</c:v>
                </c:pt>
                <c:pt idx="1">
                  <c:v>3.2076533483398983</c:v>
                </c:pt>
                <c:pt idx="2">
                  <c:v>3.1117657889891364</c:v>
                </c:pt>
                <c:pt idx="3">
                  <c:v>3.408495018353435</c:v>
                </c:pt>
                <c:pt idx="4">
                  <c:v>3.9889196675900274</c:v>
                </c:pt>
                <c:pt idx="5">
                  <c:v>5.2365132099351372</c:v>
                </c:pt>
                <c:pt idx="6">
                  <c:v>5.5748078951333433</c:v>
                </c:pt>
                <c:pt idx="7">
                  <c:v>6.3943161634103021</c:v>
                </c:pt>
                <c:pt idx="8">
                  <c:v>5.4006968641114987</c:v>
                </c:pt>
                <c:pt idx="9">
                  <c:v>7.4912891986062711</c:v>
                </c:pt>
                <c:pt idx="10">
                  <c:v>9.5833333333333339</c:v>
                </c:pt>
                <c:pt idx="11">
                  <c:v>7.7943615257048098</c:v>
                </c:pt>
                <c:pt idx="12">
                  <c:v>3.8794110773545221</c:v>
                </c:pt>
                <c:pt idx="13">
                  <c:v>4.6703033783137142</c:v>
                </c:pt>
                <c:pt idx="14">
                  <c:v>4.6620975454255653</c:v>
                </c:pt>
                <c:pt idx="15">
                  <c:v>5.2041339881257791</c:v>
                </c:pt>
              </c:numCache>
            </c:numRef>
          </c:val>
        </c:ser>
        <c:ser>
          <c:idx val="1"/>
          <c:order val="1"/>
          <c:tx>
            <c:strRef>
              <c:f>'2.9-4'!$A$38</c:f>
              <c:strCache>
                <c:ptCount val="1"/>
                <c:pt idx="0">
                  <c:v>Apprentis sur travaux dangereux</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'2.9-4'!$B$35:$U$36</c:f>
              <c:multiLvlStrCache>
                <c:ptCount val="16"/>
                <c:lvl>
                  <c:pt idx="0">
                    <c:v>2014</c:v>
                  </c:pt>
                  <c:pt idx="1">
                    <c:v>2015</c:v>
                  </c:pt>
                  <c:pt idx="2">
                    <c:v>2016</c:v>
                  </c:pt>
                  <c:pt idx="3">
                    <c:v>2017</c:v>
                  </c:pt>
                  <c:pt idx="4">
                    <c:v>2014</c:v>
                  </c:pt>
                  <c:pt idx="5">
                    <c:v>2015</c:v>
                  </c:pt>
                  <c:pt idx="6">
                    <c:v>2016</c:v>
                  </c:pt>
                  <c:pt idx="7">
                    <c:v>2017</c:v>
                  </c:pt>
                  <c:pt idx="8">
                    <c:v>2014</c:v>
                  </c:pt>
                  <c:pt idx="9">
                    <c:v>2015</c:v>
                  </c:pt>
                  <c:pt idx="10">
                    <c:v>2016</c:v>
                  </c:pt>
                  <c:pt idx="11">
                    <c:v>2017</c:v>
                  </c:pt>
                  <c:pt idx="12">
                    <c:v>2014</c:v>
                  </c:pt>
                  <c:pt idx="13">
                    <c:v>2015</c:v>
                  </c:pt>
                  <c:pt idx="14">
                    <c:v>2016</c:v>
                  </c:pt>
                  <c:pt idx="15">
                    <c:v>2017</c:v>
                  </c:pt>
                </c:lvl>
                <c:lvl>
                  <c:pt idx="0">
                    <c:v>FPE</c:v>
                  </c:pt>
                  <c:pt idx="4">
                    <c:v>FPT</c:v>
                  </c:pt>
                  <c:pt idx="8">
                    <c:v>FPH</c:v>
                  </c:pt>
                  <c:pt idx="12">
                    <c:v>Ensemble FP</c:v>
                  </c:pt>
                </c:lvl>
              </c:multiLvlStrCache>
            </c:multiLvlStrRef>
          </c:cat>
          <c:val>
            <c:numRef>
              <c:f>'2.9-4'!$B$38:$Q$38</c:f>
              <c:numCache>
                <c:formatCode>0.0</c:formatCode>
                <c:ptCount val="16"/>
                <c:pt idx="0">
                  <c:v>3.7958115183246073</c:v>
                </c:pt>
                <c:pt idx="1">
                  <c:v>2.9825548677546427</c:v>
                </c:pt>
                <c:pt idx="2">
                  <c:v>2.9644632664334378</c:v>
                </c:pt>
                <c:pt idx="3">
                  <c:v>2.5520013983569307</c:v>
                </c:pt>
                <c:pt idx="4">
                  <c:v>4.6398891966759006</c:v>
                </c:pt>
                <c:pt idx="5">
                  <c:v>5.6794810947634868</c:v>
                </c:pt>
                <c:pt idx="6">
                  <c:v>7.1267138767515448</c:v>
                </c:pt>
                <c:pt idx="7">
                  <c:v>6.5855991255636015</c:v>
                </c:pt>
                <c:pt idx="8">
                  <c:v>1.7421602787456445</c:v>
                </c:pt>
                <c:pt idx="9">
                  <c:v>1.5679442508710801</c:v>
                </c:pt>
                <c:pt idx="10">
                  <c:v>5.2083333333333339</c:v>
                </c:pt>
                <c:pt idx="11">
                  <c:v>3.150912106135987</c:v>
                </c:pt>
                <c:pt idx="12">
                  <c:v>4.3701799485861184</c:v>
                </c:pt>
                <c:pt idx="13">
                  <c:v>4.5363192650014357</c:v>
                </c:pt>
                <c:pt idx="14">
                  <c:v>5.2518329614281161</c:v>
                </c:pt>
                <c:pt idx="15">
                  <c:v>4.7423587187568712</c:v>
                </c:pt>
              </c:numCache>
            </c:numRef>
          </c:val>
        </c:ser>
        <c:dLbls>
          <c:showLegendKey val="0"/>
          <c:showVal val="0"/>
          <c:showCatName val="0"/>
          <c:showSerName val="0"/>
          <c:showPercent val="0"/>
          <c:showBubbleSize val="0"/>
        </c:dLbls>
        <c:gapWidth val="219"/>
        <c:overlap val="-27"/>
        <c:axId val="615932760"/>
        <c:axId val="615933544"/>
      </c:barChart>
      <c:catAx>
        <c:axId val="615932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933544"/>
        <c:crosses val="autoZero"/>
        <c:auto val="1"/>
        <c:lblAlgn val="ctr"/>
        <c:lblOffset val="100"/>
        <c:noMultiLvlLbl val="0"/>
      </c:catAx>
      <c:valAx>
        <c:axId val="615933544"/>
        <c:scaling>
          <c:orientation val="minMax"/>
        </c:scaling>
        <c:delete val="1"/>
        <c:axPos val="l"/>
        <c:numFmt formatCode="0.0" sourceLinked="1"/>
        <c:majorTickMark val="none"/>
        <c:minorTickMark val="none"/>
        <c:tickLblPos val="nextTo"/>
        <c:crossAx val="615932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147954</xdr:colOff>
      <xdr:row>1</xdr:row>
      <xdr:rowOff>42544</xdr:rowOff>
    </xdr:from>
    <xdr:to>
      <xdr:col>16</xdr:col>
      <xdr:colOff>15240</xdr:colOff>
      <xdr:row>27</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A10" sqref="A10:G10"/>
    </sheetView>
  </sheetViews>
  <sheetFormatPr baseColWidth="10" defaultColWidth="21.140625" defaultRowHeight="11.25"/>
  <cols>
    <col min="1" max="1" width="6" style="3" customWidth="1"/>
    <col min="2" max="2" width="37.42578125" style="3" customWidth="1"/>
    <col min="3" max="5" width="10.7109375" style="3" customWidth="1"/>
    <col min="6" max="7" width="9.7109375" style="3" customWidth="1"/>
    <col min="8" max="16384" width="21.140625" style="3"/>
  </cols>
  <sheetData>
    <row r="1" spans="1:7" s="1" customFormat="1" ht="37.5" customHeight="1" thickBot="1">
      <c r="A1" s="118" t="s">
        <v>74</v>
      </c>
      <c r="B1" s="118"/>
      <c r="C1" s="118"/>
      <c r="D1" s="118"/>
      <c r="E1" s="118"/>
      <c r="F1" s="118"/>
      <c r="G1" s="118"/>
    </row>
    <row r="2" spans="1:7" ht="18" customHeight="1">
      <c r="A2" s="2"/>
      <c r="C2" s="119" t="s">
        <v>16</v>
      </c>
      <c r="D2" s="120"/>
      <c r="E2" s="121"/>
      <c r="F2" s="122" t="s">
        <v>11</v>
      </c>
      <c r="G2" s="122"/>
    </row>
    <row r="3" spans="1:7" ht="24.75" customHeight="1">
      <c r="A3" s="4" t="s">
        <v>0</v>
      </c>
      <c r="B3" s="5"/>
      <c r="C3" s="6">
        <v>2014</v>
      </c>
      <c r="D3" s="6">
        <v>2015</v>
      </c>
      <c r="E3" s="6">
        <v>2016</v>
      </c>
      <c r="F3" s="6" t="s">
        <v>9</v>
      </c>
      <c r="G3" s="6" t="s">
        <v>10</v>
      </c>
    </row>
    <row r="4" spans="1:7" ht="13.5" customHeight="1">
      <c r="A4" s="23"/>
      <c r="B4" s="7" t="s">
        <v>75</v>
      </c>
      <c r="C4" s="8">
        <v>798</v>
      </c>
      <c r="D4" s="8">
        <v>3662</v>
      </c>
      <c r="E4" s="8">
        <v>6992</v>
      </c>
      <c r="F4" s="9">
        <f>100*(D4/C4-1)</f>
        <v>358.89724310776944</v>
      </c>
      <c r="G4" s="9">
        <f t="shared" ref="G4:G7" si="0">100*(E4/D4-1)</f>
        <v>90.933915892954673</v>
      </c>
    </row>
    <row r="5" spans="1:7" ht="15" customHeight="1">
      <c r="A5" s="23"/>
      <c r="B5" s="7" t="s">
        <v>7</v>
      </c>
      <c r="C5" s="8">
        <v>10119</v>
      </c>
      <c r="D5" s="8">
        <v>9336</v>
      </c>
      <c r="E5" s="8">
        <v>9204</v>
      </c>
      <c r="F5" s="9">
        <f t="shared" ref="F5:F7" si="1">100*(D5/C5-1)</f>
        <v>-7.7379187666765432</v>
      </c>
      <c r="G5" s="9">
        <f t="shared" si="0"/>
        <v>-1.4138817480719768</v>
      </c>
    </row>
    <row r="6" spans="1:7" ht="13.5" customHeight="1">
      <c r="A6" s="23"/>
      <c r="B6" s="7" t="s">
        <v>8</v>
      </c>
      <c r="C6" s="11">
        <v>636</v>
      </c>
      <c r="D6" s="11">
        <v>607</v>
      </c>
      <c r="E6" s="11">
        <v>611</v>
      </c>
      <c r="F6" s="9">
        <f t="shared" si="1"/>
        <v>-4.559748427672961</v>
      </c>
      <c r="G6" s="9">
        <f t="shared" si="0"/>
        <v>0.65897858319605707</v>
      </c>
    </row>
    <row r="7" spans="1:7" s="10" customFormat="1" ht="12" customHeight="1" thickBot="1">
      <c r="A7" s="24"/>
      <c r="B7" s="12" t="s">
        <v>2</v>
      </c>
      <c r="C7" s="13">
        <f>SUM(C4:C6)</f>
        <v>11553</v>
      </c>
      <c r="D7" s="13">
        <f t="shared" ref="D7:E7" si="2">SUM(D4:D6)</f>
        <v>13605</v>
      </c>
      <c r="E7" s="13">
        <f t="shared" si="2"/>
        <v>16807</v>
      </c>
      <c r="F7" s="14">
        <f t="shared" si="1"/>
        <v>17.761620358348473</v>
      </c>
      <c r="G7" s="14">
        <f t="shared" si="0"/>
        <v>23.535464902609338</v>
      </c>
    </row>
    <row r="8" spans="1:7" s="15" customFormat="1" ht="12.75" customHeight="1">
      <c r="A8" s="117" t="s">
        <v>5</v>
      </c>
      <c r="B8" s="117"/>
      <c r="C8" s="117"/>
      <c r="D8" s="117"/>
      <c r="E8" s="117"/>
      <c r="F8" s="117"/>
      <c r="G8" s="117"/>
    </row>
    <row r="9" spans="1:7" s="15" customFormat="1" ht="25.5" customHeight="1">
      <c r="A9" s="116" t="s">
        <v>6</v>
      </c>
      <c r="B9" s="116"/>
      <c r="C9" s="116"/>
      <c r="D9" s="116"/>
      <c r="E9" s="116"/>
      <c r="F9" s="116"/>
      <c r="G9" s="116"/>
    </row>
    <row r="10" spans="1:7" ht="25.5" customHeight="1">
      <c r="A10" s="116" t="s">
        <v>73</v>
      </c>
      <c r="B10" s="116"/>
      <c r="C10" s="116"/>
      <c r="D10" s="116"/>
      <c r="E10" s="116"/>
      <c r="F10" s="116"/>
      <c r="G10" s="116"/>
    </row>
    <row r="11" spans="1:7" ht="12.75" customHeight="1">
      <c r="A11" s="16"/>
      <c r="B11" s="16"/>
      <c r="C11" s="16"/>
      <c r="D11" s="16"/>
      <c r="E11" s="16"/>
      <c r="F11" s="17"/>
      <c r="G11" s="17"/>
    </row>
    <row r="12" spans="1:7" ht="12.75" customHeight="1">
      <c r="B12" s="18"/>
      <c r="C12" s="19"/>
      <c r="D12" s="20"/>
      <c r="E12" s="21"/>
      <c r="F12" s="21"/>
      <c r="G12" s="21"/>
    </row>
    <row r="13" spans="1:7" ht="12.75" customHeight="1">
      <c r="B13" s="18"/>
      <c r="C13" s="19"/>
      <c r="D13" s="20"/>
      <c r="E13" s="21"/>
      <c r="F13" s="21"/>
      <c r="G13" s="21"/>
    </row>
    <row r="14" spans="1:7" ht="15.75">
      <c r="A14" s="18"/>
      <c r="B14" s="18"/>
      <c r="C14" s="19"/>
      <c r="D14" s="20"/>
      <c r="E14" s="21"/>
      <c r="F14" s="21"/>
      <c r="G14" s="21"/>
    </row>
    <row r="15" spans="1:7" ht="15.75">
      <c r="A15" s="18"/>
      <c r="B15" s="18"/>
      <c r="C15" s="19"/>
      <c r="D15" s="20"/>
      <c r="E15" s="21"/>
      <c r="F15" s="21"/>
      <c r="G15" s="21"/>
    </row>
    <row r="16" spans="1:7" ht="15.75">
      <c r="A16" s="18"/>
      <c r="B16" s="18"/>
      <c r="C16" s="19"/>
      <c r="D16" s="20"/>
      <c r="E16" s="21"/>
      <c r="F16" s="21"/>
      <c r="G16" s="21"/>
    </row>
    <row r="17" spans="1:7" ht="15.75">
      <c r="A17" s="18"/>
      <c r="B17" s="18"/>
      <c r="C17" s="19"/>
      <c r="D17" s="20"/>
      <c r="E17" s="21"/>
      <c r="F17" s="21"/>
      <c r="G17" s="21"/>
    </row>
    <row r="18" spans="1:7" ht="15.75">
      <c r="A18" s="18"/>
      <c r="B18" s="18"/>
      <c r="C18" s="19"/>
      <c r="D18" s="20"/>
      <c r="E18" s="21"/>
      <c r="F18" s="21"/>
      <c r="G18" s="21"/>
    </row>
    <row r="19" spans="1:7" ht="15.75">
      <c r="A19" s="18"/>
      <c r="B19" s="18"/>
      <c r="C19" s="19"/>
      <c r="D19" s="20"/>
      <c r="E19" s="21"/>
      <c r="F19" s="21"/>
      <c r="G19" s="21"/>
    </row>
    <row r="20" spans="1:7" ht="15.75">
      <c r="A20" s="18"/>
      <c r="B20" s="18"/>
      <c r="C20" s="19"/>
      <c r="D20" s="20"/>
      <c r="E20" s="21"/>
      <c r="F20" s="21"/>
      <c r="G20" s="21"/>
    </row>
    <row r="21" spans="1:7" ht="15.75">
      <c r="A21" s="18"/>
      <c r="B21" s="18"/>
      <c r="C21" s="19"/>
      <c r="D21" s="20"/>
      <c r="E21" s="21"/>
      <c r="F21" s="21"/>
      <c r="G21" s="21"/>
    </row>
    <row r="22" spans="1:7" ht="15.75">
      <c r="A22" s="18"/>
      <c r="B22" s="18"/>
      <c r="C22" s="19"/>
      <c r="D22" s="20"/>
      <c r="E22" s="21"/>
      <c r="F22" s="21"/>
      <c r="G22" s="21"/>
    </row>
    <row r="23" spans="1:7" ht="15.75">
      <c r="A23" s="18"/>
      <c r="B23" s="18"/>
      <c r="C23" s="19"/>
      <c r="D23" s="20"/>
      <c r="E23" s="21"/>
      <c r="F23" s="21"/>
      <c r="G23" s="21"/>
    </row>
    <row r="24" spans="1:7" ht="15.75">
      <c r="A24" s="18"/>
      <c r="B24" s="18"/>
      <c r="C24" s="19"/>
      <c r="D24" s="20"/>
      <c r="E24" s="21"/>
      <c r="F24" s="21"/>
      <c r="G24" s="21"/>
    </row>
    <row r="25" spans="1:7" ht="15.75">
      <c r="A25" s="18"/>
      <c r="B25" s="18"/>
      <c r="C25" s="19"/>
      <c r="D25" s="20"/>
      <c r="E25" s="21"/>
      <c r="F25" s="21"/>
      <c r="G25" s="21"/>
    </row>
    <row r="26" spans="1:7" ht="15.75">
      <c r="A26" s="18"/>
      <c r="B26" s="18"/>
      <c r="C26" s="19"/>
      <c r="D26" s="20"/>
      <c r="E26" s="21"/>
      <c r="F26" s="21"/>
      <c r="G26" s="21"/>
    </row>
    <row r="27" spans="1:7" ht="15.75">
      <c r="A27" s="18"/>
      <c r="B27" s="18"/>
      <c r="C27" s="19"/>
      <c r="D27" s="20"/>
      <c r="E27" s="21"/>
      <c r="F27" s="21"/>
      <c r="G27" s="21"/>
    </row>
    <row r="28" spans="1:7" ht="15.75">
      <c r="A28" s="18"/>
      <c r="B28" s="18"/>
      <c r="C28" s="19"/>
      <c r="D28" s="20"/>
      <c r="E28" s="21"/>
      <c r="F28" s="21"/>
      <c r="G28" s="21"/>
    </row>
    <row r="29" spans="1:7" ht="15.75">
      <c r="A29" s="18"/>
      <c r="B29" s="18"/>
      <c r="C29" s="19"/>
      <c r="D29" s="20"/>
      <c r="E29" s="21"/>
      <c r="F29" s="21"/>
      <c r="G29" s="21"/>
    </row>
    <row r="30" spans="1:7" ht="15.75">
      <c r="A30" s="18"/>
      <c r="B30" s="19"/>
      <c r="C30" s="20"/>
      <c r="D30" s="20"/>
      <c r="E30" s="22"/>
      <c r="F30" s="22"/>
      <c r="G30" s="22"/>
    </row>
    <row r="31" spans="1:7" ht="15.75">
      <c r="A31" s="18"/>
      <c r="B31" s="19"/>
      <c r="C31" s="20"/>
      <c r="D31" s="20"/>
      <c r="E31" s="22"/>
      <c r="F31" s="22"/>
      <c r="G31" s="22"/>
    </row>
    <row r="32" spans="1:7">
      <c r="E32" s="22"/>
      <c r="F32" s="22"/>
      <c r="G32" s="22"/>
    </row>
  </sheetData>
  <mergeCells count="6">
    <mergeCell ref="A10:G10"/>
    <mergeCell ref="A8:G8"/>
    <mergeCell ref="A9:G9"/>
    <mergeCell ref="A1:G1"/>
    <mergeCell ref="C2:E2"/>
    <mergeCell ref="F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R24"/>
  <sheetViews>
    <sheetView showGridLines="0" workbookViewId="0">
      <selection activeCell="A21" sqref="A21"/>
    </sheetView>
  </sheetViews>
  <sheetFormatPr baseColWidth="10" defaultColWidth="10.85546875" defaultRowHeight="12"/>
  <cols>
    <col min="1" max="1" width="10.85546875" style="25"/>
    <col min="2" max="2" width="25.28515625" style="54" customWidth="1"/>
    <col min="3" max="8" width="11.140625" style="25" customWidth="1"/>
    <col min="9" max="9" width="7.28515625" style="25" customWidth="1"/>
    <col min="10" max="13" width="6.42578125" style="25" customWidth="1"/>
    <col min="14" max="17" width="5.7109375" style="25" customWidth="1"/>
    <col min="18" max="16384" width="10.85546875" style="25"/>
  </cols>
  <sheetData>
    <row r="1" spans="1:18">
      <c r="A1" s="124" t="s">
        <v>72</v>
      </c>
      <c r="B1" s="124"/>
      <c r="C1" s="124"/>
      <c r="D1" s="124"/>
      <c r="E1" s="124"/>
      <c r="F1" s="124"/>
      <c r="G1" s="124"/>
      <c r="H1" s="124"/>
    </row>
    <row r="2" spans="1:18" ht="22.5" customHeight="1">
      <c r="A2" s="125"/>
      <c r="B2" s="126"/>
      <c r="C2" s="129" t="s">
        <v>12</v>
      </c>
      <c r="D2" s="129" t="s">
        <v>13</v>
      </c>
      <c r="E2" s="129" t="s">
        <v>14</v>
      </c>
      <c r="F2" s="129" t="s">
        <v>76</v>
      </c>
      <c r="G2" s="129"/>
      <c r="H2" s="130" t="s">
        <v>15</v>
      </c>
    </row>
    <row r="3" spans="1:18" ht="13.15" customHeight="1">
      <c r="A3" s="127"/>
      <c r="B3" s="128"/>
      <c r="C3" s="129"/>
      <c r="D3" s="129"/>
      <c r="E3" s="129"/>
      <c r="F3" s="26" t="s">
        <v>16</v>
      </c>
      <c r="G3" s="26" t="s">
        <v>17</v>
      </c>
      <c r="H3" s="130"/>
    </row>
    <row r="4" spans="1:18">
      <c r="A4" s="123" t="s">
        <v>1</v>
      </c>
      <c r="B4" s="27" t="s">
        <v>18</v>
      </c>
      <c r="C4" s="28">
        <v>206.43216194700329</v>
      </c>
      <c r="D4" s="28">
        <v>2724.7743479076748</v>
      </c>
      <c r="E4" s="29">
        <v>4320.7364796905231</v>
      </c>
      <c r="F4" s="29">
        <v>4345.6031870242587</v>
      </c>
      <c r="G4" s="30">
        <f>F4/$F$6*100</f>
        <v>73.903163782555495</v>
      </c>
      <c r="H4" s="31">
        <f t="shared" ref="H4:H16" si="0">(F4-E4)/E4*100</f>
        <v>0.57552010983823476</v>
      </c>
    </row>
    <row r="5" spans="1:18" ht="24">
      <c r="A5" s="123"/>
      <c r="B5" s="27" t="s">
        <v>19</v>
      </c>
      <c r="C5" s="28">
        <v>594.14738996929373</v>
      </c>
      <c r="D5" s="28">
        <v>1006.9589979358227</v>
      </c>
      <c r="E5" s="29">
        <v>1305.233268858801</v>
      </c>
      <c r="F5" s="29">
        <v>1534.5282777263997</v>
      </c>
      <c r="G5" s="30">
        <f>F5/$F$6*100</f>
        <v>26.096836217444498</v>
      </c>
      <c r="H5" s="31">
        <f t="shared" si="0"/>
        <v>17.567358596986818</v>
      </c>
    </row>
    <row r="6" spans="1:18">
      <c r="A6" s="123"/>
      <c r="B6" s="32" t="s">
        <v>2</v>
      </c>
      <c r="C6" s="33">
        <v>800.57955191629708</v>
      </c>
      <c r="D6" s="33">
        <v>3731.7333458434978</v>
      </c>
      <c r="E6" s="34">
        <v>5625.9697485493243</v>
      </c>
      <c r="F6" s="34">
        <v>5880.1314647506588</v>
      </c>
      <c r="G6" s="35">
        <f>F6/$F$6*100</f>
        <v>100</v>
      </c>
      <c r="H6" s="36">
        <f t="shared" si="0"/>
        <v>4.5176516682634302</v>
      </c>
    </row>
    <row r="7" spans="1:18">
      <c r="A7" s="123" t="s">
        <v>3</v>
      </c>
      <c r="B7" s="27" t="s">
        <v>20</v>
      </c>
      <c r="C7" s="28">
        <v>4609.6196974866371</v>
      </c>
      <c r="D7" s="28">
        <v>3914.4349784199658</v>
      </c>
      <c r="E7" s="29">
        <v>4116.6642940038691</v>
      </c>
      <c r="F7" s="29">
        <v>4359.992601550829</v>
      </c>
      <c r="G7" s="30">
        <f>F7/$F$14*100</f>
        <v>57.958737532449803</v>
      </c>
      <c r="H7" s="31">
        <f t="shared" si="0"/>
        <v>5.9108124969378704</v>
      </c>
      <c r="J7" s="37"/>
      <c r="K7" s="37"/>
      <c r="L7" s="37"/>
      <c r="M7" s="37"/>
    </row>
    <row r="8" spans="1:18">
      <c r="A8" s="123"/>
      <c r="B8" s="27" t="s">
        <v>21</v>
      </c>
      <c r="C8" s="28">
        <v>1049.9747526441488</v>
      </c>
      <c r="D8" s="38">
        <v>873.60780634265336</v>
      </c>
      <c r="E8" s="39">
        <v>782.10406189555135</v>
      </c>
      <c r="F8" s="39">
        <v>958.95169666358402</v>
      </c>
      <c r="G8" s="30">
        <f t="shared" ref="G8:G14" si="1">F8/$F$14*100</f>
        <v>12.747643120644897</v>
      </c>
      <c r="H8" s="31">
        <f t="shared" si="0"/>
        <v>22.611778072014456</v>
      </c>
      <c r="J8" s="40"/>
      <c r="K8" s="40"/>
      <c r="L8" s="40"/>
      <c r="M8" s="40"/>
    </row>
    <row r="9" spans="1:18">
      <c r="A9" s="123"/>
      <c r="B9" s="27" t="s">
        <v>22</v>
      </c>
      <c r="C9" s="28">
        <v>472.59342658933241</v>
      </c>
      <c r="D9" s="38">
        <v>472.50422218052165</v>
      </c>
      <c r="E9" s="39">
        <v>411.25206963249519</v>
      </c>
      <c r="F9" s="39">
        <v>516.99110763320766</v>
      </c>
      <c r="G9" s="30">
        <f t="shared" si="1"/>
        <v>6.8725235687935511</v>
      </c>
      <c r="H9" s="31">
        <f t="shared" si="0"/>
        <v>25.711490788411943</v>
      </c>
      <c r="J9" s="40"/>
      <c r="K9" s="40"/>
      <c r="L9" s="40"/>
      <c r="M9" s="40"/>
    </row>
    <row r="10" spans="1:18" ht="24">
      <c r="A10" s="123"/>
      <c r="B10" s="27" t="s">
        <v>23</v>
      </c>
      <c r="C10" s="28">
        <v>100.59638348686454</v>
      </c>
      <c r="D10" s="38">
        <v>101.85091011446799</v>
      </c>
      <c r="E10" s="39">
        <v>96.338646034816264</v>
      </c>
      <c r="F10" s="39">
        <v>116.14313153588959</v>
      </c>
      <c r="G10" s="30">
        <f t="shared" si="1"/>
        <v>1.5439267659516329</v>
      </c>
      <c r="H10" s="31">
        <f t="shared" si="0"/>
        <v>20.557155737808579</v>
      </c>
      <c r="J10" s="40"/>
      <c r="K10" s="40"/>
      <c r="L10" s="40"/>
      <c r="M10" s="40"/>
    </row>
    <row r="11" spans="1:18">
      <c r="A11" s="123"/>
      <c r="B11" s="27" t="s">
        <v>24</v>
      </c>
      <c r="C11" s="28">
        <v>229.48549982940975</v>
      </c>
      <c r="D11" s="28">
        <v>175.35156689810469</v>
      </c>
      <c r="E11" s="29">
        <v>185.42599613152805</v>
      </c>
      <c r="F11" s="29">
        <v>264.14853809489938</v>
      </c>
      <c r="G11" s="30">
        <f t="shared" si="1"/>
        <v>3.5114086623855725</v>
      </c>
      <c r="H11" s="31">
        <f t="shared" si="0"/>
        <v>42.454965110464414</v>
      </c>
      <c r="J11" s="40"/>
      <c r="K11" s="40"/>
      <c r="L11" s="40"/>
      <c r="M11" s="40"/>
    </row>
    <row r="12" spans="1:18" ht="24">
      <c r="A12" s="123"/>
      <c r="B12" s="27" t="s">
        <v>25</v>
      </c>
      <c r="C12" s="28">
        <v>1078.2674854998293</v>
      </c>
      <c r="D12" s="28">
        <v>1068.9095515106023</v>
      </c>
      <c r="E12" s="29">
        <v>1216.1459187620892</v>
      </c>
      <c r="F12" s="29">
        <v>1248.7956178416448</v>
      </c>
      <c r="G12" s="30">
        <f t="shared" si="1"/>
        <v>16.600628501161363</v>
      </c>
      <c r="H12" s="31">
        <f t="shared" si="0"/>
        <v>2.684685988404222</v>
      </c>
      <c r="J12" s="40"/>
      <c r="K12" s="40"/>
      <c r="L12" s="40"/>
      <c r="M12" s="40"/>
      <c r="N12" s="41"/>
      <c r="O12" s="41"/>
      <c r="P12" s="41"/>
      <c r="Q12" s="41"/>
      <c r="R12" s="40"/>
    </row>
    <row r="13" spans="1:18">
      <c r="A13" s="123"/>
      <c r="B13" s="27" t="s">
        <v>26</v>
      </c>
      <c r="C13" s="28">
        <v>25.149095871716135</v>
      </c>
      <c r="D13" s="28">
        <v>30.450272096078059</v>
      </c>
      <c r="E13" s="29">
        <v>67.333462282398457</v>
      </c>
      <c r="F13" s="29">
        <v>57.557658106281572</v>
      </c>
      <c r="G13" s="30">
        <f t="shared" si="1"/>
        <v>0.76513184861319861</v>
      </c>
      <c r="H13" s="31">
        <f t="shared" si="0"/>
        <v>-14.51849324948847</v>
      </c>
      <c r="J13" s="40"/>
      <c r="K13" s="40"/>
      <c r="L13" s="40"/>
      <c r="M13" s="40"/>
    </row>
    <row r="14" spans="1:18">
      <c r="A14" s="123"/>
      <c r="B14" s="32" t="s">
        <v>2</v>
      </c>
      <c r="C14" s="33">
        <v>7565.6863414079371</v>
      </c>
      <c r="D14" s="33">
        <v>6637.109307562393</v>
      </c>
      <c r="E14" s="34">
        <v>6875.2644487427488</v>
      </c>
      <c r="F14" s="34">
        <v>7522.5803514263353</v>
      </c>
      <c r="G14" s="35">
        <f t="shared" si="1"/>
        <v>100</v>
      </c>
      <c r="H14" s="36">
        <f t="shared" si="0"/>
        <v>9.4151418830436189</v>
      </c>
      <c r="J14" s="40"/>
      <c r="K14" s="40"/>
      <c r="L14" s="40"/>
      <c r="M14" s="40"/>
    </row>
    <row r="15" spans="1:18">
      <c r="A15" s="42" t="s">
        <v>4</v>
      </c>
      <c r="B15" s="43"/>
      <c r="C15" s="33">
        <v>601.48254293187756</v>
      </c>
      <c r="D15" s="33">
        <v>602.7053856258209</v>
      </c>
      <c r="E15" s="34">
        <v>497.23172147001941</v>
      </c>
      <c r="F15" s="34">
        <v>619.77263996585339</v>
      </c>
      <c r="G15" s="44" t="s">
        <v>27</v>
      </c>
      <c r="H15" s="36">
        <f t="shared" si="0"/>
        <v>24.64463009993673</v>
      </c>
    </row>
    <row r="16" spans="1:18">
      <c r="A16" s="123" t="s">
        <v>28</v>
      </c>
      <c r="B16" s="123"/>
      <c r="C16" s="33">
        <v>8967.7484362561117</v>
      </c>
      <c r="D16" s="33">
        <v>10971.54803903171</v>
      </c>
      <c r="E16" s="34">
        <v>12998.465918762093</v>
      </c>
      <c r="F16" s="34">
        <v>14022.484456142847</v>
      </c>
      <c r="G16" s="44" t="s">
        <v>27</v>
      </c>
      <c r="H16" s="36">
        <f t="shared" si="0"/>
        <v>7.8779953248381229</v>
      </c>
    </row>
    <row r="17" spans="1:8">
      <c r="A17" s="45" t="s">
        <v>29</v>
      </c>
      <c r="B17" s="46"/>
      <c r="C17" s="47"/>
      <c r="D17" s="47"/>
      <c r="E17" s="47"/>
      <c r="F17" s="47"/>
      <c r="G17" s="47"/>
      <c r="H17" s="47"/>
    </row>
    <row r="18" spans="1:8">
      <c r="A18" s="48" t="s">
        <v>77</v>
      </c>
      <c r="B18" s="46"/>
      <c r="C18" s="47"/>
      <c r="D18" s="47"/>
      <c r="E18" s="47"/>
      <c r="F18" s="47"/>
      <c r="G18" s="47"/>
      <c r="H18" s="47"/>
    </row>
    <row r="19" spans="1:8" s="52" customFormat="1">
      <c r="A19" s="49" t="s">
        <v>30</v>
      </c>
      <c r="B19" s="50"/>
      <c r="C19" s="51"/>
      <c r="D19" s="51"/>
      <c r="E19" s="51"/>
      <c r="F19" s="51"/>
      <c r="G19" s="51"/>
      <c r="H19" s="51"/>
    </row>
    <row r="20" spans="1:8" s="53" customFormat="1">
      <c r="A20" s="48" t="s">
        <v>31</v>
      </c>
    </row>
    <row r="21" spans="1:8" ht="12.6" customHeight="1">
      <c r="A21" s="48" t="s">
        <v>32</v>
      </c>
      <c r="E21" s="37"/>
    </row>
    <row r="23" spans="1:8">
      <c r="E23" s="37"/>
    </row>
    <row r="24" spans="1:8">
      <c r="F24" s="37"/>
      <c r="G24" s="37"/>
    </row>
  </sheetData>
  <mergeCells count="10">
    <mergeCell ref="A4:A6"/>
    <mergeCell ref="A7:A14"/>
    <mergeCell ref="A16:B16"/>
    <mergeCell ref="A1:H1"/>
    <mergeCell ref="A2:B3"/>
    <mergeCell ref="C2:C3"/>
    <mergeCell ref="D2:D3"/>
    <mergeCell ref="E2:E3"/>
    <mergeCell ref="F2:G2"/>
    <mergeCell ref="H2:H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44"/>
  <sheetViews>
    <sheetView showGridLines="0" workbookViewId="0">
      <pane ySplit="3" topLeftCell="A4" activePane="bottomLeft" state="frozen"/>
      <selection activeCell="E40" sqref="E40"/>
      <selection pane="bottomLeft" activeCell="D44" sqref="D44"/>
    </sheetView>
  </sheetViews>
  <sheetFormatPr baseColWidth="10" defaultColWidth="10.85546875" defaultRowHeight="12"/>
  <cols>
    <col min="1" max="1" width="34" style="25" customWidth="1"/>
    <col min="2" max="13" width="7" style="25" bestFit="1" customWidth="1"/>
    <col min="14" max="16" width="5.140625" style="25" customWidth="1"/>
    <col min="17" max="16384" width="10.85546875" style="25"/>
  </cols>
  <sheetData>
    <row r="1" spans="1:19" ht="12.75" thickBot="1">
      <c r="A1" s="55" t="s">
        <v>78</v>
      </c>
    </row>
    <row r="2" spans="1:19">
      <c r="A2" s="131"/>
      <c r="B2" s="133" t="s">
        <v>1</v>
      </c>
      <c r="C2" s="133"/>
      <c r="D2" s="134"/>
      <c r="E2" s="133" t="s">
        <v>3</v>
      </c>
      <c r="F2" s="133"/>
      <c r="G2" s="134"/>
      <c r="H2" s="133" t="s">
        <v>4</v>
      </c>
      <c r="I2" s="133"/>
      <c r="J2" s="134"/>
      <c r="K2" s="133" t="s">
        <v>79</v>
      </c>
      <c r="L2" s="133"/>
      <c r="M2" s="134"/>
    </row>
    <row r="3" spans="1:19" ht="13.9" customHeight="1" thickBot="1">
      <c r="A3" s="132"/>
      <c r="B3" s="114" t="s">
        <v>33</v>
      </c>
      <c r="C3" s="112" t="s">
        <v>34</v>
      </c>
      <c r="D3" s="113" t="s">
        <v>76</v>
      </c>
      <c r="E3" s="112" t="s">
        <v>33</v>
      </c>
      <c r="F3" s="112" t="s">
        <v>34</v>
      </c>
      <c r="G3" s="113" t="s">
        <v>76</v>
      </c>
      <c r="H3" s="112" t="s">
        <v>33</v>
      </c>
      <c r="I3" s="112" t="s">
        <v>34</v>
      </c>
      <c r="J3" s="113" t="s">
        <v>76</v>
      </c>
      <c r="K3" s="112" t="s">
        <v>33</v>
      </c>
      <c r="L3" s="112" t="s">
        <v>34</v>
      </c>
      <c r="M3" s="113" t="s">
        <v>76</v>
      </c>
    </row>
    <row r="4" spans="1:19">
      <c r="A4" s="56" t="s">
        <v>35</v>
      </c>
      <c r="B4" s="57"/>
      <c r="C4" s="57"/>
      <c r="D4" s="58"/>
      <c r="E4" s="57"/>
      <c r="F4" s="57"/>
      <c r="G4" s="58"/>
      <c r="H4" s="57"/>
      <c r="I4" s="57"/>
      <c r="J4" s="58"/>
      <c r="K4" s="57"/>
      <c r="L4" s="57"/>
      <c r="M4" s="58"/>
    </row>
    <row r="5" spans="1:19">
      <c r="A5" s="59" t="s">
        <v>36</v>
      </c>
      <c r="B5" s="57">
        <v>52.222847495779398</v>
      </c>
      <c r="C5" s="57">
        <v>44.319646473945866</v>
      </c>
      <c r="D5" s="58">
        <v>43.908407621045271</v>
      </c>
      <c r="E5" s="57">
        <v>54.485049833887047</v>
      </c>
      <c r="F5" s="57">
        <v>54.587916227211089</v>
      </c>
      <c r="G5" s="58">
        <v>53.55922940292389</v>
      </c>
      <c r="H5" s="57">
        <v>40.418118466898953</v>
      </c>
      <c r="I5" s="57">
        <v>36.25</v>
      </c>
      <c r="J5" s="58">
        <v>40.464344941956881</v>
      </c>
      <c r="K5" s="57">
        <v>52.942865345966119</v>
      </c>
      <c r="L5" s="57">
        <v>49.442142174051639</v>
      </c>
      <c r="M5" s="58">
        <v>48.93351902074324</v>
      </c>
    </row>
    <row r="6" spans="1:19">
      <c r="A6" s="59" t="s">
        <v>37</v>
      </c>
      <c r="B6" s="57">
        <v>47.777152504220602</v>
      </c>
      <c r="C6" s="57">
        <v>55.680353526054141</v>
      </c>
      <c r="D6" s="58">
        <v>56.091592378954722</v>
      </c>
      <c r="E6" s="57">
        <v>45.514950166112953</v>
      </c>
      <c r="F6" s="57">
        <v>45.412083772788911</v>
      </c>
      <c r="G6" s="58">
        <v>46.440770597076103</v>
      </c>
      <c r="H6" s="57">
        <v>59.581881533101047</v>
      </c>
      <c r="I6" s="57">
        <v>63.749999999999993</v>
      </c>
      <c r="J6" s="58">
        <v>59.535655058043112</v>
      </c>
      <c r="K6" s="57">
        <v>47.057134654033881</v>
      </c>
      <c r="L6" s="57">
        <v>50.557857825948361</v>
      </c>
      <c r="M6" s="58">
        <v>51.06648097925676</v>
      </c>
      <c r="N6" s="41"/>
      <c r="P6" s="60"/>
      <c r="Q6" s="60"/>
    </row>
    <row r="7" spans="1:19">
      <c r="A7" s="61" t="s">
        <v>38</v>
      </c>
      <c r="B7" s="62"/>
      <c r="C7" s="62"/>
      <c r="D7" s="63"/>
      <c r="E7" s="62"/>
      <c r="F7" s="62"/>
      <c r="G7" s="63"/>
      <c r="H7" s="62"/>
      <c r="I7" s="62"/>
      <c r="J7" s="63"/>
      <c r="K7" s="62"/>
      <c r="L7" s="62"/>
      <c r="M7" s="63"/>
    </row>
    <row r="8" spans="1:19">
      <c r="A8" s="64" t="s">
        <v>39</v>
      </c>
      <c r="B8" s="65">
        <v>1.2102448634956375</v>
      </c>
      <c r="C8" s="65">
        <v>1.0497237569060773</v>
      </c>
      <c r="D8" s="66">
        <v>0.94389092815941267</v>
      </c>
      <c r="E8" s="65">
        <v>4.5094936708860756</v>
      </c>
      <c r="F8" s="65">
        <v>4.9118577670634327</v>
      </c>
      <c r="G8" s="66">
        <v>4.6317802978548981</v>
      </c>
      <c r="H8" s="65">
        <v>0.69686411149825789</v>
      </c>
      <c r="I8" s="65">
        <v>1.0416666666666665</v>
      </c>
      <c r="J8" s="66">
        <v>1.6583747927031509</v>
      </c>
      <c r="K8" s="65">
        <v>3.1779458217670142</v>
      </c>
      <c r="L8" s="65">
        <v>3.0923726787279828</v>
      </c>
      <c r="M8" s="66">
        <v>2.9538957707249138</v>
      </c>
      <c r="O8" s="67"/>
      <c r="P8" s="67"/>
      <c r="Q8" s="67"/>
      <c r="R8" s="67"/>
      <c r="S8" s="67"/>
    </row>
    <row r="9" spans="1:19">
      <c r="A9" s="68" t="s">
        <v>40</v>
      </c>
      <c r="B9" s="69">
        <v>3.1241204615817617</v>
      </c>
      <c r="C9" s="69">
        <v>2.4677716390423576</v>
      </c>
      <c r="D9" s="70">
        <v>2.4820835518266038</v>
      </c>
      <c r="E9" s="69">
        <v>8.1645569620253173</v>
      </c>
      <c r="F9" s="69">
        <v>8.3019436492391137</v>
      </c>
      <c r="G9" s="70">
        <v>7.7879491733843427</v>
      </c>
      <c r="H9" s="69">
        <v>4.0069686411149821</v>
      </c>
      <c r="I9" s="69">
        <v>2.2916666666666665</v>
      </c>
      <c r="J9" s="70">
        <v>2.4875621890547266</v>
      </c>
      <c r="K9" s="69">
        <v>6.2218818799655402</v>
      </c>
      <c r="L9" s="69">
        <v>5.5471427432852476</v>
      </c>
      <c r="M9" s="70">
        <v>5.3287400131935794</v>
      </c>
      <c r="O9" s="67"/>
      <c r="P9" s="71"/>
      <c r="Q9" s="71"/>
      <c r="R9" s="71"/>
      <c r="S9" s="71"/>
    </row>
    <row r="10" spans="1:19">
      <c r="A10" s="68" t="s">
        <v>41</v>
      </c>
      <c r="B10" s="69">
        <v>5.6009006473402758</v>
      </c>
      <c r="C10" s="69">
        <v>4.5119705340699818</v>
      </c>
      <c r="D10" s="70">
        <v>4.7194546407970632</v>
      </c>
      <c r="E10" s="69">
        <v>8.5284810126582276</v>
      </c>
      <c r="F10" s="69">
        <v>8.4074129877956914</v>
      </c>
      <c r="G10" s="70">
        <v>8.9219838775789047</v>
      </c>
      <c r="H10" s="69">
        <v>3.6585365853658534</v>
      </c>
      <c r="I10" s="69">
        <v>4.1666666666666661</v>
      </c>
      <c r="J10" s="70">
        <v>5.4726368159203984</v>
      </c>
      <c r="K10" s="69">
        <v>7.2652436106059159</v>
      </c>
      <c r="L10" s="69">
        <v>6.5593368932812615</v>
      </c>
      <c r="M10" s="70">
        <v>7.007256468518654</v>
      </c>
      <c r="O10" s="67"/>
      <c r="P10" s="71"/>
      <c r="Q10" s="71"/>
      <c r="R10" s="71"/>
      <c r="S10" s="71"/>
    </row>
    <row r="11" spans="1:19">
      <c r="A11" s="68" t="s">
        <v>42</v>
      </c>
      <c r="B11" s="69">
        <v>12.215029552490853</v>
      </c>
      <c r="C11" s="69">
        <v>9.8158379373848987</v>
      </c>
      <c r="D11" s="70">
        <v>11.396608984443279</v>
      </c>
      <c r="E11" s="69">
        <v>13.734177215189874</v>
      </c>
      <c r="F11" s="69">
        <v>14.404098237155342</v>
      </c>
      <c r="G11" s="70">
        <v>13.280502800929089</v>
      </c>
      <c r="H11" s="69">
        <v>8.1881533101045285</v>
      </c>
      <c r="I11" s="69">
        <v>11.666666666666666</v>
      </c>
      <c r="J11" s="70">
        <v>8.4577114427860707</v>
      </c>
      <c r="K11" s="69">
        <v>12.912797932420791</v>
      </c>
      <c r="L11" s="69">
        <v>12.313700486171994</v>
      </c>
      <c r="M11" s="70">
        <v>12.277358352268562</v>
      </c>
      <c r="O11" s="67"/>
      <c r="P11" s="71"/>
      <c r="Q11" s="71"/>
      <c r="R11" s="71"/>
      <c r="S11" s="71"/>
    </row>
    <row r="12" spans="1:19">
      <c r="A12" s="68" t="s">
        <v>43</v>
      </c>
      <c r="B12" s="69">
        <v>14.382212215029552</v>
      </c>
      <c r="C12" s="69">
        <v>15.58011049723757</v>
      </c>
      <c r="D12" s="70">
        <v>14.070966614228281</v>
      </c>
      <c r="E12" s="69">
        <v>13.528481012658228</v>
      </c>
      <c r="F12" s="69">
        <v>13.274069609763448</v>
      </c>
      <c r="G12" s="70">
        <v>11.859543653504577</v>
      </c>
      <c r="H12" s="69">
        <v>9.4076655052264808</v>
      </c>
      <c r="I12" s="69">
        <v>9.7916666666666661</v>
      </c>
      <c r="J12" s="70">
        <v>9.7844112769485907</v>
      </c>
      <c r="K12" s="69">
        <v>13.592418876232411</v>
      </c>
      <c r="L12" s="69">
        <v>14.138837969235674</v>
      </c>
      <c r="M12" s="70">
        <v>12.695155024554715</v>
      </c>
      <c r="P12" s="60"/>
      <c r="Q12" s="60"/>
      <c r="R12" s="60"/>
    </row>
    <row r="13" spans="1:19">
      <c r="A13" s="68" t="s">
        <v>44</v>
      </c>
      <c r="B13" s="69">
        <v>14.46664790318041</v>
      </c>
      <c r="C13" s="69">
        <v>17.14548802946593</v>
      </c>
      <c r="D13" s="70">
        <v>16.098584163607761</v>
      </c>
      <c r="E13" s="69">
        <v>12.927215189873417</v>
      </c>
      <c r="F13" s="69">
        <v>12.957661594093716</v>
      </c>
      <c r="G13" s="70">
        <v>12.29676185271212</v>
      </c>
      <c r="H13" s="69">
        <v>12.369337979094077</v>
      </c>
      <c r="I13" s="69">
        <v>12.916666666666668</v>
      </c>
      <c r="J13" s="70">
        <v>11.774461028192372</v>
      </c>
      <c r="K13" s="69">
        <v>13.420120608787212</v>
      </c>
      <c r="L13" s="69">
        <v>14.768470550729257</v>
      </c>
      <c r="M13" s="70">
        <v>13.867917613428132</v>
      </c>
      <c r="P13" s="60"/>
      <c r="Q13" s="60"/>
      <c r="R13" s="60"/>
    </row>
    <row r="14" spans="1:19">
      <c r="A14" s="68" t="s">
        <v>45</v>
      </c>
      <c r="B14" s="69">
        <v>12.186884323107233</v>
      </c>
      <c r="C14" s="69">
        <v>13.977900552486188</v>
      </c>
      <c r="D14" s="70">
        <v>13.109596224436288</v>
      </c>
      <c r="E14" s="69">
        <v>10.079113924050633</v>
      </c>
      <c r="F14" s="69">
        <v>9.9291848726834413</v>
      </c>
      <c r="G14" s="70">
        <v>11.012433392539965</v>
      </c>
      <c r="H14" s="69">
        <v>12.369337979094077</v>
      </c>
      <c r="I14" s="69">
        <v>13.750000000000002</v>
      </c>
      <c r="J14" s="70">
        <v>11.276948590381426</v>
      </c>
      <c r="K14" s="69">
        <v>10.921795730831818</v>
      </c>
      <c r="L14" s="69">
        <v>11.82752849286682</v>
      </c>
      <c r="M14" s="70">
        <v>11.903540277065161</v>
      </c>
    </row>
    <row r="15" spans="1:19">
      <c r="A15" s="72" t="s">
        <v>46</v>
      </c>
      <c r="B15" s="73">
        <v>36.813960033774272</v>
      </c>
      <c r="C15" s="73">
        <v>35.451197053406993</v>
      </c>
      <c r="D15" s="74">
        <v>37.178814892501308</v>
      </c>
      <c r="E15" s="73">
        <v>28.528481012658229</v>
      </c>
      <c r="F15" s="73">
        <v>27.813771282205817</v>
      </c>
      <c r="G15" s="74">
        <v>30.209044951496107</v>
      </c>
      <c r="H15" s="73">
        <v>49.303135888501743</v>
      </c>
      <c r="I15" s="73">
        <v>44.375</v>
      </c>
      <c r="J15" s="74">
        <v>49.087893864013267</v>
      </c>
      <c r="K15" s="73">
        <v>32.487795539389296</v>
      </c>
      <c r="L15" s="73">
        <v>31.752610185701762</v>
      </c>
      <c r="M15" s="74">
        <v>33.966136480246277</v>
      </c>
    </row>
    <row r="16" spans="1:19" s="52" customFormat="1">
      <c r="A16" s="75" t="s">
        <v>47</v>
      </c>
      <c r="B16" s="76">
        <v>20.939206299999999</v>
      </c>
      <c r="C16" s="76">
        <v>21.046408799999998</v>
      </c>
      <c r="D16" s="77">
        <v>21.162034599999998</v>
      </c>
      <c r="E16" s="78">
        <v>20.1178797</v>
      </c>
      <c r="F16" s="79">
        <v>20.085731500000001</v>
      </c>
      <c r="G16" s="79">
        <v>20.347588500000001</v>
      </c>
      <c r="H16" s="78">
        <v>22.101045299999999</v>
      </c>
      <c r="I16" s="79">
        <v>21.65</v>
      </c>
      <c r="J16" s="79">
        <v>21.872305099999998</v>
      </c>
      <c r="K16" s="78">
        <v>20.506174000000001</v>
      </c>
      <c r="L16" s="79">
        <v>20.561329400000002</v>
      </c>
      <c r="M16" s="79">
        <v>20.756505199999999</v>
      </c>
    </row>
    <row r="17" spans="1:21">
      <c r="A17" s="80" t="s">
        <v>48</v>
      </c>
      <c r="B17" s="81"/>
      <c r="C17" s="81"/>
      <c r="D17" s="82"/>
      <c r="E17" s="81"/>
      <c r="F17" s="81"/>
      <c r="G17" s="82"/>
      <c r="H17" s="81"/>
      <c r="I17" s="81"/>
      <c r="J17" s="82"/>
      <c r="K17" s="81"/>
      <c r="L17" s="81"/>
      <c r="M17" s="82"/>
    </row>
    <row r="18" spans="1:21">
      <c r="A18" s="59" t="s">
        <v>49</v>
      </c>
      <c r="B18" s="57">
        <v>2.180794934927893</v>
      </c>
      <c r="C18" s="57">
        <v>1.7841409691629957</v>
      </c>
      <c r="D18" s="58">
        <v>1.8714401952807163</v>
      </c>
      <c r="E18" s="57">
        <v>1.2276111893741195</v>
      </c>
      <c r="F18" s="57">
        <v>1.0154193305754042</v>
      </c>
      <c r="G18" s="58">
        <v>1.1904761904761905</v>
      </c>
      <c r="H18" s="57">
        <v>1.3667425968109339</v>
      </c>
      <c r="I18" s="57">
        <v>1.1876484560570071</v>
      </c>
      <c r="J18" s="58">
        <v>1.3861386138613863</v>
      </c>
      <c r="K18" s="57">
        <v>1.5634468549266756</v>
      </c>
      <c r="L18" s="57">
        <v>1.3620001945714564</v>
      </c>
      <c r="M18" s="58">
        <v>1.4955752212389382</v>
      </c>
      <c r="N18" s="60"/>
      <c r="O18" s="60"/>
      <c r="P18" s="60"/>
      <c r="Q18" s="60"/>
      <c r="R18" s="60"/>
    </row>
    <row r="19" spans="1:21">
      <c r="A19" s="59" t="s">
        <v>50</v>
      </c>
      <c r="B19" s="57">
        <v>15.335912768202602</v>
      </c>
      <c r="C19" s="57">
        <v>18.766519823788546</v>
      </c>
      <c r="D19" s="58">
        <v>18.38893409275834</v>
      </c>
      <c r="E19" s="57">
        <v>8.6335278728114311</v>
      </c>
      <c r="F19" s="57">
        <v>9.9661526889808201</v>
      </c>
      <c r="G19" s="58">
        <v>10.816326530612246</v>
      </c>
      <c r="H19" s="57">
        <v>8.8838268792710693</v>
      </c>
      <c r="I19" s="57">
        <v>5.938242280285035</v>
      </c>
      <c r="J19" s="58">
        <v>10.891089108910892</v>
      </c>
      <c r="K19" s="57">
        <v>10.956247727548176</v>
      </c>
      <c r="L19" s="57">
        <v>13.688101955443136</v>
      </c>
      <c r="M19" s="58">
        <v>14.115044247787612</v>
      </c>
      <c r="O19" s="60"/>
      <c r="P19" s="60"/>
      <c r="Q19" s="60"/>
    </row>
    <row r="20" spans="1:21">
      <c r="A20" s="59" t="s">
        <v>51</v>
      </c>
      <c r="B20" s="57">
        <v>18.607105170594444</v>
      </c>
      <c r="C20" s="57">
        <v>18.14977973568282</v>
      </c>
      <c r="D20" s="58">
        <v>19.731489015459726</v>
      </c>
      <c r="E20" s="57">
        <v>12.577983497685652</v>
      </c>
      <c r="F20" s="57">
        <v>12.335464460323429</v>
      </c>
      <c r="G20" s="58">
        <v>12.721088435374151</v>
      </c>
      <c r="H20" s="57">
        <v>13.66742596810934</v>
      </c>
      <c r="I20" s="57">
        <v>16.389548693586697</v>
      </c>
      <c r="J20" s="58">
        <v>15.445544554455445</v>
      </c>
      <c r="K20" s="57">
        <v>14.713368076596774</v>
      </c>
      <c r="L20" s="57">
        <v>15.069559295651327</v>
      </c>
      <c r="M20" s="58">
        <v>15.893805309734512</v>
      </c>
      <c r="O20" s="60"/>
      <c r="P20" s="60"/>
      <c r="Q20" s="60"/>
      <c r="R20" s="60"/>
    </row>
    <row r="21" spans="1:21">
      <c r="A21" s="59" t="s">
        <v>52</v>
      </c>
      <c r="B21" s="57">
        <v>41.224059092507915</v>
      </c>
      <c r="C21" s="57">
        <v>43.325991189427313</v>
      </c>
      <c r="D21" s="58">
        <v>42.229454841334416</v>
      </c>
      <c r="E21" s="57">
        <v>34.674984906419802</v>
      </c>
      <c r="F21" s="57">
        <v>33.132756675441897</v>
      </c>
      <c r="G21" s="58">
        <v>31.734693877551017</v>
      </c>
      <c r="H21" s="57">
        <v>51.708428246013668</v>
      </c>
      <c r="I21" s="57">
        <v>51.068883610451309</v>
      </c>
      <c r="J21" s="58">
        <v>49.504950495049506</v>
      </c>
      <c r="K21" s="57">
        <v>37.837837837837839</v>
      </c>
      <c r="L21" s="57">
        <v>38.369491195641601</v>
      </c>
      <c r="M21" s="58">
        <v>37.097345132743364</v>
      </c>
      <c r="P21" s="60"/>
    </row>
    <row r="22" spans="1:21">
      <c r="A22" s="59" t="s">
        <v>53</v>
      </c>
      <c r="B22" s="57">
        <v>15.863524446007737</v>
      </c>
      <c r="C22" s="57">
        <v>10.770925110132158</v>
      </c>
      <c r="D22" s="58">
        <v>11.045565500406834</v>
      </c>
      <c r="E22" s="57">
        <v>23.606359428456429</v>
      </c>
      <c r="F22" s="57">
        <v>23.392252726588943</v>
      </c>
      <c r="G22" s="58">
        <v>23.129251700680271</v>
      </c>
      <c r="H22" s="57">
        <v>13.895216400911162</v>
      </c>
      <c r="I22" s="57">
        <v>16.389548693586697</v>
      </c>
      <c r="J22" s="58">
        <v>13.861386138613863</v>
      </c>
      <c r="K22" s="57">
        <v>20.421767058538361</v>
      </c>
      <c r="L22" s="57">
        <v>17.530888218698319</v>
      </c>
      <c r="M22" s="58">
        <v>17.460176991150441</v>
      </c>
      <c r="N22" s="60"/>
      <c r="O22" s="60"/>
      <c r="P22" s="60"/>
    </row>
    <row r="23" spans="1:21">
      <c r="A23" s="83" t="s">
        <v>54</v>
      </c>
      <c r="B23" s="84">
        <v>6.7886035877594093</v>
      </c>
      <c r="C23" s="84">
        <v>7.2026431718061668</v>
      </c>
      <c r="D23" s="85">
        <v>6.7331163547599671</v>
      </c>
      <c r="E23" s="84">
        <v>19.279533105252568</v>
      </c>
      <c r="F23" s="84">
        <v>20.157954118089506</v>
      </c>
      <c r="G23" s="85">
        <v>20.408163265306122</v>
      </c>
      <c r="H23" s="84">
        <v>10.478359908883828</v>
      </c>
      <c r="I23" s="84">
        <v>9.026128266033254</v>
      </c>
      <c r="J23" s="85">
        <v>8.9108910891089099</v>
      </c>
      <c r="K23" s="84">
        <v>14.507332444552176</v>
      </c>
      <c r="L23" s="84">
        <v>13.979959139994163</v>
      </c>
      <c r="M23" s="85">
        <v>13.938053097345133</v>
      </c>
    </row>
    <row r="24" spans="1:21">
      <c r="A24" s="86" t="s">
        <v>55</v>
      </c>
      <c r="B24" s="87"/>
      <c r="C24" s="87"/>
      <c r="D24" s="88"/>
      <c r="E24" s="87"/>
      <c r="F24" s="87"/>
      <c r="G24" s="88"/>
      <c r="H24" s="87"/>
      <c r="I24" s="87"/>
      <c r="J24" s="88"/>
      <c r="K24" s="87"/>
      <c r="L24" s="87"/>
      <c r="M24" s="88"/>
    </row>
    <row r="25" spans="1:21">
      <c r="A25" s="59" t="s">
        <v>49</v>
      </c>
      <c r="B25" s="57">
        <v>16.516601012943163</v>
      </c>
      <c r="C25" s="57">
        <v>12.226109372122998</v>
      </c>
      <c r="D25" s="58">
        <v>13.494144380353085</v>
      </c>
      <c r="E25" s="57">
        <v>7.166587565258661</v>
      </c>
      <c r="F25" s="57">
        <v>7.6239264728039782</v>
      </c>
      <c r="G25" s="58">
        <v>7.8289383795600491</v>
      </c>
      <c r="H25" s="57">
        <v>9.5818815331010452</v>
      </c>
      <c r="I25" s="57">
        <v>6.25</v>
      </c>
      <c r="J25" s="58">
        <v>10.281923714759536</v>
      </c>
      <c r="K25" s="57">
        <v>10.479471719781799</v>
      </c>
      <c r="L25" s="57">
        <v>9.5632770162575707</v>
      </c>
      <c r="M25" s="58">
        <v>10.312981015905592</v>
      </c>
      <c r="O25" s="60"/>
      <c r="P25" s="60"/>
      <c r="Q25" s="60"/>
    </row>
    <row r="26" spans="1:21">
      <c r="A26" s="59" t="s">
        <v>50</v>
      </c>
      <c r="B26" s="57">
        <v>17.867191896454699</v>
      </c>
      <c r="C26" s="57">
        <v>33.934818633769105</v>
      </c>
      <c r="D26" s="58">
        <v>29.732564237021496</v>
      </c>
      <c r="E26" s="57">
        <v>11.090017402309762</v>
      </c>
      <c r="F26" s="57">
        <v>11.64682838631912</v>
      </c>
      <c r="G26" s="58">
        <v>13.444459625631916</v>
      </c>
      <c r="H26" s="57">
        <v>19.860627177700348</v>
      </c>
      <c r="I26" s="57">
        <v>20.416666666666668</v>
      </c>
      <c r="J26" s="58">
        <v>19.071310116086234</v>
      </c>
      <c r="K26" s="57">
        <v>13.876926021628863</v>
      </c>
      <c r="L26" s="57">
        <v>21.628944851769205</v>
      </c>
      <c r="M26" s="58">
        <v>20.523345305284764</v>
      </c>
      <c r="T26" s="60"/>
    </row>
    <row r="27" spans="1:21">
      <c r="A27" s="59" t="s">
        <v>51</v>
      </c>
      <c r="B27" s="57">
        <v>32.189082723691612</v>
      </c>
      <c r="C27" s="57">
        <v>26.532866875345242</v>
      </c>
      <c r="D27" s="58">
        <v>30.728893550078656</v>
      </c>
      <c r="E27" s="57">
        <v>17.607973421926911</v>
      </c>
      <c r="F27" s="57">
        <v>16.905228265782732</v>
      </c>
      <c r="G27" s="58">
        <v>18.103566060937286</v>
      </c>
      <c r="H27" s="57">
        <v>29.442508710801395</v>
      </c>
      <c r="I27" s="57">
        <v>32.083333333333336</v>
      </c>
      <c r="J27" s="58">
        <v>32.669983416252073</v>
      </c>
      <c r="K27" s="57">
        <v>23.217532778256292</v>
      </c>
      <c r="L27" s="57">
        <v>21.65285304430985</v>
      </c>
      <c r="M27" s="58">
        <v>24.041633071905004</v>
      </c>
      <c r="T27" s="60"/>
    </row>
    <row r="28" spans="1:21">
      <c r="A28" s="59" t="s">
        <v>52</v>
      </c>
      <c r="B28" s="57">
        <v>23.466516601012945</v>
      </c>
      <c r="C28" s="57">
        <v>20.530289081200515</v>
      </c>
      <c r="D28" s="58">
        <v>18.528229330536618</v>
      </c>
      <c r="E28" s="57">
        <v>19.237462426831197</v>
      </c>
      <c r="F28" s="57">
        <v>18.999547988549043</v>
      </c>
      <c r="G28" s="58">
        <v>17.14715125017079</v>
      </c>
      <c r="H28" s="57">
        <v>18.466898954703833</v>
      </c>
      <c r="I28" s="57">
        <v>18.125</v>
      </c>
      <c r="J28" s="58">
        <v>16.915422885572141</v>
      </c>
      <c r="K28" s="57">
        <v>20.633553450090918</v>
      </c>
      <c r="L28" s="57">
        <v>19.628626075868663</v>
      </c>
      <c r="M28" s="58">
        <v>17.716044858169024</v>
      </c>
      <c r="N28" s="60"/>
    </row>
    <row r="29" spans="1:21">
      <c r="A29" s="83" t="s">
        <v>53</v>
      </c>
      <c r="B29" s="84">
        <v>9.9606077658975813</v>
      </c>
      <c r="C29" s="84">
        <v>6.7759160375621432</v>
      </c>
      <c r="D29" s="85">
        <v>7.5161685020101388</v>
      </c>
      <c r="E29" s="84">
        <v>44.897959183673471</v>
      </c>
      <c r="F29" s="84">
        <v>44.824468886545127</v>
      </c>
      <c r="G29" s="85">
        <v>43.47588468369996</v>
      </c>
      <c r="H29" s="84">
        <v>22.648083623693381</v>
      </c>
      <c r="I29" s="84">
        <v>23.125</v>
      </c>
      <c r="J29" s="85">
        <v>21.061359867330019</v>
      </c>
      <c r="K29" s="84">
        <v>31.79251603024213</v>
      </c>
      <c r="L29" s="84">
        <v>27.526299011794709</v>
      </c>
      <c r="M29" s="85">
        <v>27.405995748735617</v>
      </c>
      <c r="O29" s="60"/>
      <c r="P29" s="60"/>
      <c r="Q29" s="60"/>
    </row>
    <row r="30" spans="1:21">
      <c r="A30" s="89" t="s">
        <v>56</v>
      </c>
      <c r="B30" s="87"/>
      <c r="C30" s="87"/>
      <c r="D30" s="88"/>
      <c r="E30" s="87"/>
      <c r="F30" s="87"/>
      <c r="G30" s="88"/>
      <c r="H30" s="87"/>
      <c r="I30" s="87"/>
      <c r="J30" s="88"/>
      <c r="K30" s="87"/>
      <c r="L30" s="87"/>
      <c r="M30" s="88"/>
    </row>
    <row r="31" spans="1:21">
      <c r="A31" s="59" t="s">
        <v>57</v>
      </c>
      <c r="B31" s="57">
        <v>36.551528878822197</v>
      </c>
      <c r="C31" s="57">
        <v>39.543514566709966</v>
      </c>
      <c r="D31" s="58">
        <v>41.031508537229364</v>
      </c>
      <c r="E31" s="57">
        <v>30.218465954393238</v>
      </c>
      <c r="F31" s="57">
        <v>31.79737564845896</v>
      </c>
      <c r="G31" s="58">
        <v>33.829816577023855</v>
      </c>
      <c r="H31" s="57">
        <v>42.730496453900706</v>
      </c>
      <c r="I31" s="57">
        <v>45.147679324894511</v>
      </c>
      <c r="J31" s="58">
        <v>45</v>
      </c>
      <c r="K31" s="57">
        <v>33.05681489341179</v>
      </c>
      <c r="L31" s="57">
        <v>35.668841104936782</v>
      </c>
      <c r="M31" s="58">
        <v>37.348507242092815</v>
      </c>
      <c r="S31" s="60"/>
      <c r="T31" s="60"/>
      <c r="U31" s="60"/>
    </row>
    <row r="32" spans="1:21">
      <c r="A32" s="59" t="s">
        <v>58</v>
      </c>
      <c r="B32" s="57">
        <v>56.030577576443939</v>
      </c>
      <c r="C32" s="57">
        <v>54.07311189460011</v>
      </c>
      <c r="D32" s="58">
        <v>53.652525963738775</v>
      </c>
      <c r="E32" s="57">
        <v>61.85616329134109</v>
      </c>
      <c r="F32" s="57">
        <v>60.100701861458653</v>
      </c>
      <c r="G32" s="58">
        <v>59.026341194318022</v>
      </c>
      <c r="H32" s="57">
        <v>52.4822695035461</v>
      </c>
      <c r="I32" s="57">
        <v>43.459915611814345</v>
      </c>
      <c r="J32" s="58">
        <v>46</v>
      </c>
      <c r="K32" s="57">
        <v>59.361435323623034</v>
      </c>
      <c r="L32" s="57">
        <v>56.849480550857699</v>
      </c>
      <c r="M32" s="58">
        <v>56.192728347620459</v>
      </c>
    </row>
    <row r="33" spans="1:14">
      <c r="A33" s="83" t="s">
        <v>59</v>
      </c>
      <c r="B33" s="84">
        <v>7.417893544733861</v>
      </c>
      <c r="C33" s="84">
        <v>6.3833735386899235</v>
      </c>
      <c r="D33" s="85">
        <v>5.3159654990318606</v>
      </c>
      <c r="E33" s="84">
        <v>7.9253707542656677</v>
      </c>
      <c r="F33" s="84">
        <v>8.1019224900823925</v>
      </c>
      <c r="G33" s="85">
        <v>7.1438422286581167</v>
      </c>
      <c r="H33" s="84">
        <v>4.7872340425531918</v>
      </c>
      <c r="I33" s="84">
        <v>11.39240506329114</v>
      </c>
      <c r="J33" s="85">
        <v>9</v>
      </c>
      <c r="K33" s="84">
        <v>7.5817497829651774</v>
      </c>
      <c r="L33" s="84">
        <v>7.481678344205525</v>
      </c>
      <c r="M33" s="85">
        <v>6.4587644102867285</v>
      </c>
      <c r="N33" s="90"/>
    </row>
    <row r="34" spans="1:14">
      <c r="A34" s="56" t="s">
        <v>60</v>
      </c>
      <c r="B34" s="57"/>
      <c r="C34" s="57"/>
      <c r="D34" s="58"/>
      <c r="E34" s="57"/>
      <c r="F34" s="57"/>
      <c r="G34" s="58"/>
      <c r="H34" s="57"/>
      <c r="I34" s="57"/>
      <c r="J34" s="58"/>
      <c r="K34" s="57"/>
      <c r="L34" s="57"/>
      <c r="M34" s="58"/>
    </row>
    <row r="35" spans="1:14">
      <c r="A35" s="59" t="s">
        <v>61</v>
      </c>
      <c r="B35" s="57">
        <v>68.455334987593048</v>
      </c>
      <c r="C35" s="57">
        <v>73.962635201573264</v>
      </c>
      <c r="D35" s="58">
        <v>71.128318584070797</v>
      </c>
      <c r="E35" s="57">
        <v>56.282240235814299</v>
      </c>
      <c r="F35" s="57">
        <v>60.753613214039916</v>
      </c>
      <c r="G35" s="58">
        <v>61.779216774591426</v>
      </c>
      <c r="H35" s="57">
        <v>58.102766798418969</v>
      </c>
      <c r="I35" s="57">
        <v>59.151785714285708</v>
      </c>
      <c r="J35" s="58">
        <v>61.456483126110129</v>
      </c>
      <c r="K35" s="57">
        <v>60.668268180825514</v>
      </c>
      <c r="L35" s="57">
        <v>66.610841780520062</v>
      </c>
      <c r="M35" s="58">
        <v>65.830193217349475</v>
      </c>
    </row>
    <row r="36" spans="1:14">
      <c r="A36" s="59" t="s">
        <v>62</v>
      </c>
      <c r="B36" s="57">
        <v>4.838709677419355</v>
      </c>
      <c r="C36" s="57">
        <v>4.8770894788593901</v>
      </c>
      <c r="D36" s="58">
        <v>7.9461651917404135</v>
      </c>
      <c r="E36" s="57">
        <v>13.559322033898304</v>
      </c>
      <c r="F36" s="57">
        <v>12.491397109428769</v>
      </c>
      <c r="G36" s="58">
        <v>11.455442491520197</v>
      </c>
      <c r="H36" s="57">
        <v>6.7193675889328066</v>
      </c>
      <c r="I36" s="57">
        <v>6.0267857142857144</v>
      </c>
      <c r="J36" s="58">
        <v>6.0390763765541742</v>
      </c>
      <c r="K36" s="57">
        <v>10.111378030137583</v>
      </c>
      <c r="L36" s="57">
        <v>8.8232701630674306</v>
      </c>
      <c r="M36" s="58">
        <v>9.684919425960075</v>
      </c>
    </row>
    <row r="37" spans="1:14">
      <c r="A37" s="59" t="s">
        <v>63</v>
      </c>
      <c r="B37" s="57">
        <v>13.306451612903224</v>
      </c>
      <c r="C37" s="57">
        <v>10.383480825958703</v>
      </c>
      <c r="D37" s="58">
        <v>8.9048672566371678</v>
      </c>
      <c r="E37" s="57">
        <v>11.182756079587325</v>
      </c>
      <c r="F37" s="57">
        <v>9.4287680660701998</v>
      </c>
      <c r="G37" s="58">
        <v>9.2969472710453296</v>
      </c>
      <c r="H37" s="57">
        <v>7.312252964426877</v>
      </c>
      <c r="I37" s="57">
        <v>6.6964285714285712</v>
      </c>
      <c r="J37" s="58">
        <v>5.1509769094138544</v>
      </c>
      <c r="K37" s="57">
        <v>11.716531993885129</v>
      </c>
      <c r="L37" s="57">
        <v>9.7487880123402384</v>
      </c>
      <c r="M37" s="58">
        <v>8.9393089072396368</v>
      </c>
    </row>
    <row r="38" spans="1:14">
      <c r="A38" s="59" t="s">
        <v>64</v>
      </c>
      <c r="B38" s="57">
        <v>9.0880893300248129</v>
      </c>
      <c r="C38" s="57">
        <v>6.8633235004916413</v>
      </c>
      <c r="D38" s="58">
        <v>7.890855457227139</v>
      </c>
      <c r="E38" s="57">
        <v>12.417096536477525</v>
      </c>
      <c r="F38" s="57">
        <v>11.183757742601514</v>
      </c>
      <c r="G38" s="58">
        <v>11.501695960530373</v>
      </c>
      <c r="H38" s="57">
        <v>23.122529644268774</v>
      </c>
      <c r="I38" s="57">
        <v>25</v>
      </c>
      <c r="J38" s="58">
        <v>24.511545293072821</v>
      </c>
      <c r="K38" s="57">
        <v>11.836645555798208</v>
      </c>
      <c r="L38" s="57">
        <v>9.792860290877039</v>
      </c>
      <c r="M38" s="58">
        <v>10.518720436142067</v>
      </c>
    </row>
    <row r="39" spans="1:14" ht="12.75" thickBot="1">
      <c r="A39" s="91" t="s">
        <v>65</v>
      </c>
      <c r="B39" s="92">
        <v>4.3114143920595529</v>
      </c>
      <c r="C39" s="92">
        <v>3.9134709931170111</v>
      </c>
      <c r="D39" s="93">
        <v>4.1297935103244834</v>
      </c>
      <c r="E39" s="92">
        <v>6.5585851142225495</v>
      </c>
      <c r="F39" s="92">
        <v>6.1424638678596013</v>
      </c>
      <c r="G39" s="93">
        <v>5.9666975023126732</v>
      </c>
      <c r="H39" s="92">
        <v>4.7430830039525684</v>
      </c>
      <c r="I39" s="92">
        <v>3.125</v>
      </c>
      <c r="J39" s="93">
        <v>2.8419182948490231</v>
      </c>
      <c r="K39" s="92">
        <v>5.6671762393535703</v>
      </c>
      <c r="L39" s="92">
        <v>5.0242397531952401</v>
      </c>
      <c r="M39" s="93">
        <v>5.0268580133087468</v>
      </c>
    </row>
    <row r="40" spans="1:14">
      <c r="A40" s="45" t="s">
        <v>29</v>
      </c>
      <c r="B40" s="94"/>
      <c r="C40" s="94"/>
      <c r="D40" s="94"/>
      <c r="E40" s="94"/>
      <c r="F40" s="94"/>
      <c r="G40" s="94"/>
      <c r="H40" s="94"/>
      <c r="I40" s="94"/>
      <c r="J40" s="94"/>
      <c r="K40" s="94"/>
      <c r="L40" s="94"/>
      <c r="M40" s="94"/>
    </row>
    <row r="41" spans="1:14">
      <c r="A41" s="48" t="s">
        <v>77</v>
      </c>
      <c r="B41" s="94"/>
      <c r="C41" s="94"/>
      <c r="D41" s="94"/>
      <c r="E41" s="94"/>
      <c r="F41" s="94"/>
      <c r="G41" s="94"/>
      <c r="H41" s="94"/>
      <c r="I41" s="94"/>
      <c r="J41" s="94"/>
      <c r="K41" s="94"/>
      <c r="L41" s="94"/>
      <c r="M41" s="94"/>
    </row>
    <row r="42" spans="1:14">
      <c r="A42" s="49" t="s">
        <v>66</v>
      </c>
      <c r="B42" s="94"/>
      <c r="C42" s="94"/>
      <c r="D42" s="94"/>
      <c r="E42" s="94"/>
      <c r="F42" s="94"/>
      <c r="G42" s="94"/>
      <c r="H42" s="94"/>
      <c r="I42" s="94"/>
      <c r="J42" s="94"/>
      <c r="K42" s="94"/>
      <c r="L42" s="94"/>
      <c r="M42" s="94"/>
    </row>
    <row r="43" spans="1:14" s="53" customFormat="1">
      <c r="A43" s="48" t="s">
        <v>31</v>
      </c>
    </row>
    <row r="44" spans="1:14">
      <c r="A44" s="48" t="s">
        <v>32</v>
      </c>
    </row>
  </sheetData>
  <mergeCells count="5">
    <mergeCell ref="A2:A3"/>
    <mergeCell ref="B2:D2"/>
    <mergeCell ref="E2:G2"/>
    <mergeCell ref="H2:J2"/>
    <mergeCell ref="K2:M2"/>
  </mergeCells>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40"/>
  <sheetViews>
    <sheetView showGridLines="0" workbookViewId="0">
      <selection activeCell="A2" sqref="A2"/>
    </sheetView>
  </sheetViews>
  <sheetFormatPr baseColWidth="10" defaultColWidth="11.5703125" defaultRowHeight="12"/>
  <cols>
    <col min="1" max="1" width="28.42578125" style="95" customWidth="1"/>
    <col min="2" max="4" width="5.140625" style="95" bestFit="1" customWidth="1"/>
    <col min="5" max="5" width="5.140625" style="95" customWidth="1"/>
    <col min="6" max="6" width="5.140625" style="95" bestFit="1" customWidth="1"/>
    <col min="7" max="16" width="5.140625" style="95" customWidth="1"/>
    <col min="17" max="21" width="5.42578125" style="95" customWidth="1"/>
    <col min="22" max="16384" width="11.5703125" style="95"/>
  </cols>
  <sheetData>
    <row r="1" spans="1:1" ht="13.5">
      <c r="A1" s="55" t="s">
        <v>80</v>
      </c>
    </row>
    <row r="29" spans="1:1">
      <c r="A29" s="45" t="s">
        <v>29</v>
      </c>
    </row>
    <row r="30" spans="1:1">
      <c r="A30" s="48" t="s">
        <v>77</v>
      </c>
    </row>
    <row r="31" spans="1:1" s="97" customFormat="1">
      <c r="A31" s="96" t="s">
        <v>67</v>
      </c>
    </row>
    <row r="32" spans="1:1">
      <c r="A32" s="48" t="s">
        <v>68</v>
      </c>
    </row>
    <row r="33" spans="1:21" ht="48.75" customHeight="1"/>
    <row r="34" spans="1:21">
      <c r="A34" s="55" t="s">
        <v>69</v>
      </c>
    </row>
    <row r="35" spans="1:21" ht="15">
      <c r="B35" s="135" t="s">
        <v>1</v>
      </c>
      <c r="C35" s="136"/>
      <c r="D35" s="136"/>
      <c r="E35" s="136"/>
      <c r="F35" s="135" t="s">
        <v>3</v>
      </c>
      <c r="G35" s="136"/>
      <c r="H35" s="136"/>
      <c r="I35" s="136"/>
      <c r="J35" s="135" t="s">
        <v>4</v>
      </c>
      <c r="K35" s="136"/>
      <c r="L35" s="136"/>
      <c r="M35" s="137"/>
      <c r="N35" s="135" t="s">
        <v>28</v>
      </c>
      <c r="O35" s="136"/>
      <c r="P35" s="136"/>
      <c r="Q35" s="137"/>
      <c r="R35" s="98"/>
      <c r="S35" s="98"/>
      <c r="T35" s="98"/>
      <c r="U35" s="98"/>
    </row>
    <row r="36" spans="1:21">
      <c r="B36" s="99">
        <v>2014</v>
      </c>
      <c r="C36" s="100">
        <v>2015</v>
      </c>
      <c r="D36" s="100">
        <v>2016</v>
      </c>
      <c r="E36" s="100">
        <v>2017</v>
      </c>
      <c r="F36" s="99">
        <v>2014</v>
      </c>
      <c r="G36" s="100">
        <v>2015</v>
      </c>
      <c r="H36" s="100">
        <v>2016</v>
      </c>
      <c r="I36" s="100">
        <v>2017</v>
      </c>
      <c r="J36" s="99">
        <v>2014</v>
      </c>
      <c r="K36" s="100">
        <v>2015</v>
      </c>
      <c r="L36" s="100">
        <v>2016</v>
      </c>
      <c r="M36" s="100">
        <v>2017</v>
      </c>
      <c r="N36" s="99">
        <v>2014</v>
      </c>
      <c r="O36" s="100">
        <v>2015</v>
      </c>
      <c r="P36" s="100">
        <v>2016</v>
      </c>
      <c r="Q36" s="101">
        <v>2017</v>
      </c>
    </row>
    <row r="37" spans="1:21" ht="24">
      <c r="A37" s="115" t="s">
        <v>70</v>
      </c>
      <c r="B37" s="102">
        <v>1.7015706806282722</v>
      </c>
      <c r="C37" s="103">
        <v>3.2076533483398983</v>
      </c>
      <c r="D37" s="103">
        <v>3.1117657889891364</v>
      </c>
      <c r="E37" s="103">
        <v>3.408495018353435</v>
      </c>
      <c r="F37" s="102">
        <v>3.9889196675900274</v>
      </c>
      <c r="G37" s="103">
        <v>5.2365132099351372</v>
      </c>
      <c r="H37" s="103">
        <v>5.5748078951333433</v>
      </c>
      <c r="I37" s="103">
        <v>6.3943161634103021</v>
      </c>
      <c r="J37" s="102">
        <v>5.4006968641114987</v>
      </c>
      <c r="K37" s="103">
        <v>7.4912891986062711</v>
      </c>
      <c r="L37" s="103">
        <v>9.5833333333333339</v>
      </c>
      <c r="M37" s="104">
        <v>7.7943615257048098</v>
      </c>
      <c r="N37" s="102">
        <v>3.8794110773545221</v>
      </c>
      <c r="O37" s="103">
        <v>4.6703033783137142</v>
      </c>
      <c r="P37" s="103">
        <v>4.6620975454255653</v>
      </c>
      <c r="Q37" s="104">
        <v>5.2041339881257791</v>
      </c>
      <c r="R37" s="105"/>
    </row>
    <row r="38" spans="1:21">
      <c r="A38" s="106" t="s">
        <v>71</v>
      </c>
      <c r="B38" s="107">
        <v>3.7958115183246073</v>
      </c>
      <c r="C38" s="108">
        <v>2.9825548677546427</v>
      </c>
      <c r="D38" s="108">
        <v>2.9644632664334378</v>
      </c>
      <c r="E38" s="108">
        <v>2.5520013983569307</v>
      </c>
      <c r="F38" s="107">
        <v>4.6398891966759006</v>
      </c>
      <c r="G38" s="108">
        <v>5.6794810947634868</v>
      </c>
      <c r="H38" s="108">
        <v>7.1267138767515448</v>
      </c>
      <c r="I38" s="108">
        <v>6.5855991255636015</v>
      </c>
      <c r="J38" s="107">
        <v>1.7421602787456445</v>
      </c>
      <c r="K38" s="108">
        <v>1.5679442508710801</v>
      </c>
      <c r="L38" s="108">
        <v>5.2083333333333339</v>
      </c>
      <c r="M38" s="109">
        <v>3.150912106135987</v>
      </c>
      <c r="N38" s="107">
        <v>4.3701799485861184</v>
      </c>
      <c r="O38" s="108">
        <v>4.5363192650014357</v>
      </c>
      <c r="P38" s="108">
        <v>5.2518329614281161</v>
      </c>
      <c r="Q38" s="109">
        <v>4.7423587187568712</v>
      </c>
      <c r="R38" s="105"/>
    </row>
    <row r="39" spans="1:21">
      <c r="E39" s="105"/>
      <c r="F39" s="110"/>
      <c r="G39" s="110"/>
      <c r="H39" s="110"/>
      <c r="I39" s="105"/>
      <c r="J39" s="110"/>
      <c r="K39" s="110"/>
      <c r="L39" s="110"/>
      <c r="M39" s="105"/>
    </row>
    <row r="40" spans="1:21">
      <c r="D40" s="111"/>
      <c r="E40" s="111"/>
      <c r="F40" s="105"/>
      <c r="G40" s="105"/>
      <c r="H40" s="111"/>
      <c r="I40" s="111"/>
      <c r="J40" s="105"/>
      <c r="K40" s="105"/>
      <c r="L40" s="111"/>
      <c r="M40" s="111"/>
      <c r="N40" s="111"/>
      <c r="O40" s="111"/>
      <c r="P40" s="111"/>
      <c r="Q40" s="111"/>
    </row>
  </sheetData>
  <mergeCells count="4">
    <mergeCell ref="B35:E35"/>
    <mergeCell ref="F35:I35"/>
    <mergeCell ref="J35:M35"/>
    <mergeCell ref="N35:Q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2.9-1</vt:lpstr>
      <vt:lpstr>2.9-2</vt:lpstr>
      <vt:lpstr>2.9-3</vt:lpstr>
      <vt:lpstr>2.9-4</vt:lpstr>
      <vt:lpstr>'2.9-2'!Zone_d_impression</vt:lpstr>
      <vt:lpstr>'2.9-3'!Zone_d_impression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FRIEZ</dc:creator>
  <cp:lastModifiedBy>Adrien FRIEZ</cp:lastModifiedBy>
  <dcterms:created xsi:type="dcterms:W3CDTF">2018-07-13T11:06:05Z</dcterms:created>
  <dcterms:modified xsi:type="dcterms:W3CDTF">2018-09-26T08:18:43Z</dcterms:modified>
</cp:coreProperties>
</file>