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gafp-dessi\dessi\Publications DES réalisation\RAPPORT ANNUEL\rapportannuel 2018\7-Mises en ligne\26septembre2018\FT4\"/>
    </mc:Choice>
  </mc:AlternateContent>
  <bookViews>
    <workbookView xWindow="0" yWindow="60" windowWidth="16170" windowHeight="6060" tabRatio="935" firstSheet="9" activeTab="15"/>
  </bookViews>
  <sheets>
    <sheet name="FT 4.6-1" sheetId="1" r:id="rId1"/>
    <sheet name="FT 4.6-2" sheetId="2" r:id="rId2"/>
    <sheet name="source FT 4.6-2" sheetId="3" r:id="rId3"/>
    <sheet name="FT 4.6-3" sheetId="4" r:id="rId4"/>
    <sheet name="FT 4.6-4" sheetId="6" r:id="rId5"/>
    <sheet name="source FT 4.6-4" sheetId="5" r:id="rId6"/>
    <sheet name="FT 4.6-5" sheetId="7" r:id="rId7"/>
    <sheet name="FT 4.6-6" sheetId="8" r:id="rId8"/>
    <sheet name="FT 4.6-7" sheetId="10" r:id="rId9"/>
    <sheet name="source FT 4.6-7" sheetId="9" r:id="rId10"/>
    <sheet name="FT 4.6-8" sheetId="11" r:id="rId11"/>
    <sheet name="FT 4.6-9" sheetId="12" r:id="rId12"/>
    <sheet name="FT 4.6-10" sheetId="13" r:id="rId13"/>
    <sheet name="FT 4.6-11" sheetId="14" r:id="rId14"/>
    <sheet name="FT 4.6-12" sheetId="15" r:id="rId15"/>
    <sheet name="FT4.6-12_complément" sheetId="20" r:id="rId16"/>
    <sheet name="FT 4.6-13" sheetId="16" r:id="rId17"/>
    <sheet name="FT 4.6-14" sheetId="17" r:id="rId18"/>
    <sheet name="FT 4.6-14_complément" sheetId="21" r:id="rId19"/>
    <sheet name="FT 4.6-15" sheetId="18" r:id="rId20"/>
    <sheet name="FT 4.6-16" sheetId="19" r:id="rId21"/>
    <sheet name="FT 4.6-16_complément" sheetId="22" r:id="rId22"/>
  </sheets>
  <calcPr calcId="152511"/>
</workbook>
</file>

<file path=xl/calcChain.xml><?xml version="1.0" encoding="utf-8"?>
<calcChain xmlns="http://schemas.openxmlformats.org/spreadsheetml/2006/main">
  <c r="D23" i="7" l="1"/>
  <c r="B12" i="7" l="1"/>
  <c r="D15" i="12"/>
  <c r="D11" i="12"/>
  <c r="J5" i="11" l="1"/>
  <c r="J6" i="11" l="1"/>
  <c r="J4" i="11"/>
  <c r="F9" i="18" l="1"/>
  <c r="E4" i="18"/>
  <c r="E5" i="16" l="1"/>
  <c r="E6" i="16"/>
  <c r="E7" i="16"/>
  <c r="E8" i="16"/>
  <c r="E9" i="16"/>
  <c r="E10" i="16"/>
  <c r="E11" i="16"/>
  <c r="E12" i="16"/>
  <c r="E13" i="16"/>
  <c r="E14" i="16"/>
  <c r="E15" i="16"/>
  <c r="E16" i="16"/>
  <c r="E17" i="16"/>
  <c r="E18" i="16"/>
  <c r="E19" i="16"/>
  <c r="E20" i="16"/>
  <c r="E21" i="16"/>
  <c r="E22" i="16"/>
  <c r="E23" i="16"/>
  <c r="E24" i="16"/>
  <c r="E25" i="16"/>
  <c r="E26" i="16"/>
  <c r="E27" i="16"/>
  <c r="E28" i="16"/>
  <c r="E4" i="16"/>
  <c r="E13" i="18" l="1"/>
  <c r="E14" i="18"/>
  <c r="E15" i="18"/>
  <c r="F31" i="18"/>
  <c r="F30" i="18"/>
  <c r="E29" i="18"/>
  <c r="E19" i="18"/>
  <c r="E22" i="18"/>
  <c r="F8" i="18"/>
  <c r="D5" i="14"/>
  <c r="D6" i="14"/>
  <c r="D7" i="14"/>
  <c r="D4" i="14"/>
  <c r="D11" i="13"/>
  <c r="D10" i="13"/>
  <c r="D9" i="13"/>
  <c r="D8" i="13"/>
  <c r="D7" i="13"/>
  <c r="D6" i="13"/>
  <c r="D5" i="13"/>
  <c r="D4" i="13"/>
  <c r="D8" i="12"/>
  <c r="D7" i="12"/>
  <c r="J23" i="7" l="1"/>
  <c r="P23" i="7"/>
  <c r="F16" i="18"/>
  <c r="E27" i="18"/>
  <c r="F13" i="18"/>
  <c r="F28" i="18"/>
  <c r="F26" i="18"/>
  <c r="F4" i="18"/>
  <c r="E6" i="18"/>
  <c r="E5" i="18"/>
  <c r="F14" i="18"/>
  <c r="E8" i="18"/>
  <c r="E7" i="18"/>
  <c r="F7" i="18"/>
  <c r="F6" i="18"/>
  <c r="F5" i="18"/>
  <c r="E28" i="18"/>
  <c r="F15" i="18"/>
  <c r="E12" i="18"/>
  <c r="F17" i="18"/>
  <c r="E18" i="18"/>
  <c r="F10" i="18"/>
  <c r="F11" i="18"/>
  <c r="F29" i="18"/>
  <c r="E21" i="18"/>
  <c r="E20" i="18"/>
  <c r="E26" i="18"/>
  <c r="F27" i="18"/>
  <c r="F23" i="18"/>
  <c r="F24" i="18"/>
  <c r="E25" i="18"/>
  <c r="F25" i="18"/>
  <c r="F22" i="18"/>
  <c r="F21" i="18"/>
  <c r="F20" i="18"/>
  <c r="F18" i="18"/>
  <c r="F19" i="18"/>
  <c r="E11" i="18"/>
  <c r="F12" i="18"/>
  <c r="D5" i="12"/>
  <c r="D6" i="12"/>
  <c r="D12" i="12"/>
  <c r="D4" i="12"/>
  <c r="D9" i="12"/>
  <c r="D14" i="12"/>
  <c r="D13" i="12"/>
  <c r="D10" i="12"/>
  <c r="D7" i="11"/>
  <c r="D4" i="11"/>
  <c r="H4" i="8"/>
  <c r="F5" i="8" l="1"/>
  <c r="D8" i="8"/>
  <c r="F8" i="8"/>
  <c r="H5" i="8"/>
  <c r="D5" i="8"/>
  <c r="F4" i="8"/>
  <c r="D6" i="8"/>
  <c r="H8" i="8"/>
  <c r="D7" i="8"/>
  <c r="F7" i="8"/>
  <c r="H7" i="8"/>
  <c r="H6" i="8"/>
  <c r="F6" i="8"/>
  <c r="D4" i="8"/>
  <c r="D5" i="11"/>
  <c r="D6" i="11"/>
  <c r="J7" i="11"/>
  <c r="D16" i="5"/>
  <c r="C5" i="3"/>
  <c r="D5" i="3"/>
  <c r="E16" i="5" l="1"/>
  <c r="E14" i="5"/>
  <c r="E15" i="5"/>
  <c r="E13" i="5"/>
  <c r="D8" i="5"/>
  <c r="E12" i="5"/>
  <c r="E4" i="3"/>
  <c r="C10" i="3" s="1"/>
  <c r="D24" i="5"/>
  <c r="E3" i="3"/>
  <c r="E2" i="3"/>
  <c r="B8" i="3" s="1"/>
  <c r="B5" i="3"/>
  <c r="D14" i="4"/>
  <c r="D12" i="4"/>
  <c r="D10" i="4"/>
  <c r="D9" i="4"/>
  <c r="D8" i="4"/>
  <c r="D6" i="4"/>
  <c r="D5" i="4"/>
  <c r="D4" i="4"/>
  <c r="D3" i="4"/>
  <c r="C11" i="4"/>
  <c r="D11" i="4" s="1"/>
  <c r="C7" i="4"/>
  <c r="D7" i="4" s="1"/>
  <c r="E13" i="1"/>
  <c r="E12" i="1"/>
  <c r="E5" i="1"/>
  <c r="B5" i="9" s="1"/>
  <c r="C12" i="1"/>
  <c r="D12" i="1"/>
  <c r="B12" i="1"/>
  <c r="D5" i="1"/>
  <c r="B4" i="9" s="1"/>
  <c r="C5" i="1"/>
  <c r="B3" i="9" s="1"/>
  <c r="B5" i="1"/>
  <c r="B2" i="9" s="1"/>
  <c r="D13" i="1"/>
  <c r="C13" i="1"/>
  <c r="B13" i="1"/>
  <c r="E8" i="5" l="1"/>
  <c r="E20" i="5"/>
  <c r="B10" i="3"/>
  <c r="E8" i="3"/>
  <c r="D10" i="3"/>
  <c r="E10" i="3"/>
  <c r="E21" i="5"/>
  <c r="E22" i="5"/>
  <c r="E23" i="5"/>
  <c r="E6" i="5"/>
  <c r="E4" i="5"/>
  <c r="E5" i="5"/>
  <c r="E7" i="5"/>
  <c r="C13" i="4"/>
  <c r="E6" i="4" s="1"/>
  <c r="C9" i="3"/>
  <c r="D9" i="3"/>
  <c r="B9" i="3"/>
  <c r="E5" i="3"/>
  <c r="D8" i="3"/>
  <c r="C8" i="3"/>
  <c r="E9" i="3"/>
  <c r="C11" i="3" l="1"/>
  <c r="E8" i="4"/>
  <c r="E10" i="4"/>
  <c r="E12" i="4"/>
  <c r="E5" i="4"/>
  <c r="E9" i="4"/>
  <c r="E13" i="4"/>
  <c r="E11" i="4"/>
  <c r="E7" i="4"/>
  <c r="D13" i="4"/>
  <c r="E4" i="4"/>
  <c r="E11" i="3"/>
  <c r="D11" i="3"/>
  <c r="B11" i="3"/>
</calcChain>
</file>

<file path=xl/comments1.xml><?xml version="1.0" encoding="utf-8"?>
<comments xmlns="http://schemas.openxmlformats.org/spreadsheetml/2006/main">
  <authors>
    <author>OFILATRIAU</author>
  </authors>
  <commentList>
    <comment ref="C1" authorId="0" shapeId="0">
      <text>
        <r>
          <rPr>
            <b/>
            <sz val="9"/>
            <color indexed="81"/>
            <rFont val="Tahoma"/>
            <family val="2"/>
          </rPr>
          <t>OFILATRIAU:</t>
        </r>
        <r>
          <rPr>
            <sz val="9"/>
            <color indexed="81"/>
            <rFont val="Tahoma"/>
            <family val="2"/>
          </rPr>
          <t xml:space="preserve">
</t>
        </r>
      </text>
    </comment>
  </commentList>
</comments>
</file>

<file path=xl/sharedStrings.xml><?xml version="1.0" encoding="utf-8"?>
<sst xmlns="http://schemas.openxmlformats.org/spreadsheetml/2006/main" count="618" uniqueCount="273">
  <si>
    <t>Agents présents deux années consécutives</t>
  </si>
  <si>
    <t>Agents ayant connu au moins un acte de mobilité</t>
  </si>
  <si>
    <t>Taux de mobilité (en %)</t>
  </si>
  <si>
    <t>Répartition des agents mobiles selon le type de changement</t>
  </si>
  <si>
    <t>Changement d'employeur (en %)</t>
  </si>
  <si>
    <t>Changement de zone d'emploi (en %)</t>
  </si>
  <si>
    <t>Changement de statut ou de situation d'emploi (en %)</t>
  </si>
  <si>
    <t>Ensemble des actes de mobilité</t>
  </si>
  <si>
    <t>Nombre moyen par agent mobile</t>
  </si>
  <si>
    <t>Nombre moyen par agent présent</t>
  </si>
  <si>
    <t>Mobilités simples</t>
  </si>
  <si>
    <t>Double mobilité</t>
  </si>
  <si>
    <t>Triple mobilité</t>
  </si>
  <si>
    <t>Total</t>
  </si>
  <si>
    <t>Changement d'employeur</t>
  </si>
  <si>
    <t>Changement de zone d'emploi</t>
  </si>
  <si>
    <t>Changement de statut ou de situation d'emploi</t>
  </si>
  <si>
    <t>Mobilité simple</t>
  </si>
  <si>
    <t>Type de changement</t>
  </si>
  <si>
    <t>Effectif</t>
  </si>
  <si>
    <t>Part (en %)</t>
  </si>
  <si>
    <t>Répartition des mobiles (en %)</t>
  </si>
  <si>
    <t>Aucune mobilité</t>
  </si>
  <si>
    <t>Simple</t>
  </si>
  <si>
    <t>Employeur</t>
  </si>
  <si>
    <t>Statut</t>
  </si>
  <si>
    <t>Zone d'emploi</t>
  </si>
  <si>
    <t>Double</t>
  </si>
  <si>
    <t>Employeur + zone d'emploi</t>
  </si>
  <si>
    <t>Employeur + statut</t>
  </si>
  <si>
    <t>Zone d'emploi + statut</t>
  </si>
  <si>
    <t xml:space="preserve">Triple </t>
  </si>
  <si>
    <t>Employeur + zone d'emploi + statut</t>
  </si>
  <si>
    <t>Ensemble des agents mobiles</t>
  </si>
  <si>
    <t>Ensemble des agents présents</t>
  </si>
  <si>
    <t>Mobilité inter-employeur</t>
  </si>
  <si>
    <t>Code</t>
  </si>
  <si>
    <t>Composition acte de mobilité</t>
  </si>
  <si>
    <t>%</t>
  </si>
  <si>
    <t>Changement d'employeur seul</t>
  </si>
  <si>
    <t>Changement d'employeur + zone d'emploi</t>
  </si>
  <si>
    <t>Changement d'employeur + statut</t>
  </si>
  <si>
    <t>Changement d'employeur + zone d'emploi + statut</t>
  </si>
  <si>
    <t>Ensemble</t>
  </si>
  <si>
    <t>Mobilité géographique</t>
  </si>
  <si>
    <t>010</t>
  </si>
  <si>
    <t>Changement de zone d'emploi seul</t>
  </si>
  <si>
    <t>Changement de zone d'emploi + employeur</t>
  </si>
  <si>
    <t>Changement de zone d'emploi + employeur + statut</t>
  </si>
  <si>
    <t>011</t>
  </si>
  <si>
    <t>Changement de zone d'emploi + statut</t>
  </si>
  <si>
    <t>001</t>
  </si>
  <si>
    <t>Changement de statut seul</t>
  </si>
  <si>
    <t>Changement de statut + employeur</t>
  </si>
  <si>
    <t>Changement de statut + employeur + zone d'emploi</t>
  </si>
  <si>
    <t>Changement de statut + zone d'emploi</t>
  </si>
  <si>
    <t>ChgEmp</t>
  </si>
  <si>
    <t>Changement d'employeur (identifié par le siren).</t>
  </si>
  <si>
    <t>ChgVersant</t>
  </si>
  <si>
    <t>Changement de versant de la fonction publique.</t>
  </si>
  <si>
    <t>ChgZone</t>
  </si>
  <si>
    <t>Changement de zone d'emploi.</t>
  </si>
  <si>
    <t>Présents dans la FPE en 2015</t>
  </si>
  <si>
    <t>Présents dans la FPT en 2015</t>
  </si>
  <si>
    <t>Présents dans la FPH en 2015</t>
  </si>
  <si>
    <t>Changement d’employeur</t>
  </si>
  <si>
    <t>Changement de zone d’emploi</t>
  </si>
  <si>
    <t>Changement de statut ou de situation d’emploi</t>
  </si>
  <si>
    <t>Taux (en %)</t>
  </si>
  <si>
    <t xml:space="preserve">Fonctionnaires </t>
  </si>
  <si>
    <t xml:space="preserve">Contractuels </t>
  </si>
  <si>
    <t xml:space="preserve">Autres catégories et statuts </t>
  </si>
  <si>
    <t>Bénéficiaires de contrats aidés</t>
  </si>
  <si>
    <t>Taux de changement d’employeur (en %)</t>
  </si>
  <si>
    <t>Destination des agents ayant connu un changement d’employeur inter-versants (en %)</t>
  </si>
  <si>
    <t xml:space="preserve">Taux </t>
  </si>
  <si>
    <t>dont inter-versants</t>
  </si>
  <si>
    <t>FPE</t>
  </si>
  <si>
    <t>FPT</t>
  </si>
  <si>
    <t>FPH</t>
  </si>
  <si>
    <t>Taux de changement d’employeurs (en %)</t>
  </si>
  <si>
    <t>Départ du ministère vers un… (en %)</t>
  </si>
  <si>
    <t>Départ du ministère ou EPA vers un... (en %)</t>
  </si>
  <si>
    <t xml:space="preserve"> EPA du même ministère</t>
  </si>
  <si>
    <t xml:space="preserve"> autre ministère </t>
  </si>
  <si>
    <t>un EPA d’un autre ministère</t>
  </si>
  <si>
    <t>le ministère de tutelle</t>
  </si>
  <si>
    <t>un autre ministère</t>
  </si>
  <si>
    <t xml:space="preserve">un autre EPA du même ministère </t>
  </si>
  <si>
    <t xml:space="preserve">un EPA d’un autre ministère </t>
  </si>
  <si>
    <t xml:space="preserve"> employeur de la FPT</t>
  </si>
  <si>
    <t>employeur de la FPH</t>
  </si>
  <si>
    <t xml:space="preserve">Affaires étrangères et européennes </t>
  </si>
  <si>
    <t xml:space="preserve">Culture et Communication </t>
  </si>
  <si>
    <t xml:space="preserve">Justice et Libertés </t>
  </si>
  <si>
    <t xml:space="preserve">Services du Premier ministre </t>
  </si>
  <si>
    <t xml:space="preserve">Total </t>
  </si>
  <si>
    <t>Catégorie d'employeur de destination (en %)</t>
  </si>
  <si>
    <t>Communes</t>
  </si>
  <si>
    <t>Etablissements communaux</t>
  </si>
  <si>
    <t>Etablissements intercommunaux</t>
  </si>
  <si>
    <t>Départements</t>
  </si>
  <si>
    <t>Etablissements départementaux</t>
  </si>
  <si>
    <t>Régions</t>
  </si>
  <si>
    <t>Autres EPA locaux</t>
  </si>
  <si>
    <t>Un employeur de la  FPE</t>
  </si>
  <si>
    <t>Un employeur de la  FPH</t>
  </si>
  <si>
    <t>Hôpitaux</t>
  </si>
  <si>
    <t>Autres établissements médico-sociaux</t>
  </si>
  <si>
    <t>Un employeur de la FPE</t>
  </si>
  <si>
    <t>Un employeur de la FPT</t>
  </si>
  <si>
    <t>Versant de départ (en %)</t>
  </si>
  <si>
    <t>3 FP</t>
  </si>
  <si>
    <t>Statut de départ</t>
  </si>
  <si>
    <t xml:space="preserve">Bénéficiaires de contrats aidés </t>
  </si>
  <si>
    <t>Sexe</t>
  </si>
  <si>
    <t>Femmes</t>
  </si>
  <si>
    <t>Hommes</t>
  </si>
  <si>
    <t>Age</t>
  </si>
  <si>
    <t>Moins de 25 ans</t>
  </si>
  <si>
    <t xml:space="preserve">25 à 29 ans </t>
  </si>
  <si>
    <t xml:space="preserve">30 à 39 ans </t>
  </si>
  <si>
    <t xml:space="preserve">40 à 49 ans </t>
  </si>
  <si>
    <t xml:space="preserve">50 à 59 ans </t>
  </si>
  <si>
    <t xml:space="preserve">60 ans et plus </t>
  </si>
  <si>
    <t>Catégorie hiérarchique de départ</t>
  </si>
  <si>
    <t>A+</t>
  </si>
  <si>
    <t>A</t>
  </si>
  <si>
    <t>B</t>
  </si>
  <si>
    <t>C</t>
  </si>
  <si>
    <t>Indéterminée</t>
  </si>
  <si>
    <t>Statut ou situation d'emploi de destination (en %)</t>
  </si>
  <si>
    <t>Répartition (en %)</t>
  </si>
  <si>
    <t>Fonctionnaires</t>
  </si>
  <si>
    <t>Contractuels</t>
  </si>
  <si>
    <t>Autres catégories et statuts</t>
  </si>
  <si>
    <t>… dont ayant changé de versant</t>
  </si>
  <si>
    <t>… dont n'ayant pas changé de versant</t>
  </si>
  <si>
    <t>Taux de changement de zone d'emploi (en %)</t>
  </si>
  <si>
    <t>N'ayant pas changé de versant</t>
  </si>
  <si>
    <t>Ayant changé de versant</t>
  </si>
  <si>
    <t xml:space="preserve">Communes </t>
  </si>
  <si>
    <t xml:space="preserve">Départements </t>
  </si>
  <si>
    <t xml:space="preserve">Autres EPA locaux </t>
  </si>
  <si>
    <t xml:space="preserve">Hôpitaux </t>
  </si>
  <si>
    <t xml:space="preserve">Autres établissements médico-sociaux </t>
  </si>
  <si>
    <t>Hors restructurations</t>
  </si>
  <si>
    <t>Statut ou situation d’emploi de départ (en 2015) </t>
  </si>
  <si>
    <t>Présents en 2015 et en 2016</t>
  </si>
  <si>
    <t>Versant de départ (en 2015)</t>
  </si>
  <si>
    <t>Présents en 2015 et 2016</t>
  </si>
  <si>
    <t>Effectif des agents ayant changé d’employeur en 2016</t>
  </si>
  <si>
    <t>Catégorie d'employeur de départ (en 2015)</t>
  </si>
  <si>
    <t>Ministères de l'Éducation</t>
  </si>
  <si>
    <t>Figure 4.6-15 : Le changement de statut ou de situation d’emploi en 2016 des agents de la fonction publique</t>
  </si>
  <si>
    <t>Effectif des agents ayant changé de statut en 2015</t>
  </si>
  <si>
    <r>
      <t xml:space="preserve">Figure 4.6-2 : Répartition des actes de mobilité en 2016 selon leur composition </t>
    </r>
    <r>
      <rPr>
        <sz val="9"/>
        <color theme="1"/>
        <rFont val="Arial"/>
        <family val="2"/>
      </rPr>
      <t>(en %)</t>
    </r>
  </si>
  <si>
    <t>Figure 4.6-3 : Répartition de l’ensemble des agents selon les diverses composantes de la mobilité en 2016</t>
  </si>
  <si>
    <r>
      <rPr>
        <b/>
        <sz val="11"/>
        <color theme="1"/>
        <rFont val="Calibri"/>
        <family val="2"/>
        <scheme val="minor"/>
      </rPr>
      <t>Figure 4.6-4 : Analyse détaillée des mobilités simples, doubles et triples en 2016 par type de changement</t>
    </r>
    <r>
      <rPr>
        <sz val="11"/>
        <color theme="1"/>
        <rFont val="Calibri"/>
        <family val="2"/>
        <scheme val="minor"/>
      </rPr>
      <t xml:space="preserve"> (en %)</t>
    </r>
  </si>
  <si>
    <t>Lecture : 17 % des changements de statut ou de situation d’emploi s’effectuent parallèlement à un changement d’employeur.</t>
  </si>
  <si>
    <t>Figure 4.6-5 : Schéma illustratif des changements d’employeur et de zone d’emploi en 2016</t>
  </si>
  <si>
    <t>… dont 11 582 ChgVersant</t>
  </si>
  <si>
    <t>… dont  14 958 ChgVersant</t>
  </si>
  <si>
    <t>… dont  8 261 ChgVersant</t>
  </si>
  <si>
    <t>et toujours présents dans la FPE en 2016</t>
  </si>
  <si>
    <t>dont départs vers la FPT en 2016</t>
  </si>
  <si>
    <t>dont départs vers la FPH en 2016</t>
  </si>
  <si>
    <t>et toujours présents dans la FPT en 2016</t>
  </si>
  <si>
    <t>dont départs vers la FPE en 2016</t>
  </si>
  <si>
    <t>et toujours présents dans la FPH en 2016</t>
  </si>
  <si>
    <t>Présents dans la FPE en 2016</t>
  </si>
  <si>
    <t>Présents dans la FPT en 2016</t>
  </si>
  <si>
    <t>Présents dans la FPH en 2016</t>
  </si>
  <si>
    <t>Présents dans la fonction publique en 2015 et en 2016</t>
  </si>
  <si>
    <t>1 347 ChgZone</t>
  </si>
  <si>
    <t>4 728 ChgZone</t>
  </si>
  <si>
    <t>2 190 ChgZone</t>
  </si>
  <si>
    <t xml:space="preserve">34 443 ChgZone </t>
  </si>
  <si>
    <t xml:space="preserve"> 2 227 ChgZone</t>
  </si>
  <si>
    <t>1 579 ChgZone</t>
  </si>
  <si>
    <t xml:space="preserve">66 744 ChgEmp </t>
  </si>
  <si>
    <t>11 582 ChgEmp</t>
  </si>
  <si>
    <t>149 671 ChgEmp</t>
  </si>
  <si>
    <t xml:space="preserve"> 51 824 ChgEmp</t>
  </si>
  <si>
    <t>14 958 ChgEmp</t>
  </si>
  <si>
    <t>8 261 ChgEmp</t>
  </si>
  <si>
    <t>… dont  12 923  issus d'un ChgVersant</t>
  </si>
  <si>
    <t>… dont  13 823 issus d'un ChgVersant</t>
  </si>
  <si>
    <t>… dont  8 055 issus d'un ChgVersant</t>
  </si>
  <si>
    <r>
      <t xml:space="preserve"> 303 040 ChgEmp </t>
    </r>
    <r>
      <rPr>
        <i/>
        <sz val="8"/>
        <rFont val="Arial"/>
        <family val="2"/>
      </rPr>
      <t>dont</t>
    </r>
  </si>
  <si>
    <t>Figure 4.6-6 : Taux de changement d’employeur, de zone d’emploi et de statut ou de situation d’emploi des agents de la fonction publique en 2016</t>
  </si>
  <si>
    <t>Figure 4.6-7 : Taux de changement d’employeur, de zone d’emploi et de statut ou de situation d’emploi des agents de la fonction publique</t>
  </si>
  <si>
    <t>Figure 4.6-1 : Effectif des agents mobiles et nombre d’actes de mobilité</t>
  </si>
  <si>
    <t>Lecture : 57 % de l’ensemble des actes de mobilité sont des mobilités simples. 38 % de l’ensemble des changements de zone d’emploi ont été accompagnés par un seul autre changement.</t>
  </si>
  <si>
    <t>Champ : Agents de la fonction publique présents dans un emploi principal en France l’année considérée et l’année précédente, y compris bénéficiaires de contrats aidés et hors militaires.</t>
  </si>
  <si>
    <t>Champ : Agents de la fonction publique présents dans un emploi principal en France en 2015 et en 2016, y compris bénéficiaires de contrats aidés et hors militaires.</t>
  </si>
  <si>
    <t xml:space="preserve">Champ : Agents de la fonction publique présents dans un emploi principal en France en 2015 et en 2016, y compris bénéficiaires de contrats aidés et hors militaires. </t>
  </si>
  <si>
    <t xml:space="preserve">Champ : Agents de la fonction publique présents dans un emploi principal en France l’année considérée et l’année précédente, y compris bénéficiaires de contrats aidés et hors militaires. </t>
  </si>
  <si>
    <t>Lecture : Parmi les agents des trois versants de la fonction publique présents en 2015 et en 2016, 4,4 % ont changé de zone d'emploi en 2016.</t>
  </si>
  <si>
    <t>Lecture : Parmi les présents en 2015 dans la FPE et toujours présents dans la fonction publique en 2016, 3,6 % ont changé d’employeur : 3,1 % dans le même versant et 0,5 % dans un autre versant. 75,9 % des agents de la FPE ayant changé de versant sont partis vers un employeur de la FPT et 24,1 % vers la FPH.</t>
  </si>
  <si>
    <t>Figure 4.6-9 : Changement d’employeur des agents de la FPE en 2016 selon l’employeur de départ et de destination</t>
  </si>
  <si>
    <t>Note : L’appellation des ministères renvoie à la nomenclature d’exécution de la loi de finance initiale de l’année.</t>
  </si>
  <si>
    <t>Champ : Agents présents en France dans un emploi principal de la FPE en 2015 et toujours présents dans la fonction publique en 2016, y compris bénéficiaires de contrats aidés et hors militaires.</t>
  </si>
  <si>
    <t>Lecture : Parmi les agents présents au ministère des Affaires étrangères ou dans un EPA qui lui est rattaché en 2015 et toujours présents dans la fonction publique en 2016, 4,3 % ont changé d’employeur en 2015. Parmi eux, 63,3 % sont partis vers un autre ministère et 18,0 % vers un EPA d’un autre ministère.</t>
  </si>
  <si>
    <t>Figure 4.6-10 : Changement d’employeur des agents de la FPT en 2016 selon l’employeur de départ et de destination</t>
  </si>
  <si>
    <t>Lecture : Parmi les agents des communes en 2015 et toujours présents dans la fonction publique en France en 2016, 4,9 % ont changé d’employeur en 2016. Parmi eux, 48,6 % sont partis vers un autre employeur du secteur communal, 10,3 % vers un employeur de la FPE.</t>
  </si>
  <si>
    <t>Champ : Agents présents dans un emploi principal en 2015 dans la FPT et toujours présents dans la fonction publique en 2016, y compris bénéficiaires de contrats aidés et hors militaires.</t>
  </si>
  <si>
    <t>Figure 4.6-11: Changement d’employeur des agents de la FPH en 2016 selon l’employeur de départ et de destination</t>
  </si>
  <si>
    <t>Champ : Agents présents dans un emploi principal en 2015 dans la FPH et toujours présents dans la fonction publique en 2016, y compris bénéficiaires de contrats aidés et hors militaires.</t>
  </si>
  <si>
    <t>Lecture : Parmi les agents des hôpitaux en 2015 et toujours présents dans la fonction publique en France en 2016, 5,1 % ont changé d’employeur en 2016. Parmi eux, 81,8 % sont partis vers un autre employeur hospitalier, 7,1 % vers un employeur de la FPT.</t>
  </si>
  <si>
    <t>Ensemble FP</t>
  </si>
  <si>
    <t>Lecture : 3,4 % des hommes agents civils présents dans la FPE en 2015 et toujours présents dans la fonction publique en 2016 ont changé d’employeur en 2016.</t>
  </si>
  <si>
    <t>Catégorie d’employeur de départ en 2015</t>
  </si>
  <si>
    <t>Effectif des agents ayant changé de zone d’emploi en 2016</t>
  </si>
  <si>
    <t>Champ : Agents des trois versants de la fonction publique présents dans un emploi principal final en 2015 et en 2016, y compris bénéficiaires de contrats aidés et hors militaire.</t>
  </si>
  <si>
    <t>Lecture : Parmi les agents présents en France au ministère de la Justice (y compris EPA sous tutelle) en 2015 et toujours présents dans la FPE en 2016, 14,1 % ont changé de zone d’emploi en 2015.</t>
  </si>
  <si>
    <t>Lecture : 7,7 % des hommes agents civils présents en France dans la FPE en 2015 et toujours présents dans la fonction publique en 2016 ont changé de zone d’emploi en 2016.</t>
  </si>
  <si>
    <t>Lecture : 2,0 % des hommes agents civils présents en France dans la FPE en 2015 et toujours présents dans la fonction publique en 2016 ont changé de statut ou de situation d’emploi en 2016.</t>
  </si>
  <si>
    <t>….  34 855 ChgVersant</t>
  </si>
  <si>
    <t>150 142 ChgZone</t>
  </si>
  <si>
    <t xml:space="preserve">31 103 ChgZone </t>
  </si>
  <si>
    <t>3 752 ChgZone</t>
  </si>
  <si>
    <t xml:space="preserve"> 231 511 ChgZone</t>
  </si>
  <si>
    <t>Lecture : 3 797 260 agents fonctionnaires civils sont présents dans la fonction publique en 2015 et en 2016. Parmi eux, 133 058 ont changé de zone d'emploi en 2016 (3,5 %).</t>
  </si>
  <si>
    <t>Établissements communaux</t>
  </si>
  <si>
    <t>(*) L'augmentation du taux de changement d'employeur en 2016 dans la FPT s'explique principalement par les fusions d'établissements intercommunaux et les fusions de régions liées à la mise en oeuvre de la loi NOTRe. Ainsi en 2016, hors restructurations le taux de changement d'employeur dans la FPT s'éléve à 3,1 %.</t>
  </si>
  <si>
    <r>
      <t>(1) L’augmentation du taux de changement d'employeur d'un EPA vers le ministère de tutelle au ministère de l'</t>
    </r>
    <r>
      <rPr>
        <sz val="8"/>
        <color theme="1"/>
        <rFont val="Calibri"/>
        <family val="2"/>
      </rPr>
      <t>É</t>
    </r>
    <r>
      <rPr>
        <sz val="8"/>
        <color theme="1"/>
        <rFont val="Arial"/>
        <family val="2"/>
      </rPr>
      <t>ducation nationale, de l'Enseignement supérieur et de la Recherche (28,9 % contre 14,9 % en 2015) est liée à la transformation de contrats aidés en assistants d'éducation et AESH prévu par le PLF. Hors ces transformations, le taux de mobilité serait de  20,5 %.</t>
    </r>
  </si>
  <si>
    <t>Note : Sont notamment comptabilisés comme changements d'employeurs les changements de numéro de Siren liés à la redéfinition des régions ou aux fusions d'EPCI qui expliquent une part importante de la hausse en 2016.</t>
  </si>
  <si>
    <r>
      <t xml:space="preserve">Lecture : 43 % des agents mobiles en 2016, c’est-à-dire les agents ayant connu au moins un changement, ont changé de zone d’emploi. </t>
    </r>
    <r>
      <rPr>
        <sz val="8"/>
        <rFont val="Calibri"/>
        <family val="2"/>
      </rPr>
      <t>À</t>
    </r>
    <r>
      <rPr>
        <sz val="8"/>
        <rFont val="Arial"/>
        <family val="2"/>
      </rPr>
      <t xml:space="preserve"> noter qu’un changement de zone d’emploi peut se cumuler avec d’autres changements.</t>
    </r>
  </si>
  <si>
    <t>Part (en %) hors restructurations</t>
  </si>
  <si>
    <t>Lecture : Parmi les agents présents dans la fonction publique en 2015 et en 2016, 7,4 % ont connu une mobilité simple (un seul changement). Sur l’ensemble des agents mobiles, 32,4 % ont uniquement changé d’employeur, 15,0 % ont changé à la fois d’employeur et de zone d’emploi et pas de statut. Parmi les agents présents les deux années 10 % ont été mobiles dont 7,5 % hors restructuration (donc 2,5 % ont connu une mobilité liée à une restructuration soit 137 550 agents)</t>
  </si>
  <si>
    <t>Taux de mobilité</t>
  </si>
  <si>
    <t>Figure 4.6-8 : Changement d’employeur intra-versant et inter-versants des agents de la fonction publique en 2016</t>
  </si>
  <si>
    <t>dont intra-versant</t>
  </si>
  <si>
    <r>
      <t>FPT</t>
    </r>
    <r>
      <rPr>
        <vertAlign val="superscript"/>
        <sz val="8"/>
        <color rgb="FF000000"/>
        <rFont val="Arial"/>
        <family val="2"/>
      </rPr>
      <t>(*)</t>
    </r>
  </si>
  <si>
    <t>Ministère de départ (en 2015) (y compris EPA sous tutelle)</t>
  </si>
  <si>
    <t>Agriculture, Alimentation, Pêche, Ruralité et Aménagement du territoire</t>
  </si>
  <si>
    <t>Ministères économiques et financiers</t>
  </si>
  <si>
    <t xml:space="preserve">Défense et Anciens combattants </t>
  </si>
  <si>
    <t xml:space="preserve">Écologie, Développement durable, Transports et Logement </t>
  </si>
  <si>
    <r>
      <t>Ministère de l'</t>
    </r>
    <r>
      <rPr>
        <sz val="8"/>
        <color rgb="FF000000"/>
        <rFont val="Calibri"/>
        <family val="2"/>
      </rPr>
      <t>É</t>
    </r>
    <r>
      <rPr>
        <sz val="8"/>
        <color rgb="FF000000"/>
        <rFont val="Arial"/>
        <family val="2"/>
      </rPr>
      <t>ducation nationale, de l'Enseignement supérieur et de la Recherche</t>
    </r>
    <r>
      <rPr>
        <vertAlign val="superscript"/>
        <sz val="8"/>
        <color rgb="FF000000"/>
        <rFont val="Arial"/>
        <family val="2"/>
      </rPr>
      <t>(1)</t>
    </r>
  </si>
  <si>
    <t xml:space="preserve">Intérieur, Outre-mer, Collectivités territoriales et Immigration </t>
  </si>
  <si>
    <t xml:space="preserve">Travail, Emploi et Santé </t>
  </si>
  <si>
    <t>Départ d'un EPA du ministère vers… (en %)</t>
  </si>
  <si>
    <t>Régions(*)</t>
  </si>
  <si>
    <t>Total(*)</t>
  </si>
  <si>
    <t>Établissements intercommunaux(*)</t>
  </si>
  <si>
    <t>Taux de changement d’employeurs 
(en %)</t>
  </si>
  <si>
    <r>
      <t>(*) L'augmentation du taux de changement d'employeur en 2016 dans la FPT et particulièrement dans les établissements intercommunaux et dans les régions s'explique par la fusion des régions depuis le 1</t>
    </r>
    <r>
      <rPr>
        <vertAlign val="superscript"/>
        <sz val="8"/>
        <color theme="1"/>
        <rFont val="Arial"/>
        <family val="2"/>
      </rPr>
      <t>er</t>
    </r>
    <r>
      <rPr>
        <sz val="8"/>
        <color theme="1"/>
        <rFont val="Arial"/>
        <family val="2"/>
      </rPr>
      <t xml:space="preserve"> janvier 2016 et par la fusion d'établissements intercommunaux résultant de la mise en oeuvre de la loi NOTRe. Hors restructurations les taux de changement d'employeur dans les régions et établissements intercommunaux s'élèvent respectivement à 1,7 % et 3,6 %.</t>
    </r>
  </si>
  <si>
    <r>
      <rPr>
        <sz val="8"/>
        <color rgb="FF000000"/>
        <rFont val="Calibri"/>
        <family val="2"/>
      </rPr>
      <t>É</t>
    </r>
    <r>
      <rPr>
        <sz val="8"/>
        <color rgb="FF000000"/>
        <rFont val="Arial"/>
        <family val="2"/>
      </rPr>
      <t>tablissements d'hébergement pour personnes âgées</t>
    </r>
  </si>
  <si>
    <r>
      <t>Figure 4.6-12 : Taux de changement d’employeur en 2016 en fonction des caractéristiques des agents</t>
    </r>
    <r>
      <rPr>
        <b/>
        <vertAlign val="superscript"/>
        <sz val="9"/>
        <color theme="1"/>
        <rFont val="Arial"/>
        <family val="2"/>
      </rPr>
      <t>(*)</t>
    </r>
  </si>
  <si>
    <t>(*) Le tableau distinguant hommes-femmes est mis à disposition sur le site internet</t>
  </si>
  <si>
    <t>Figure 4.6-13 : Le changement de zone d’emploi en 2016 des agents de la fonction publique</t>
  </si>
  <si>
    <r>
      <rPr>
        <sz val="8"/>
        <color theme="1"/>
        <rFont val="Calibri"/>
        <family val="2"/>
      </rPr>
      <t>É</t>
    </r>
    <r>
      <rPr>
        <sz val="8"/>
        <color theme="1"/>
        <rFont val="Arial"/>
        <family val="2"/>
      </rPr>
      <t xml:space="preserve">tablissements communaux </t>
    </r>
  </si>
  <si>
    <r>
      <t>Établissements intercommunaux</t>
    </r>
    <r>
      <rPr>
        <vertAlign val="superscript"/>
        <sz val="8"/>
        <color theme="1"/>
        <rFont val="Arial"/>
        <family val="2"/>
      </rPr>
      <t>(*)</t>
    </r>
  </si>
  <si>
    <t xml:space="preserve">Établissements départementaux </t>
  </si>
  <si>
    <r>
      <t>Régions</t>
    </r>
    <r>
      <rPr>
        <vertAlign val="superscript"/>
        <sz val="8"/>
        <color theme="1"/>
        <rFont val="Arial"/>
        <family val="2"/>
      </rPr>
      <t>(*)</t>
    </r>
  </si>
  <si>
    <t xml:space="preserve">Établissements d'hébergement pour personnes âgées </t>
  </si>
  <si>
    <r>
      <t>(*) L'augmentation du taux de changement d'employeur en 2016 dans la FPT s'explique principalement par la fusion des régions depuis le 1</t>
    </r>
    <r>
      <rPr>
        <vertAlign val="superscript"/>
        <sz val="8"/>
        <color theme="1"/>
        <rFont val="Arial"/>
        <family val="2"/>
      </rPr>
      <t>er</t>
    </r>
    <r>
      <rPr>
        <sz val="8"/>
        <color theme="1"/>
        <rFont val="Arial"/>
        <family val="2"/>
      </rPr>
      <t xml:space="preserve"> janvier 2016. Hors restructurations, les taux de changement de zone d'emploi dans les régions et les établissements intercommunaux s'élévent respectivement à 1,0 % et 1,8 %.</t>
    </r>
  </si>
  <si>
    <r>
      <t>Figure 4.6-14 : Taux de changement de zone d’emploi en 2016 en fonction des caractéristiques des agents</t>
    </r>
    <r>
      <rPr>
        <b/>
        <vertAlign val="superscript"/>
        <sz val="9"/>
        <color theme="1"/>
        <rFont val="Arial"/>
        <family val="2"/>
      </rPr>
      <t>(*)</t>
    </r>
  </si>
  <si>
    <t xml:space="preserve">Statut ou situation d'emploi de départ 
(en 2015) </t>
  </si>
  <si>
    <t>Versant de départ
 (en 2015)</t>
  </si>
  <si>
    <t>Taux 
(en %)</t>
  </si>
  <si>
    <t>Lecture : Sur les 961 220 contractuels présents dans la fonction publique en 2015 et en 2016, 10,4 % ont changé de statut en 2016 : parmi eux 83,7 % sont devenus des fonctionnaires. Parmi les 11 636  agents présents dans la FPE en 2015 et dans un autre versant en 2016, 5 503 ont changé de statut ou de situation d’emploi en 2015 (47,3 %) et 59,1 % de ces changements sont effectués à destination de la catégorie des contractuels.</t>
  </si>
  <si>
    <r>
      <t>Figure 4.6-16 : Taux de changement de statut ou de situation d’emploi en 2016 en fonction des caractéristiques des agents</t>
    </r>
    <r>
      <rPr>
        <b/>
        <vertAlign val="superscript"/>
        <sz val="9"/>
        <color theme="1"/>
        <rFont val="Arial"/>
        <family val="2"/>
      </rPr>
      <t>(*)</t>
    </r>
  </si>
  <si>
    <t>Source : Siasp, Insee. Traitement DGAFP - Département des études, des statistiques et des systèmes d'information.</t>
  </si>
  <si>
    <t>Source : Siasp, Insee. Traitement DGAFP - Département des études, des statistiques et des systèmes d’information.</t>
  </si>
  <si>
    <t xml:space="preserve">Source : Siasp, Insee. Traitement DGAFP - Département des études, des statistiques et des systèmes d'information. </t>
  </si>
  <si>
    <t xml:space="preserve">Source : Siasp, Insee. Traitement DGAFP - Département des études, statistiques et des systèmes d'information. </t>
  </si>
  <si>
    <t>Source : Siasp Insee. Traitement DGAFP - Département des études, des statistiques et des systèmes d'information.</t>
  </si>
  <si>
    <t>Figure 4.6-12 complément : Taux de changement d’employeur en 2016 en fonction des caractéristiques des agents, par sexe</t>
  </si>
  <si>
    <t>Figure 4.6-14 complémentaire : Taux de changement de zone d’emploi en 2016 en fonction des caractéristiques des agents, par sexe</t>
  </si>
  <si>
    <r>
      <t>Figure 4.6-16 complément : Taux de changement de statut ou de situation d’emploi en 2016 en fonction des caractéristiques des agents</t>
    </r>
    <r>
      <rPr>
        <b/>
        <vertAlign val="superscript"/>
        <sz val="9"/>
        <color theme="1"/>
        <rFont val="Arial"/>
        <family val="2"/>
      </rPr>
      <t>(*)</t>
    </r>
    <r>
      <rPr>
        <b/>
        <sz val="9"/>
        <color theme="1"/>
        <rFont val="Arial"/>
        <family val="2"/>
      </rPr>
      <t>, par sexe</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</si>
</sst>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_(* #,##0.00_);_(* \(#,##0.00\);_(* &quot;-&quot;??_);_(@_)"/>
    <numFmt numFmtId="165" formatCode="0.0"/>
    <numFmt numFmtId="166" formatCode="0.0%"/>
    <numFmt numFmtId="167" formatCode="#,##0.0"/>
    <numFmt numFmtId="168" formatCode="_(* #,##0_);_(* \(#,##0\);_(* &quot;-&quot;??_);_(@_)"/>
  </numFmts>
  <fonts count="47"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sz val="9"/>
      <color theme="1"/>
      <name val="Arial"/>
      <family val="2"/>
    </font>
    <font>
      <b/>
      <sz val="9"/>
      <color theme="1"/>
      <name val="Arial"/>
      <family val="2"/>
    </font>
    <font>
      <sz val="8"/>
      <name val="Arial"/>
      <family val="2"/>
    </font>
    <font>
      <sz val="10"/>
      <name val="Arial"/>
      <family val="2"/>
    </font>
    <font>
      <i/>
      <sz val="8"/>
      <color theme="1"/>
      <name val="Arial"/>
      <family val="2"/>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2"/>
      <color indexed="8"/>
      <name val="Calibri"/>
      <family val="2"/>
    </font>
    <font>
      <b/>
      <sz val="12"/>
      <color indexed="9"/>
      <name val="Calibri"/>
      <family val="2"/>
    </font>
    <font>
      <sz val="9"/>
      <name val="Calibri Light"/>
      <family val="2"/>
    </font>
    <font>
      <b/>
      <sz val="11"/>
      <color theme="1"/>
      <name val="Calibri"/>
      <family val="2"/>
      <scheme val="minor"/>
    </font>
    <font>
      <sz val="10"/>
      <name val="Calibri"/>
      <family val="2"/>
    </font>
    <font>
      <b/>
      <sz val="9"/>
      <name val="Arial"/>
      <family val="2"/>
    </font>
    <font>
      <i/>
      <sz val="8"/>
      <name val="Arial"/>
      <family val="2"/>
    </font>
    <font>
      <b/>
      <sz val="9"/>
      <name val="Calibri Light"/>
      <family val="2"/>
    </font>
    <font>
      <b/>
      <sz val="8"/>
      <name val="Arial"/>
      <family val="2"/>
    </font>
    <font>
      <sz val="8"/>
      <color rgb="FF000000"/>
      <name val="Arial"/>
      <family val="2"/>
    </font>
    <font>
      <b/>
      <sz val="8"/>
      <color rgb="FF000000"/>
      <name val="Arial"/>
      <family val="2"/>
    </font>
    <font>
      <sz val="12"/>
      <color theme="1"/>
      <name val="Times New Roman"/>
      <family val="1"/>
    </font>
    <font>
      <sz val="8"/>
      <color rgb="FF363636"/>
      <name val="Arial"/>
      <family val="2"/>
    </font>
    <font>
      <b/>
      <sz val="8"/>
      <color rgb="FF363636"/>
      <name val="Arial"/>
      <family val="2"/>
    </font>
    <font>
      <b/>
      <sz val="12"/>
      <color theme="1"/>
      <name val="Times New Roman"/>
      <family val="1"/>
    </font>
    <font>
      <sz val="9"/>
      <color indexed="81"/>
      <name val="Tahoma"/>
      <family val="2"/>
    </font>
    <font>
      <b/>
      <sz val="9"/>
      <color indexed="81"/>
      <name val="Tahoma"/>
      <family val="2"/>
    </font>
    <font>
      <vertAlign val="superscript"/>
      <sz val="8"/>
      <color theme="1"/>
      <name val="Arial"/>
      <family val="2"/>
    </font>
    <font>
      <vertAlign val="superscript"/>
      <sz val="8"/>
      <color rgb="FF000000"/>
      <name val="Arial"/>
      <family val="2"/>
    </font>
    <font>
      <b/>
      <vertAlign val="superscript"/>
      <sz val="9"/>
      <color theme="1"/>
      <name val="Arial"/>
      <family val="2"/>
    </font>
    <font>
      <sz val="8"/>
      <color rgb="FF000000"/>
      <name val="Calibri"/>
      <family val="2"/>
    </font>
    <font>
      <sz val="8"/>
      <color theme="1"/>
      <name val="Calibri"/>
      <family val="2"/>
    </font>
    <font>
      <sz val="8"/>
      <name val="Calibri"/>
      <family val="2"/>
    </font>
  </fonts>
  <fills count="2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65"/>
        <bgColor indexed="64"/>
      </patternFill>
    </fill>
    <fill>
      <patternFill patternType="solid">
        <fgColor indexed="52"/>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rgb="FFFFFF00"/>
        <bgColor indexed="64"/>
      </patternFill>
    </fill>
    <fill>
      <patternFill patternType="solid">
        <fgColor rgb="FFD9D9D9"/>
        <bgColor indexed="64"/>
      </patternFill>
    </fill>
    <fill>
      <patternFill patternType="solid">
        <fgColor rgb="FFFFCC99"/>
        <bgColor indexed="64"/>
      </patternFill>
    </fill>
  </fills>
  <borders count="257">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right/>
      <top style="medium">
        <color auto="1"/>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medium">
        <color indexed="64"/>
      </top>
      <bottom style="thin">
        <color indexed="64"/>
      </bottom>
      <diagonal/>
    </border>
    <border>
      <left/>
      <right/>
      <top style="thin">
        <color indexed="64"/>
      </top>
      <bottom style="medium">
        <color indexed="64"/>
      </bottom>
      <diagonal/>
    </border>
    <border>
      <left style="medium">
        <color auto="1"/>
      </left>
      <right style="medium">
        <color auto="1"/>
      </right>
      <top style="thin">
        <color indexed="64"/>
      </top>
      <bottom style="medium">
        <color indexed="64"/>
      </bottom>
      <diagonal/>
    </border>
    <border>
      <left/>
      <right/>
      <top/>
      <bottom style="medium">
        <color indexed="49"/>
      </bottom>
      <diagonal/>
    </border>
    <border>
      <left/>
      <right/>
      <top/>
      <bottom style="medium">
        <color indexed="64"/>
      </bottom>
      <diagonal/>
    </border>
    <border>
      <left style="thin">
        <color auto="1"/>
      </left>
      <right style="thin">
        <color auto="1"/>
      </right>
      <top style="thin">
        <color auto="1"/>
      </top>
      <bottom style="thin">
        <color auto="1"/>
      </bottom>
      <diagonal/>
    </border>
    <border>
      <left/>
      <right/>
      <top/>
      <bottom style="medium">
        <color indexed="49"/>
      </bottom>
      <diagonal/>
    </border>
    <border>
      <left style="thin">
        <color rgb="FF3F3F3F"/>
      </left>
      <right style="thin">
        <color rgb="FF3F3F3F"/>
      </right>
      <top style="thin">
        <color rgb="FF3F3F3F"/>
      </top>
      <bottom style="thin">
        <color rgb="FF3F3F3F"/>
      </bottom>
      <diagonal/>
    </border>
    <border>
      <left/>
      <right/>
      <top style="thin">
        <color theme="0" tint="-0.14996795556505021"/>
      </top>
      <bottom style="thin">
        <color theme="0" tint="-0.14996795556505021"/>
      </bottom>
      <diagonal/>
    </border>
    <border>
      <left/>
      <right style="thin">
        <color indexed="64"/>
      </right>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theme="0" tint="-0.14996795556505021"/>
      </bottom>
      <diagonal/>
    </border>
    <border>
      <left/>
      <right/>
      <top style="thin">
        <color theme="0" tint="-0.14996795556505021"/>
      </top>
      <bottom style="thin">
        <color auto="1"/>
      </bottom>
      <diagonal/>
    </border>
    <border>
      <left/>
      <right style="thin">
        <color auto="1"/>
      </right>
      <top style="thin">
        <color auto="1"/>
      </top>
      <bottom style="thin">
        <color theme="0" tint="-0.14996795556505021"/>
      </bottom>
      <diagonal/>
    </border>
    <border>
      <left style="thin">
        <color auto="1"/>
      </left>
      <right style="thin">
        <color auto="1"/>
      </right>
      <top style="thin">
        <color auto="1"/>
      </top>
      <bottom style="thin">
        <color theme="0" tint="-0.14996795556505021"/>
      </bottom>
      <diagonal/>
    </border>
    <border>
      <left style="thin">
        <color auto="1"/>
      </left>
      <right/>
      <top style="thin">
        <color auto="1"/>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auto="1"/>
      </left>
      <right style="thin">
        <color auto="1"/>
      </right>
      <top style="thin">
        <color theme="0" tint="-0.14996795556505021"/>
      </top>
      <bottom style="thin">
        <color theme="0" tint="-0.14996795556505021"/>
      </bottom>
      <diagonal/>
    </border>
    <border>
      <left style="thin">
        <color auto="1"/>
      </left>
      <right/>
      <top style="thin">
        <color theme="0" tint="-0.14996795556505021"/>
      </top>
      <bottom style="thin">
        <color theme="0" tint="-0.14996795556505021"/>
      </bottom>
      <diagonal/>
    </border>
    <border>
      <left/>
      <right style="thin">
        <color auto="1"/>
      </right>
      <top style="thin">
        <color theme="0" tint="-0.14996795556505021"/>
      </top>
      <bottom style="thin">
        <color auto="1"/>
      </bottom>
      <diagonal/>
    </border>
    <border>
      <left style="thin">
        <color auto="1"/>
      </left>
      <right style="thin">
        <color auto="1"/>
      </right>
      <top style="thin">
        <color theme="0" tint="-0.14996795556505021"/>
      </top>
      <bottom style="thin">
        <color auto="1"/>
      </bottom>
      <diagonal/>
    </border>
    <border>
      <left style="thin">
        <color auto="1"/>
      </left>
      <right/>
      <top style="thin">
        <color theme="0" tint="-0.14996795556505021"/>
      </top>
      <bottom style="thin">
        <color auto="1"/>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style="thin">
        <color indexed="49"/>
      </top>
      <bottom style="double">
        <color indexed="49"/>
      </bottom>
      <diagonal/>
    </border>
    <border>
      <left/>
      <right/>
      <top/>
      <bottom style="medium">
        <color indexed="64"/>
      </bottom>
      <diagonal/>
    </border>
    <border>
      <left/>
      <right style="thin">
        <color auto="1"/>
      </right>
      <top style="thin">
        <color indexed="64"/>
      </top>
      <bottom style="medium">
        <color indexed="64"/>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style="thin">
        <color auto="1"/>
      </right>
      <top/>
      <bottom style="medium">
        <color auto="1"/>
      </bottom>
      <diagonal/>
    </border>
    <border>
      <left style="thin">
        <color auto="1"/>
      </left>
      <right style="thin">
        <color auto="1"/>
      </right>
      <top/>
      <bottom style="medium">
        <color auto="1"/>
      </bottom>
      <diagonal/>
    </border>
    <border>
      <left/>
      <right/>
      <top/>
      <bottom style="medium">
        <color indexed="49"/>
      </bottom>
      <diagonal/>
    </border>
    <border>
      <left/>
      <right/>
      <top/>
      <bottom style="thin">
        <color theme="0" tint="-0.14996795556505021"/>
      </bottom>
      <diagonal/>
    </border>
    <border>
      <left style="thin">
        <color auto="1"/>
      </left>
      <right style="thin">
        <color auto="1"/>
      </right>
      <top style="thin">
        <color theme="0" tint="-0.14996795556505021"/>
      </top>
      <bottom/>
      <diagonal/>
    </border>
    <border>
      <left style="thin">
        <color auto="1"/>
      </left>
      <right/>
      <top style="thin">
        <color theme="0" tint="-0.14996795556505021"/>
      </top>
      <bottom/>
      <diagonal/>
    </border>
    <border>
      <left style="thin">
        <color auto="1"/>
      </left>
      <right style="thin">
        <color auto="1"/>
      </right>
      <top/>
      <bottom style="thin">
        <color theme="0" tint="-0.14996795556505021"/>
      </bottom>
      <diagonal/>
    </border>
    <border>
      <left style="thin">
        <color auto="1"/>
      </left>
      <right/>
      <top/>
      <bottom style="thin">
        <color theme="0" tint="-0.14996795556505021"/>
      </bottom>
      <diagonal/>
    </border>
    <border>
      <left/>
      <right style="thin">
        <color auto="1"/>
      </right>
      <top/>
      <bottom style="thin">
        <color theme="0" tint="-0.14996795556505021"/>
      </bottom>
      <diagonal/>
    </border>
    <border>
      <left style="thin">
        <color auto="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theme="0" tint="-0.14996795556505021"/>
      </right>
      <top/>
      <bottom style="thin">
        <color auto="1"/>
      </bottom>
      <diagonal/>
    </border>
    <border>
      <left style="thin">
        <color theme="0" tint="-0.14996795556505021"/>
      </left>
      <right style="thin">
        <color theme="0" tint="-0.14996795556505021"/>
      </right>
      <top/>
      <bottom style="thin">
        <color auto="1"/>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auto="1"/>
      </top>
      <bottom style="thin">
        <color theme="0" tint="-0.14996795556505021"/>
      </bottom>
      <diagonal/>
    </border>
    <border>
      <left style="thin">
        <color auto="1"/>
      </left>
      <right style="thin">
        <color theme="0" tint="-0.14996795556505021"/>
      </right>
      <top/>
      <bottom/>
      <diagonal/>
    </border>
    <border>
      <left style="thin">
        <color theme="0" tint="-0.14996795556505021"/>
      </left>
      <right style="thin">
        <color theme="0" tint="-0.14996795556505021"/>
      </right>
      <top/>
      <bottom/>
      <diagonal/>
    </border>
    <border>
      <left style="thin">
        <color auto="1"/>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right style="thin">
        <color indexed="64"/>
      </right>
      <top style="thin">
        <color auto="1"/>
      </top>
      <bottom style="thin">
        <color theme="0" tint="-0.24994659260841701"/>
      </bottom>
      <diagonal/>
    </border>
    <border>
      <left style="thin">
        <color indexed="64"/>
      </left>
      <right style="thin">
        <color indexed="64"/>
      </right>
      <top style="thin">
        <color auto="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auto="1"/>
      </bottom>
      <diagonal/>
    </border>
    <border>
      <left style="thin">
        <color indexed="64"/>
      </left>
      <right style="thin">
        <color indexed="64"/>
      </right>
      <top style="thin">
        <color theme="0" tint="-0.24994659260841701"/>
      </top>
      <bottom style="thin">
        <color auto="1"/>
      </bottom>
      <diagonal/>
    </border>
    <border>
      <left/>
      <right/>
      <top/>
      <bottom style="medium">
        <color indexed="49"/>
      </bottom>
      <diagonal/>
    </border>
    <border>
      <left/>
      <right/>
      <top/>
      <bottom style="medium">
        <color indexed="64"/>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top/>
      <bottom style="medium">
        <color auto="1"/>
      </bottom>
      <diagonal/>
    </border>
    <border>
      <left style="thin">
        <color auto="1"/>
      </left>
      <right style="thin">
        <color auto="1"/>
      </right>
      <top/>
      <bottom style="medium">
        <color auto="1"/>
      </bottom>
      <diagonal/>
    </border>
    <border>
      <left/>
      <right/>
      <top/>
      <bottom style="medium">
        <color indexed="49"/>
      </bottom>
      <diagonal/>
    </border>
    <border>
      <left/>
      <right/>
      <top/>
      <bottom style="medium">
        <color indexed="64"/>
      </bottom>
      <diagonal/>
    </border>
    <border>
      <left style="thin">
        <color auto="1"/>
      </left>
      <right style="thin">
        <color auto="1"/>
      </right>
      <top/>
      <bottom style="medium">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theme="0" tint="-0.14996795556505021"/>
      </top>
      <bottom/>
      <diagonal/>
    </border>
    <border>
      <left/>
      <right/>
      <top style="thin">
        <color auto="1"/>
      </top>
      <bottom style="medium">
        <color auto="1"/>
      </bottom>
      <diagonal/>
    </border>
    <border>
      <left style="medium">
        <color auto="1"/>
      </left>
      <right/>
      <top style="thin">
        <color auto="1"/>
      </top>
      <bottom/>
      <diagonal/>
    </border>
    <border>
      <left style="medium">
        <color indexed="64"/>
      </left>
      <right/>
      <top/>
      <bottom/>
      <diagonal/>
    </border>
    <border>
      <left style="medium">
        <color auto="1"/>
      </left>
      <right/>
      <top/>
      <bottom style="thin">
        <color auto="1"/>
      </bottom>
      <diagonal/>
    </border>
    <border>
      <left style="medium">
        <color indexed="64"/>
      </left>
      <right/>
      <top/>
      <bottom style="medium">
        <color indexed="64"/>
      </bottom>
      <diagonal/>
    </border>
    <border>
      <left style="medium">
        <color auto="1"/>
      </left>
      <right/>
      <top style="medium">
        <color indexed="64"/>
      </top>
      <bottom style="thin">
        <color indexed="64"/>
      </bottom>
      <diagonal/>
    </border>
    <border>
      <left style="medium">
        <color auto="1"/>
      </left>
      <right/>
      <top style="thin">
        <color indexed="64"/>
      </top>
      <bottom style="medium">
        <color indexed="64"/>
      </bottom>
      <diagonal/>
    </border>
    <border>
      <left style="thin">
        <color auto="1"/>
      </left>
      <right/>
      <top/>
      <bottom style="medium">
        <color auto="1"/>
      </bottom>
      <diagonal/>
    </border>
    <border>
      <left/>
      <right/>
      <top style="thin">
        <color theme="0" tint="-0.14996795556505021"/>
      </top>
      <bottom/>
      <diagonal/>
    </border>
    <border>
      <left style="thin">
        <color theme="0" tint="-0.14996795556505021"/>
      </left>
      <right/>
      <top style="thin">
        <color auto="1"/>
      </top>
      <bottom style="thin">
        <color auto="1"/>
      </bottom>
      <diagonal/>
    </border>
    <border>
      <left style="thin">
        <color theme="0" tint="-0.14996795556505021"/>
      </left>
      <right/>
      <top/>
      <bottom style="thin">
        <color theme="0" tint="-0.14996795556505021"/>
      </bottom>
      <diagonal/>
    </border>
    <border>
      <left style="thin">
        <color theme="0" tint="-0.14996795556505021"/>
      </left>
      <right/>
      <top/>
      <bottom/>
      <diagonal/>
    </border>
    <border>
      <left style="thin">
        <color theme="0" tint="-0.14996795556505021"/>
      </left>
      <right/>
      <top/>
      <bottom style="thin">
        <color auto="1"/>
      </bottom>
      <diagonal/>
    </border>
    <border>
      <left/>
      <right/>
      <top/>
      <bottom style="medium">
        <color auto="1"/>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style="thin">
        <color indexed="64"/>
      </left>
      <right/>
      <top style="thin">
        <color auto="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auto="1"/>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style="thin">
        <color auto="1"/>
      </left>
      <right/>
      <top/>
      <bottom style="medium">
        <color auto="1"/>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auto="1"/>
      </left>
      <right/>
      <top/>
      <bottom style="medium">
        <color auto="1"/>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auto="1"/>
      </left>
      <right/>
      <top style="medium">
        <color auto="1"/>
      </top>
      <bottom style="thin">
        <color theme="0" tint="-0.14996795556505021"/>
      </bottom>
      <diagonal/>
    </border>
    <border>
      <left/>
      <right/>
      <top style="medium">
        <color auto="1"/>
      </top>
      <bottom style="thin">
        <color theme="0" tint="-0.14996795556505021"/>
      </bottom>
      <diagonal/>
    </border>
    <border>
      <left style="thin">
        <color auto="1"/>
      </left>
      <right/>
      <top/>
      <bottom style="medium">
        <color auto="1"/>
      </bottom>
      <diagonal/>
    </border>
    <border>
      <left style="thin">
        <color auto="1"/>
      </left>
      <right/>
      <top style="thin">
        <color auto="1"/>
      </top>
      <bottom/>
      <diagonal/>
    </border>
    <border>
      <left style="thin">
        <color auto="1"/>
      </left>
      <right style="thin">
        <color auto="1"/>
      </right>
      <top style="thin">
        <color auto="1"/>
      </top>
      <bottom/>
      <diagonal/>
    </border>
  </borders>
  <cellStyleXfs count="617">
    <xf numFmtId="0" fontId="0" fillId="0" borderId="0"/>
    <xf numFmtId="9" fontId="1" fillId="0" borderId="0" applyFon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0" borderId="0" applyNumberFormat="0" applyFill="0" applyBorder="0" applyAlignment="0" applyProtection="0"/>
    <xf numFmtId="0" fontId="12" fillId="14" borderId="0" applyNumberFormat="0" applyBorder="0" applyAlignment="0" applyProtection="0"/>
    <xf numFmtId="0" fontId="13" fillId="2" borderId="2" applyNumberFormat="0" applyAlignment="0" applyProtection="0"/>
    <xf numFmtId="0" fontId="14" fillId="0" borderId="3" applyNumberFormat="0" applyFill="0" applyAlignment="0" applyProtection="0"/>
    <xf numFmtId="0" fontId="15" fillId="3" borderId="2" applyNumberFormat="0" applyAlignment="0" applyProtection="0"/>
    <xf numFmtId="44" fontId="7" fillId="0" borderId="0" applyFont="0" applyFill="0" applyBorder="0" applyAlignment="0" applyProtection="0"/>
    <xf numFmtId="0" fontId="16" fillId="15" borderId="0" applyNumberFormat="0" applyBorder="0" applyAlignment="0" applyProtection="0"/>
    <xf numFmtId="0" fontId="6" fillId="0" borderId="0" applyNumberFormat="0" applyFill="0" applyBorder="0" applyProtection="0"/>
    <xf numFmtId="0" fontId="17" fillId="8" borderId="0" applyNumberFormat="0" applyBorder="0" applyAlignment="0" applyProtection="0"/>
    <xf numFmtId="0" fontId="7" fillId="0" borderId="0"/>
    <xf numFmtId="9" fontId="7" fillId="0" borderId="0" applyFont="0" applyFill="0" applyBorder="0" applyAlignment="0" applyProtection="0"/>
    <xf numFmtId="0" fontId="7" fillId="4" borderId="4" applyNumberFormat="0" applyFont="0" applyAlignment="0" applyProtection="0"/>
    <xf numFmtId="0" fontId="18" fillId="2" borderId="5" applyNumberFormat="0" applyAlignment="0" applyProtection="0"/>
    <xf numFmtId="0" fontId="6" fillId="0" borderId="0" applyNumberFormat="0" applyFill="0" applyBorder="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16" borderId="10" applyNumberFormat="0" applyAlignment="0" applyProtection="0"/>
    <xf numFmtId="0" fontId="7" fillId="4" borderId="4" applyNumberFormat="0" applyFont="0" applyAlignment="0" applyProtection="0"/>
    <xf numFmtId="0" fontId="22" fillId="0" borderId="26" applyNumberFormat="0" applyFill="0" applyAlignment="0" applyProtection="0"/>
    <xf numFmtId="0" fontId="28" fillId="0" borderId="0"/>
    <xf numFmtId="0" fontId="22" fillId="0" borderId="29" applyNumberFormat="0" applyFill="0" applyAlignment="0" applyProtection="0"/>
    <xf numFmtId="0" fontId="22" fillId="0" borderId="64" applyNumberFormat="0" applyFill="0" applyAlignment="0" applyProtection="0"/>
    <xf numFmtId="0" fontId="24" fillId="0" borderId="65" applyNumberFormat="0" applyFill="0" applyAlignment="0" applyProtection="0"/>
    <xf numFmtId="0" fontId="13" fillId="2" borderId="62" applyNumberFormat="0" applyAlignment="0" applyProtection="0"/>
    <xf numFmtId="0" fontId="15" fillId="3" borderId="62" applyNumberFormat="0" applyAlignment="0" applyProtection="0"/>
    <xf numFmtId="0" fontId="18" fillId="2" borderId="63" applyNumberFormat="0" applyAlignment="0" applyProtection="0"/>
    <xf numFmtId="0" fontId="22" fillId="0" borderId="72" applyNumberFormat="0" applyFill="0" applyAlignment="0" applyProtection="0"/>
    <xf numFmtId="0" fontId="7" fillId="4" borderId="61" applyNumberFormat="0" applyFont="0" applyAlignment="0" applyProtection="0"/>
    <xf numFmtId="164" fontId="1" fillId="0" borderId="0" applyFont="0" applyFill="0" applyBorder="0" applyAlignment="0" applyProtection="0"/>
    <xf numFmtId="0" fontId="22" fillId="0" borderId="101" applyNumberFormat="0" applyFill="0" applyAlignment="0" applyProtection="0"/>
    <xf numFmtId="0" fontId="18" fillId="2" borderId="113" applyNumberFormat="0" applyAlignment="0" applyProtection="0"/>
    <xf numFmtId="0" fontId="7" fillId="4" borderId="105" applyNumberFormat="0" applyFont="0" applyAlignment="0" applyProtection="0"/>
    <xf numFmtId="0" fontId="22" fillId="0" borderId="109" applyNumberFormat="0" applyFill="0" applyAlignment="0" applyProtection="0"/>
    <xf numFmtId="0" fontId="13" fillId="2" borderId="112" applyNumberFormat="0" applyAlignment="0" applyProtection="0"/>
    <xf numFmtId="0" fontId="13" fillId="2" borderId="106" applyNumberFormat="0" applyAlignment="0" applyProtection="0"/>
    <xf numFmtId="0" fontId="15" fillId="3" borderId="112" applyNumberFormat="0" applyAlignment="0" applyProtection="0"/>
    <xf numFmtId="0" fontId="15" fillId="3" borderId="106" applyNumberFormat="0" applyAlignment="0" applyProtection="0"/>
    <xf numFmtId="0" fontId="18" fillId="2" borderId="107" applyNumberFormat="0" applyAlignment="0" applyProtection="0"/>
    <xf numFmtId="0" fontId="24" fillId="0" borderId="108" applyNumberFormat="0" applyFill="0" applyAlignment="0" applyProtection="0"/>
    <xf numFmtId="0" fontId="7" fillId="4" borderId="111" applyNumberFormat="0" applyFont="0" applyAlignment="0" applyProtection="0"/>
    <xf numFmtId="0" fontId="24" fillId="0" borderId="114" applyNumberFormat="0" applyFill="0" applyAlignment="0" applyProtection="0"/>
    <xf numFmtId="0" fontId="22" fillId="0" borderId="117" applyNumberFormat="0" applyFill="0" applyAlignment="0" applyProtection="0"/>
    <xf numFmtId="0" fontId="22" fillId="0" borderId="168" applyNumberFormat="0" applyFill="0" applyAlignment="0" applyProtection="0"/>
    <xf numFmtId="0" fontId="22" fillId="0" borderId="154" applyNumberFormat="0" applyFill="0" applyAlignment="0" applyProtection="0"/>
    <xf numFmtId="0" fontId="22" fillId="0" borderId="150" applyNumberFormat="0" applyFill="0" applyAlignment="0" applyProtection="0"/>
    <xf numFmtId="0" fontId="22" fillId="0" borderId="159" applyNumberFormat="0" applyFill="0" applyAlignment="0" applyProtection="0"/>
    <xf numFmtId="0" fontId="22" fillId="0" borderId="211" applyNumberFormat="0" applyFill="0" applyAlignment="0" applyProtection="0"/>
    <xf numFmtId="0" fontId="22" fillId="0" borderId="165" applyNumberFormat="0" applyFill="0" applyAlignment="0" applyProtection="0"/>
    <xf numFmtId="0" fontId="7" fillId="4" borderId="161" applyNumberFormat="0" applyFont="0" applyAlignment="0" applyProtection="0"/>
    <xf numFmtId="0" fontId="18" fillId="2" borderId="163" applyNumberFormat="0" applyAlignment="0" applyProtection="0"/>
    <xf numFmtId="0" fontId="22" fillId="0" borderId="150" applyNumberFormat="0" applyFill="0" applyAlignment="0" applyProtection="0"/>
    <xf numFmtId="0" fontId="22" fillId="0" borderId="160" applyNumberFormat="0" applyFill="0" applyAlignment="0" applyProtection="0"/>
    <xf numFmtId="0" fontId="24" fillId="0" borderId="192" applyNumberFormat="0" applyFill="0" applyAlignment="0" applyProtection="0"/>
    <xf numFmtId="0" fontId="22" fillId="0" borderId="211" applyNumberFormat="0" applyFill="0" applyAlignment="0" applyProtection="0"/>
    <xf numFmtId="0" fontId="22" fillId="0" borderId="160" applyNumberFormat="0" applyFill="0" applyAlignment="0" applyProtection="0"/>
    <xf numFmtId="0" fontId="22" fillId="0" borderId="182" applyNumberFormat="0" applyFill="0" applyAlignment="0" applyProtection="0"/>
    <xf numFmtId="0" fontId="22" fillId="0" borderId="159" applyNumberFormat="0" applyFill="0" applyAlignment="0" applyProtection="0"/>
    <xf numFmtId="0" fontId="22" fillId="0" borderId="167" applyNumberFormat="0" applyFill="0" applyAlignment="0" applyProtection="0"/>
    <xf numFmtId="0" fontId="22" fillId="0" borderId="159" applyNumberFormat="0" applyFill="0" applyAlignment="0" applyProtection="0"/>
    <xf numFmtId="0" fontId="22" fillId="0" borderId="188" applyNumberFormat="0" applyFill="0" applyAlignment="0" applyProtection="0"/>
    <xf numFmtId="0" fontId="22" fillId="0" borderId="186" applyNumberFormat="0" applyFill="0" applyAlignment="0" applyProtection="0"/>
    <xf numFmtId="0" fontId="18" fillId="2" borderId="202" applyNumberFormat="0" applyAlignment="0" applyProtection="0"/>
    <xf numFmtId="0" fontId="22" fillId="0" borderId="211" applyNumberFormat="0" applyFill="0" applyAlignment="0" applyProtection="0"/>
    <xf numFmtId="0" fontId="22" fillId="0" borderId="188" applyNumberFormat="0" applyFill="0" applyAlignment="0" applyProtection="0"/>
    <xf numFmtId="0" fontId="22" fillId="0" borderId="174" applyNumberFormat="0" applyFill="0" applyAlignment="0" applyProtection="0"/>
    <xf numFmtId="0" fontId="18" fillId="2" borderId="178" applyNumberFormat="0" applyAlignment="0" applyProtection="0"/>
    <xf numFmtId="0" fontId="13" fillId="2" borderId="177" applyNumberFormat="0" applyAlignment="0" applyProtection="0"/>
    <xf numFmtId="0" fontId="13" fillId="2" borderId="242" applyNumberFormat="0" applyAlignment="0" applyProtection="0"/>
    <xf numFmtId="0" fontId="22" fillId="0" borderId="174" applyNumberFormat="0" applyFill="0" applyAlignment="0" applyProtection="0"/>
    <xf numFmtId="0" fontId="22" fillId="0" borderId="160" applyNumberFormat="0" applyFill="0" applyAlignment="0" applyProtection="0"/>
    <xf numFmtId="0" fontId="22" fillId="0" borderId="186" applyNumberFormat="0" applyFill="0" applyAlignment="0" applyProtection="0"/>
    <xf numFmtId="0" fontId="22" fillId="0" borderId="160" applyNumberFormat="0" applyFill="0" applyAlignment="0" applyProtection="0"/>
    <xf numFmtId="0" fontId="22" fillId="0" borderId="182" applyNumberFormat="0" applyFill="0" applyAlignment="0" applyProtection="0"/>
    <xf numFmtId="0" fontId="22" fillId="0" borderId="154" applyNumberFormat="0" applyFill="0" applyAlignment="0" applyProtection="0"/>
    <xf numFmtId="0" fontId="24" fillId="0" borderId="164" applyNumberFormat="0" applyFill="0" applyAlignment="0" applyProtection="0"/>
    <xf numFmtId="0" fontId="22" fillId="0" borderId="195" applyNumberFormat="0" applyFill="0" applyAlignment="0" applyProtection="0"/>
    <xf numFmtId="0" fontId="22" fillId="0" borderId="167" applyNumberFormat="0" applyFill="0" applyAlignment="0" applyProtection="0"/>
    <xf numFmtId="0" fontId="22" fillId="0" borderId="156" applyNumberFormat="0" applyFill="0" applyAlignment="0" applyProtection="0"/>
    <xf numFmtId="0" fontId="22" fillId="0" borderId="139" applyNumberFormat="0" applyFill="0" applyAlignment="0" applyProtection="0"/>
    <xf numFmtId="0" fontId="24" fillId="0" borderId="198" applyNumberFormat="0" applyFill="0" applyAlignment="0" applyProtection="0"/>
    <xf numFmtId="0" fontId="22" fillId="0" borderId="169" applyNumberFormat="0" applyFill="0" applyAlignment="0" applyProtection="0"/>
    <xf numFmtId="0" fontId="22" fillId="0" borderId="155" applyNumberFormat="0" applyFill="0" applyAlignment="0" applyProtection="0"/>
    <xf numFmtId="0" fontId="22" fillId="0" borderId="139" applyNumberFormat="0" applyFill="0" applyAlignment="0" applyProtection="0"/>
    <xf numFmtId="0" fontId="22" fillId="0" borderId="216" applyNumberFormat="0" applyFill="0" applyAlignment="0" applyProtection="0"/>
    <xf numFmtId="0" fontId="22" fillId="0" borderId="139" applyNumberFormat="0" applyFill="0" applyAlignment="0" applyProtection="0"/>
    <xf numFmtId="0" fontId="22" fillId="0" borderId="139" applyNumberFormat="0" applyFill="0" applyAlignment="0" applyProtection="0"/>
    <xf numFmtId="0" fontId="24" fillId="0" borderId="114" applyNumberFormat="0" applyFill="0" applyAlignment="0" applyProtection="0"/>
    <xf numFmtId="0" fontId="13" fillId="2" borderId="112" applyNumberFormat="0" applyAlignment="0" applyProtection="0"/>
    <xf numFmtId="0" fontId="15" fillId="3" borderId="112" applyNumberFormat="0" applyAlignment="0" applyProtection="0"/>
    <xf numFmtId="0" fontId="18" fillId="2" borderId="113" applyNumberFormat="0" applyAlignment="0" applyProtection="0"/>
    <xf numFmtId="0" fontId="22" fillId="0" borderId="140" applyNumberFormat="0" applyFill="0" applyAlignment="0" applyProtection="0"/>
    <xf numFmtId="0" fontId="7" fillId="4" borderId="111" applyNumberFormat="0" applyFont="0" applyAlignment="0" applyProtection="0"/>
    <xf numFmtId="0" fontId="22" fillId="0" borderId="154" applyNumberFormat="0" applyFill="0" applyAlignment="0" applyProtection="0"/>
    <xf numFmtId="0" fontId="22" fillId="0" borderId="140" applyNumberFormat="0" applyFill="0" applyAlignment="0" applyProtection="0"/>
    <xf numFmtId="0" fontId="18" fillId="2" borderId="143" applyNumberFormat="0" applyAlignment="0" applyProtection="0"/>
    <xf numFmtId="0" fontId="7" fillId="4" borderId="141" applyNumberFormat="0" applyFont="0" applyAlignment="0" applyProtection="0"/>
    <xf numFmtId="0" fontId="22" fillId="0" borderId="145" applyNumberFormat="0" applyFill="0" applyAlignment="0" applyProtection="0"/>
    <xf numFmtId="0" fontId="13" fillId="2" borderId="142" applyNumberFormat="0" applyAlignment="0" applyProtection="0"/>
    <xf numFmtId="0" fontId="13" fillId="2" borderId="142" applyNumberFormat="0" applyAlignment="0" applyProtection="0"/>
    <xf numFmtId="0" fontId="15" fillId="3" borderId="142" applyNumberFormat="0" applyAlignment="0" applyProtection="0"/>
    <xf numFmtId="0" fontId="15" fillId="3" borderId="142" applyNumberFormat="0" applyAlignment="0" applyProtection="0"/>
    <xf numFmtId="0" fontId="18" fillId="2" borderId="143" applyNumberFormat="0" applyAlignment="0" applyProtection="0"/>
    <xf numFmtId="0" fontId="24" fillId="0" borderId="144" applyNumberFormat="0" applyFill="0" applyAlignment="0" applyProtection="0"/>
    <xf numFmtId="0" fontId="7" fillId="4" borderId="141" applyNumberFormat="0" applyFont="0" applyAlignment="0" applyProtection="0"/>
    <xf numFmtId="0" fontId="24" fillId="0" borderId="144" applyNumberFormat="0" applyFill="0" applyAlignment="0" applyProtection="0"/>
    <xf numFmtId="0" fontId="22" fillId="0" borderId="146" applyNumberFormat="0" applyFill="0" applyAlignment="0" applyProtection="0"/>
    <xf numFmtId="0" fontId="22" fillId="0" borderId="235" applyNumberFormat="0" applyFill="0" applyAlignment="0" applyProtection="0"/>
    <xf numFmtId="0" fontId="22" fillId="0" borderId="150" applyNumberFormat="0" applyFill="0" applyAlignment="0" applyProtection="0"/>
    <xf numFmtId="0" fontId="22" fillId="0" borderId="150" applyNumberFormat="0" applyFill="0" applyAlignment="0" applyProtection="0"/>
    <xf numFmtId="0" fontId="24" fillId="0" borderId="144" applyNumberFormat="0" applyFill="0" applyAlignment="0" applyProtection="0"/>
    <xf numFmtId="0" fontId="13" fillId="2" borderId="142" applyNumberFormat="0" applyAlignment="0" applyProtection="0"/>
    <xf numFmtId="0" fontId="15" fillId="3" borderId="142" applyNumberFormat="0" applyAlignment="0" applyProtection="0"/>
    <xf numFmtId="0" fontId="18" fillId="2" borderId="143" applyNumberFormat="0" applyAlignment="0" applyProtection="0"/>
    <xf numFmtId="0" fontId="22" fillId="0" borderId="151" applyNumberFormat="0" applyFill="0" applyAlignment="0" applyProtection="0"/>
    <xf numFmtId="0" fontId="7" fillId="4" borderId="141" applyNumberFormat="0" applyFont="0" applyAlignment="0" applyProtection="0"/>
    <xf numFmtId="0" fontId="24" fillId="0" borderId="215" applyNumberFormat="0" applyFill="0" applyAlignment="0" applyProtection="0"/>
    <xf numFmtId="0" fontId="22" fillId="0" borderId="151" applyNumberFormat="0" applyFill="0" applyAlignment="0" applyProtection="0"/>
    <xf numFmtId="0" fontId="22" fillId="0" borderId="169" applyNumberFormat="0" applyFill="0" applyAlignment="0" applyProtection="0"/>
    <xf numFmtId="0" fontId="22" fillId="0" borderId="159" applyNumberFormat="0" applyFill="0" applyAlignment="0" applyProtection="0"/>
    <xf numFmtId="0" fontId="22" fillId="0" borderId="152" applyNumberFormat="0" applyFill="0" applyAlignment="0" applyProtection="0"/>
    <xf numFmtId="0" fontId="22" fillId="0" borderId="210" applyNumberFormat="0" applyFill="0" applyAlignment="0" applyProtection="0"/>
    <xf numFmtId="0" fontId="24" fillId="0" borderId="179" applyNumberFormat="0" applyFill="0" applyAlignment="0" applyProtection="0"/>
    <xf numFmtId="0" fontId="22" fillId="0" borderId="169" applyNumberFormat="0" applyFill="0" applyAlignment="0" applyProtection="0"/>
    <xf numFmtId="0" fontId="13" fillId="2" borderId="162" applyNumberFormat="0" applyAlignment="0" applyProtection="0"/>
    <xf numFmtId="0" fontId="22" fillId="0" borderId="174" applyNumberFormat="0" applyFill="0" applyAlignment="0" applyProtection="0"/>
    <xf numFmtId="0" fontId="22" fillId="0" borderId="211" applyNumberFormat="0" applyFill="0" applyAlignment="0" applyProtection="0"/>
    <xf numFmtId="0" fontId="22" fillId="0" borderId="153" applyNumberFormat="0" applyFill="0" applyAlignment="0" applyProtection="0"/>
    <xf numFmtId="0" fontId="22" fillId="0" borderId="155" applyNumberFormat="0" applyFill="0" applyAlignment="0" applyProtection="0"/>
    <xf numFmtId="0" fontId="22" fillId="0" borderId="180" applyNumberFormat="0" applyFill="0" applyAlignment="0" applyProtection="0"/>
    <xf numFmtId="0" fontId="18" fillId="2" borderId="214" applyNumberFormat="0" applyAlignment="0" applyProtection="0"/>
    <xf numFmtId="0" fontId="22" fillId="0" borderId="157" applyNumberFormat="0" applyFill="0" applyAlignment="0" applyProtection="0"/>
    <xf numFmtId="0" fontId="22" fillId="0" borderId="201" applyNumberFormat="0" applyFill="0" applyAlignment="0" applyProtection="0"/>
    <xf numFmtId="0" fontId="22" fillId="0" borderId="186" applyNumberFormat="0" applyFill="0" applyAlignment="0" applyProtection="0"/>
    <xf numFmtId="0" fontId="22" fillId="0" borderId="188" applyNumberFormat="0" applyFill="0" applyAlignment="0" applyProtection="0"/>
    <xf numFmtId="0" fontId="7" fillId="4" borderId="176" applyNumberFormat="0" applyFont="0" applyAlignment="0" applyProtection="0"/>
    <xf numFmtId="0" fontId="13" fillId="2" borderId="162" applyNumberFormat="0" applyAlignment="0" applyProtection="0"/>
    <xf numFmtId="0" fontId="22" fillId="0" borderId="175" applyNumberFormat="0" applyFill="0" applyAlignment="0" applyProtection="0"/>
    <xf numFmtId="0" fontId="22" fillId="0" borderId="182" applyNumberFormat="0" applyFill="0" applyAlignment="0" applyProtection="0"/>
    <xf numFmtId="0" fontId="22" fillId="0" borderId="158" applyNumberFormat="0" applyFill="0" applyAlignment="0" applyProtection="0"/>
    <xf numFmtId="0" fontId="13" fillId="2" borderId="162" applyNumberFormat="0" applyAlignment="0" applyProtection="0"/>
    <xf numFmtId="0" fontId="15" fillId="3" borderId="162" applyNumberFormat="0" applyAlignment="0" applyProtection="0"/>
    <xf numFmtId="0" fontId="15" fillId="3" borderId="162" applyNumberFormat="0" applyAlignment="0" applyProtection="0"/>
    <xf numFmtId="0" fontId="18" fillId="2" borderId="163" applyNumberFormat="0" applyAlignment="0" applyProtection="0"/>
    <xf numFmtId="0" fontId="24" fillId="0" borderId="164" applyNumberFormat="0" applyFill="0" applyAlignment="0" applyProtection="0"/>
    <xf numFmtId="0" fontId="7" fillId="4" borderId="161" applyNumberFormat="0" applyFont="0" applyAlignment="0" applyProtection="0"/>
    <xf numFmtId="0" fontId="24" fillId="0" borderId="164" applyNumberFormat="0" applyFill="0" applyAlignment="0" applyProtection="0"/>
    <xf numFmtId="0" fontId="22" fillId="0" borderId="166" applyNumberFormat="0" applyFill="0" applyAlignment="0" applyProtection="0"/>
    <xf numFmtId="0" fontId="15" fillId="3" borderId="162" applyNumberFormat="0" applyAlignment="0" applyProtection="0"/>
    <xf numFmtId="0" fontId="18" fillId="2" borderId="163" applyNumberFormat="0" applyAlignment="0" applyProtection="0"/>
    <xf numFmtId="0" fontId="22" fillId="0" borderId="169" applyNumberFormat="0" applyFill="0" applyAlignment="0" applyProtection="0"/>
    <xf numFmtId="0" fontId="7" fillId="4" borderId="161" applyNumberFormat="0" applyFont="0" applyAlignment="0" applyProtection="0"/>
    <xf numFmtId="0" fontId="22" fillId="0" borderId="174" applyNumberFormat="0" applyFill="0" applyAlignment="0" applyProtection="0"/>
    <xf numFmtId="0" fontId="22" fillId="0" borderId="169" applyNumberFormat="0" applyFill="0" applyAlignment="0" applyProtection="0"/>
    <xf numFmtId="0" fontId="22" fillId="0" borderId="175" applyNumberFormat="0" applyFill="0" applyAlignment="0" applyProtection="0"/>
    <xf numFmtId="0" fontId="24" fillId="0" borderId="203" applyNumberFormat="0" applyFill="0" applyAlignment="0" applyProtection="0"/>
    <xf numFmtId="0" fontId="22" fillId="0" borderId="170" applyNumberFormat="0" applyFill="0" applyAlignment="0" applyProtection="0"/>
    <xf numFmtId="0" fontId="7" fillId="4" borderId="212" applyNumberFormat="0" applyFont="0" applyAlignment="0" applyProtection="0"/>
    <xf numFmtId="0" fontId="22" fillId="0" borderId="234" applyNumberFormat="0" applyFill="0" applyAlignment="0" applyProtection="0"/>
    <xf numFmtId="0" fontId="22" fillId="0" borderId="187" applyNumberFormat="0" applyFill="0" applyAlignment="0" applyProtection="0"/>
    <xf numFmtId="0" fontId="13" fillId="2" borderId="177" applyNumberFormat="0" applyAlignment="0" applyProtection="0"/>
    <xf numFmtId="0" fontId="22" fillId="0" borderId="171" applyNumberFormat="0" applyFill="0" applyAlignment="0" applyProtection="0"/>
    <xf numFmtId="0" fontId="22" fillId="0" borderId="167" applyNumberFormat="0" applyFill="0" applyAlignment="0" applyProtection="0"/>
    <xf numFmtId="0" fontId="22" fillId="0" borderId="188" applyNumberFormat="0" applyFill="0" applyAlignment="0" applyProtection="0"/>
    <xf numFmtId="0" fontId="22" fillId="0" borderId="172" applyNumberFormat="0" applyFill="0" applyAlignment="0" applyProtection="0"/>
    <xf numFmtId="0" fontId="22" fillId="0" borderId="211" applyNumberFormat="0" applyFill="0" applyAlignment="0" applyProtection="0"/>
    <xf numFmtId="0" fontId="24" fillId="0" borderId="239" applyNumberFormat="0" applyFill="0" applyAlignment="0" applyProtection="0"/>
    <xf numFmtId="0" fontId="22" fillId="0" borderId="210" applyNumberFormat="0" applyFill="0" applyAlignment="0" applyProtection="0"/>
    <xf numFmtId="0" fontId="22" fillId="0" borderId="182" applyNumberFormat="0" applyFill="0" applyAlignment="0" applyProtection="0"/>
    <xf numFmtId="0" fontId="13" fillId="2" borderId="177" applyNumberFormat="0" applyAlignment="0" applyProtection="0"/>
    <xf numFmtId="0" fontId="18" fillId="2" borderId="197" applyNumberFormat="0" applyAlignment="0" applyProtection="0"/>
    <xf numFmtId="0" fontId="22" fillId="0" borderId="173" applyNumberFormat="0" applyFill="0" applyAlignment="0" applyProtection="0"/>
    <xf numFmtId="0" fontId="15" fillId="3" borderId="177" applyNumberFormat="0" applyAlignment="0" applyProtection="0"/>
    <xf numFmtId="0" fontId="15" fillId="3" borderId="177" applyNumberFormat="0" applyAlignment="0" applyProtection="0"/>
    <xf numFmtId="0" fontId="18" fillId="2" borderId="178" applyNumberFormat="0" applyAlignment="0" applyProtection="0"/>
    <xf numFmtId="0" fontId="24" fillId="0" borderId="179" applyNumberFormat="0" applyFill="0" applyAlignment="0" applyProtection="0"/>
    <xf numFmtId="0" fontId="7" fillId="4" borderId="176" applyNumberFormat="0" applyFont="0" applyAlignment="0" applyProtection="0"/>
    <xf numFmtId="0" fontId="24" fillId="0" borderId="179" applyNumberFormat="0" applyFill="0" applyAlignment="0" applyProtection="0"/>
    <xf numFmtId="0" fontId="22" fillId="0" borderId="181" applyNumberFormat="0" applyFill="0" applyAlignment="0" applyProtection="0"/>
    <xf numFmtId="0" fontId="15" fillId="3" borderId="177" applyNumberFormat="0" applyAlignment="0" applyProtection="0"/>
    <xf numFmtId="0" fontId="18" fillId="2" borderId="178" applyNumberFormat="0" applyAlignment="0" applyProtection="0"/>
    <xf numFmtId="0" fontId="22" fillId="0" borderId="183" applyNumberFormat="0" applyFill="0" applyAlignment="0" applyProtection="0"/>
    <xf numFmtId="0" fontId="7" fillId="4" borderId="176" applyNumberFormat="0" applyFont="0" applyAlignment="0" applyProtection="0"/>
    <xf numFmtId="0" fontId="22" fillId="0" borderId="183" applyNumberFormat="0" applyFill="0" applyAlignment="0" applyProtection="0"/>
    <xf numFmtId="0" fontId="22" fillId="0" borderId="235" applyNumberFormat="0" applyFill="0" applyAlignment="0" applyProtection="0"/>
    <xf numFmtId="0" fontId="22" fillId="0" borderId="207" applyNumberFormat="0" applyFill="0" applyAlignment="0" applyProtection="0"/>
    <xf numFmtId="0" fontId="22" fillId="0" borderId="184" applyNumberFormat="0" applyFill="0" applyAlignment="0" applyProtection="0"/>
    <xf numFmtId="0" fontId="22" fillId="0" borderId="207" applyNumberFormat="0" applyFill="0" applyAlignment="0" applyProtection="0"/>
    <xf numFmtId="0" fontId="22" fillId="0" borderId="210" applyNumberFormat="0" applyFill="0" applyAlignment="0" applyProtection="0"/>
    <xf numFmtId="0" fontId="22" fillId="0" borderId="207" applyNumberFormat="0" applyFill="0" applyAlignment="0" applyProtection="0"/>
    <xf numFmtId="0" fontId="13" fillId="2" borderId="190" applyNumberFormat="0" applyAlignment="0" applyProtection="0"/>
    <xf numFmtId="0" fontId="22" fillId="0" borderId="220" applyNumberFormat="0" applyFill="0" applyAlignment="0" applyProtection="0"/>
    <xf numFmtId="0" fontId="22" fillId="0" borderId="201" applyNumberFormat="0" applyFill="0" applyAlignment="0" applyProtection="0"/>
    <xf numFmtId="0" fontId="22" fillId="0" borderId="185" applyNumberFormat="0" applyFill="0" applyAlignment="0" applyProtection="0"/>
    <xf numFmtId="0" fontId="22" fillId="0" borderId="188" applyNumberFormat="0" applyFill="0" applyAlignment="0" applyProtection="0"/>
    <xf numFmtId="0" fontId="18" fillId="2" borderId="191" applyNumberFormat="0" applyAlignment="0" applyProtection="0"/>
    <xf numFmtId="0" fontId="7" fillId="4" borderId="189" applyNumberFormat="0" applyFont="0" applyAlignment="0" applyProtection="0"/>
    <xf numFmtId="0" fontId="22" fillId="0" borderId="193" applyNumberFormat="0" applyFill="0" applyAlignment="0" applyProtection="0"/>
    <xf numFmtId="0" fontId="13" fillId="2" borderId="190" applyNumberFormat="0" applyAlignment="0" applyProtection="0"/>
    <xf numFmtId="0" fontId="13" fillId="2" borderId="190" applyNumberFormat="0" applyAlignment="0" applyProtection="0"/>
    <xf numFmtId="0" fontId="15" fillId="3" borderId="190" applyNumberFormat="0" applyAlignment="0" applyProtection="0"/>
    <xf numFmtId="0" fontId="15" fillId="3" borderId="190" applyNumberFormat="0" applyAlignment="0" applyProtection="0"/>
    <xf numFmtId="0" fontId="18" fillId="2" borderId="191" applyNumberFormat="0" applyAlignment="0" applyProtection="0"/>
    <xf numFmtId="0" fontId="24" fillId="0" borderId="192" applyNumberFormat="0" applyFill="0" applyAlignment="0" applyProtection="0"/>
    <xf numFmtId="0" fontId="7" fillId="4" borderId="189" applyNumberFormat="0" applyFont="0" applyAlignment="0" applyProtection="0"/>
    <xf numFmtId="0" fontId="24" fillId="0" borderId="192" applyNumberFormat="0" applyFill="0" applyAlignment="0" applyProtection="0"/>
    <xf numFmtId="0" fontId="22" fillId="0" borderId="194" applyNumberFormat="0" applyFill="0" applyAlignment="0" applyProtection="0"/>
    <xf numFmtId="0" fontId="15" fillId="3" borderId="190" applyNumberFormat="0" applyAlignment="0" applyProtection="0"/>
    <xf numFmtId="0" fontId="18" fillId="2" borderId="191" applyNumberFormat="0" applyAlignment="0" applyProtection="0"/>
    <xf numFmtId="0" fontId="22" fillId="0" borderId="196" applyNumberFormat="0" applyFill="0" applyAlignment="0" applyProtection="0"/>
    <xf numFmtId="0" fontId="7" fillId="4" borderId="189" applyNumberFormat="0" applyFont="0" applyAlignment="0" applyProtection="0"/>
    <xf numFmtId="0" fontId="15" fillId="3" borderId="242" applyNumberFormat="0" applyAlignment="0" applyProtection="0"/>
    <xf numFmtId="0" fontId="22" fillId="0" borderId="196" applyNumberFormat="0" applyFill="0" applyAlignment="0" applyProtection="0"/>
    <xf numFmtId="0" fontId="18" fillId="2" borderId="197" applyNumberFormat="0" applyAlignment="0" applyProtection="0"/>
    <xf numFmtId="0" fontId="22" fillId="0" borderId="201" applyNumberFormat="0" applyFill="0" applyAlignment="0" applyProtection="0"/>
    <xf numFmtId="0" fontId="22" fillId="0" borderId="199" applyNumberFormat="0" applyFill="0" applyAlignment="0" applyProtection="0"/>
    <xf numFmtId="0" fontId="22" fillId="0" borderId="218" applyNumberFormat="0" applyFill="0" applyAlignment="0" applyProtection="0"/>
    <xf numFmtId="0" fontId="18" fillId="2" borderId="197" applyNumberFormat="0" applyAlignment="0" applyProtection="0"/>
    <xf numFmtId="0" fontId="24" fillId="0" borderId="198" applyNumberFormat="0" applyFill="0" applyAlignment="0" applyProtection="0"/>
    <xf numFmtId="0" fontId="22" fillId="0" borderId="201" applyNumberFormat="0" applyFill="0" applyAlignment="0" applyProtection="0"/>
    <xf numFmtId="0" fontId="24" fillId="0" borderId="198" applyNumberFormat="0" applyFill="0" applyAlignment="0" applyProtection="0"/>
    <xf numFmtId="0" fontId="22" fillId="0" borderId="200" applyNumberFormat="0" applyFill="0" applyAlignment="0" applyProtection="0"/>
    <xf numFmtId="0" fontId="22" fillId="0" borderId="200" applyNumberFormat="0" applyFill="0" applyAlignment="0" applyProtection="0"/>
    <xf numFmtId="0" fontId="22" fillId="0" borderId="210" applyNumberFormat="0" applyFill="0" applyAlignment="0" applyProtection="0"/>
    <xf numFmtId="0" fontId="22" fillId="0" borderId="200" applyNumberFormat="0" applyFill="0" applyAlignment="0" applyProtection="0"/>
    <xf numFmtId="0" fontId="18" fillId="2" borderId="202" applyNumberFormat="0" applyAlignment="0" applyProtection="0"/>
    <xf numFmtId="0" fontId="22" fillId="0" borderId="235" applyNumberFormat="0" applyFill="0" applyAlignment="0" applyProtection="0"/>
    <xf numFmtId="0" fontId="22" fillId="0" borderId="204" applyNumberFormat="0" applyFill="0" applyAlignment="0" applyProtection="0"/>
    <xf numFmtId="0" fontId="18" fillId="2" borderId="202" applyNumberFormat="0" applyAlignment="0" applyProtection="0"/>
    <xf numFmtId="0" fontId="24" fillId="0" borderId="203" applyNumberFormat="0" applyFill="0" applyAlignment="0" applyProtection="0"/>
    <xf numFmtId="0" fontId="24" fillId="0" borderId="203" applyNumberFormat="0" applyFill="0" applyAlignment="0" applyProtection="0"/>
    <xf numFmtId="0" fontId="22" fillId="0" borderId="205" applyNumberFormat="0" applyFill="0" applyAlignment="0" applyProtection="0"/>
    <xf numFmtId="0" fontId="24" fillId="0" borderId="229" applyNumberFormat="0" applyFill="0" applyAlignment="0" applyProtection="0"/>
    <xf numFmtId="0" fontId="22" fillId="0" borderId="208" applyNumberFormat="0" applyFill="0" applyAlignment="0" applyProtection="0"/>
    <xf numFmtId="0" fontId="22" fillId="0" borderId="220" applyNumberFormat="0" applyFill="0" applyAlignment="0" applyProtection="0"/>
    <xf numFmtId="0" fontId="13" fillId="2" borderId="213" applyNumberFormat="0" applyAlignment="0" applyProtection="0"/>
    <xf numFmtId="0" fontId="22" fillId="0" borderId="220" applyNumberFormat="0" applyFill="0" applyAlignment="0" applyProtection="0"/>
    <xf numFmtId="0" fontId="22" fillId="0" borderId="209" applyNumberFormat="0" applyFill="0" applyAlignment="0" applyProtection="0"/>
    <xf numFmtId="0" fontId="13" fillId="2" borderId="213" applyNumberFormat="0" applyAlignment="0" applyProtection="0"/>
    <xf numFmtId="0" fontId="13" fillId="2" borderId="213" applyNumberFormat="0" applyAlignment="0" applyProtection="0"/>
    <xf numFmtId="0" fontId="15" fillId="3" borderId="213" applyNumberFormat="0" applyAlignment="0" applyProtection="0"/>
    <xf numFmtId="0" fontId="15" fillId="3" borderId="213" applyNumberFormat="0" applyAlignment="0" applyProtection="0"/>
    <xf numFmtId="0" fontId="18" fillId="2" borderId="214" applyNumberFormat="0" applyAlignment="0" applyProtection="0"/>
    <xf numFmtId="0" fontId="24" fillId="0" borderId="215" applyNumberFormat="0" applyFill="0" applyAlignment="0" applyProtection="0"/>
    <xf numFmtId="0" fontId="7" fillId="4" borderId="212" applyNumberFormat="0" applyFont="0" applyAlignment="0" applyProtection="0"/>
    <xf numFmtId="0" fontId="24" fillId="0" borderId="215" applyNumberFormat="0" applyFill="0" applyAlignment="0" applyProtection="0"/>
    <xf numFmtId="0" fontId="22" fillId="0" borderId="217" applyNumberFormat="0" applyFill="0" applyAlignment="0" applyProtection="0"/>
    <xf numFmtId="0" fontId="15" fillId="3" borderId="213" applyNumberFormat="0" applyAlignment="0" applyProtection="0"/>
    <xf numFmtId="0" fontId="18" fillId="2" borderId="214" applyNumberFormat="0" applyAlignment="0" applyProtection="0"/>
    <xf numFmtId="0" fontId="22" fillId="0" borderId="220" applyNumberFormat="0" applyFill="0" applyAlignment="0" applyProtection="0"/>
    <xf numFmtId="0" fontId="7" fillId="4" borderId="212" applyNumberFormat="0" applyFont="0" applyAlignment="0" applyProtection="0"/>
    <xf numFmtId="0" fontId="22" fillId="0" borderId="220" applyNumberFormat="0" applyFill="0" applyAlignment="0" applyProtection="0"/>
    <xf numFmtId="0" fontId="18" fillId="2" borderId="223" applyNumberFormat="0" applyAlignment="0" applyProtection="0"/>
    <xf numFmtId="0" fontId="7" fillId="4" borderId="221" applyNumberFormat="0" applyFont="0" applyAlignment="0" applyProtection="0"/>
    <xf numFmtId="0" fontId="22" fillId="0" borderId="225" applyNumberFormat="0" applyFill="0" applyAlignment="0" applyProtection="0"/>
    <xf numFmtId="0" fontId="13" fillId="2" borderId="222" applyNumberFormat="0" applyAlignment="0" applyProtection="0"/>
    <xf numFmtId="0" fontId="13" fillId="2" borderId="222" applyNumberFormat="0" applyAlignment="0" applyProtection="0"/>
    <xf numFmtId="0" fontId="15" fillId="3" borderId="222" applyNumberFormat="0" applyAlignment="0" applyProtection="0"/>
    <xf numFmtId="0" fontId="15" fillId="3" borderId="222" applyNumberFormat="0" applyAlignment="0" applyProtection="0"/>
    <xf numFmtId="0" fontId="18" fillId="2" borderId="223" applyNumberFormat="0" applyAlignment="0" applyProtection="0"/>
    <xf numFmtId="0" fontId="24" fillId="0" borderId="224" applyNumberFormat="0" applyFill="0" applyAlignment="0" applyProtection="0"/>
    <xf numFmtId="0" fontId="7" fillId="4" borderId="221" applyNumberFormat="0" applyFont="0" applyAlignment="0" applyProtection="0"/>
    <xf numFmtId="0" fontId="24" fillId="0" borderId="224" applyNumberFormat="0" applyFill="0" applyAlignment="0" applyProtection="0"/>
    <xf numFmtId="0" fontId="22" fillId="0" borderId="226" applyNumberFormat="0" applyFill="0" applyAlignment="0" applyProtection="0"/>
    <xf numFmtId="0" fontId="22" fillId="0" borderId="207" applyNumberFormat="0" applyFill="0" applyAlignment="0" applyProtection="0"/>
    <xf numFmtId="0" fontId="22" fillId="0" borderId="207" applyNumberFormat="0" applyFill="0" applyAlignment="0" applyProtection="0"/>
    <xf numFmtId="0" fontId="24" fillId="0" borderId="224" applyNumberFormat="0" applyFill="0" applyAlignment="0" applyProtection="0"/>
    <xf numFmtId="0" fontId="13" fillId="2" borderId="222" applyNumberFormat="0" applyAlignment="0" applyProtection="0"/>
    <xf numFmtId="0" fontId="15" fillId="3" borderId="222" applyNumberFormat="0" applyAlignment="0" applyProtection="0"/>
    <xf numFmtId="0" fontId="18" fillId="2" borderId="223" applyNumberFormat="0" applyAlignment="0" applyProtection="0"/>
    <xf numFmtId="0" fontId="7" fillId="4" borderId="221" applyNumberFormat="0" applyFont="0" applyAlignment="0" applyProtection="0"/>
    <xf numFmtId="0" fontId="22" fillId="0" borderId="236" applyNumberFormat="0" applyFill="0" applyAlignment="0" applyProtection="0"/>
    <xf numFmtId="0" fontId="18" fillId="2" borderId="228" applyNumberFormat="0" applyAlignment="0" applyProtection="0"/>
    <xf numFmtId="0" fontId="22" fillId="0" borderId="235" applyNumberFormat="0" applyFill="0" applyAlignment="0" applyProtection="0"/>
    <xf numFmtId="0" fontId="22" fillId="0" borderId="230" applyNumberFormat="0" applyFill="0" applyAlignment="0" applyProtection="0"/>
    <xf numFmtId="0" fontId="13" fillId="2" borderId="227" applyNumberFormat="0" applyAlignment="0" applyProtection="0"/>
    <xf numFmtId="0" fontId="13" fillId="2" borderId="227" applyNumberFormat="0" applyAlignment="0" applyProtection="0"/>
    <xf numFmtId="0" fontId="15" fillId="3" borderId="227" applyNumberFormat="0" applyAlignment="0" applyProtection="0"/>
    <xf numFmtId="0" fontId="15" fillId="3" borderId="227" applyNumberFormat="0" applyAlignment="0" applyProtection="0"/>
    <xf numFmtId="0" fontId="18" fillId="2" borderId="228" applyNumberFormat="0" applyAlignment="0" applyProtection="0"/>
    <xf numFmtId="0" fontId="24" fillId="0" borderId="229" applyNumberFormat="0" applyFill="0" applyAlignment="0" applyProtection="0"/>
    <xf numFmtId="0" fontId="7" fillId="4" borderId="231" applyNumberFormat="0" applyFont="0" applyAlignment="0" applyProtection="0"/>
    <xf numFmtId="0" fontId="24" fillId="0" borderId="229" applyNumberFormat="0" applyFill="0" applyAlignment="0" applyProtection="0"/>
    <xf numFmtId="0" fontId="22" fillId="0" borderId="232" applyNumberFormat="0" applyFill="0" applyAlignment="0" applyProtection="0"/>
    <xf numFmtId="0" fontId="13" fillId="2" borderId="227" applyNumberFormat="0" applyAlignment="0" applyProtection="0"/>
    <xf numFmtId="0" fontId="15" fillId="3" borderId="227" applyNumberFormat="0" applyAlignment="0" applyProtection="0"/>
    <xf numFmtId="0" fontId="18" fillId="2" borderId="228" applyNumberFormat="0" applyAlignment="0" applyProtection="0"/>
    <xf numFmtId="0" fontId="22" fillId="0" borderId="218" applyNumberFormat="0" applyFill="0" applyAlignment="0" applyProtection="0"/>
    <xf numFmtId="0" fontId="7" fillId="4" borderId="231" applyNumberFormat="0" applyFont="0" applyAlignment="0" applyProtection="0"/>
    <xf numFmtId="0" fontId="22" fillId="0" borderId="218" applyNumberFormat="0" applyFill="0" applyAlignment="0" applyProtection="0"/>
    <xf numFmtId="0" fontId="7" fillId="4" borderId="231" applyNumberFormat="0" applyFont="0" applyAlignment="0" applyProtection="0"/>
    <xf numFmtId="0" fontId="22" fillId="0" borderId="233" applyNumberFormat="0" applyFill="0" applyAlignment="0" applyProtection="0"/>
    <xf numFmtId="0" fontId="18" fillId="2" borderId="238" applyNumberFormat="0" applyAlignment="0" applyProtection="0"/>
    <xf numFmtId="0" fontId="22" fillId="0" borderId="234" applyNumberFormat="0" applyFill="0" applyAlignment="0" applyProtection="0"/>
    <xf numFmtId="0" fontId="22" fillId="0" borderId="236" applyNumberFormat="0" applyFill="0" applyAlignment="0" applyProtection="0"/>
    <xf numFmtId="0" fontId="18" fillId="2" borderId="238" applyNumberFormat="0" applyAlignment="0" applyProtection="0"/>
    <xf numFmtId="0" fontId="22" fillId="0" borderId="240" applyNumberFormat="0" applyFill="0" applyAlignment="0" applyProtection="0"/>
    <xf numFmtId="0" fontId="13" fillId="2" borderId="242" applyNumberFormat="0" applyAlignment="0" applyProtection="0"/>
    <xf numFmtId="0" fontId="15" fillId="3" borderId="242" applyNumberFormat="0" applyAlignment="0" applyProtection="0"/>
    <xf numFmtId="0" fontId="18" fillId="2" borderId="238" applyNumberFormat="0" applyAlignment="0" applyProtection="0"/>
    <xf numFmtId="0" fontId="24" fillId="0" borderId="239" applyNumberFormat="0" applyFill="0" applyAlignment="0" applyProtection="0"/>
    <xf numFmtId="0" fontId="7" fillId="4" borderId="241" applyNumberFormat="0" applyFont="0" applyAlignment="0" applyProtection="0"/>
    <xf numFmtId="0" fontId="24" fillId="0" borderId="239" applyNumberFormat="0" applyFill="0" applyAlignment="0" applyProtection="0"/>
    <xf numFmtId="0" fontId="22" fillId="0" borderId="243" applyNumberFormat="0" applyFill="0" applyAlignment="0" applyProtection="0"/>
    <xf numFmtId="0" fontId="22" fillId="0" borderId="244" applyNumberFormat="0" applyFill="0" applyAlignment="0" applyProtection="0"/>
    <xf numFmtId="0" fontId="7" fillId="4" borderId="241" applyNumberFormat="0" applyFont="0" applyAlignment="0" applyProtection="0"/>
    <xf numFmtId="0" fontId="22" fillId="0" borderId="244" applyNumberFormat="0" applyFill="0" applyAlignment="0" applyProtection="0"/>
    <xf numFmtId="0" fontId="18" fillId="2" borderId="245" applyNumberFormat="0" applyAlignment="0" applyProtection="0"/>
    <xf numFmtId="0" fontId="7" fillId="4" borderId="241" applyNumberFormat="0" applyFont="0" applyAlignment="0" applyProtection="0"/>
    <xf numFmtId="0" fontId="22" fillId="0" borderId="247" applyNumberFormat="0" applyFill="0" applyAlignment="0" applyProtection="0"/>
    <xf numFmtId="0" fontId="13" fillId="2" borderId="242" applyNumberFormat="0" applyAlignment="0" applyProtection="0"/>
    <xf numFmtId="0" fontId="15" fillId="3" borderId="242" applyNumberFormat="0" applyAlignment="0" applyProtection="0"/>
    <xf numFmtId="0" fontId="18" fillId="2" borderId="245" applyNumberFormat="0" applyAlignment="0" applyProtection="0"/>
    <xf numFmtId="0" fontId="24" fillId="0" borderId="246" applyNumberFormat="0" applyFill="0" applyAlignment="0" applyProtection="0"/>
    <xf numFmtId="0" fontId="24" fillId="0" borderId="246" applyNumberFormat="0" applyFill="0" applyAlignment="0" applyProtection="0"/>
    <xf numFmtId="0" fontId="22" fillId="0" borderId="248" applyNumberFormat="0" applyFill="0" applyAlignment="0" applyProtection="0"/>
    <xf numFmtId="0" fontId="22" fillId="0" borderId="248" applyNumberFormat="0" applyFill="0" applyAlignment="0" applyProtection="0"/>
    <xf numFmtId="0" fontId="22" fillId="0" borderId="248" applyNumberFormat="0" applyFill="0" applyAlignment="0" applyProtection="0"/>
    <xf numFmtId="0" fontId="22" fillId="0" borderId="248" applyNumberFormat="0" applyFill="0" applyAlignment="0" applyProtection="0"/>
    <xf numFmtId="0" fontId="24" fillId="0" borderId="246" applyNumberFormat="0" applyFill="0" applyAlignment="0" applyProtection="0"/>
    <xf numFmtId="0" fontId="18" fillId="2" borderId="245" applyNumberFormat="0" applyAlignment="0" applyProtection="0"/>
    <xf numFmtId="0" fontId="22" fillId="0" borderId="249" applyNumberFormat="0" applyFill="0" applyAlignment="0" applyProtection="0"/>
    <xf numFmtId="0" fontId="22" fillId="0" borderId="249" applyNumberFormat="0" applyFill="0" applyAlignment="0" applyProtection="0"/>
    <xf numFmtId="0" fontId="22" fillId="0" borderId="250" applyNumberFormat="0" applyFill="0" applyAlignment="0" applyProtection="0"/>
    <xf numFmtId="0" fontId="22" fillId="0" borderId="251"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7" fillId="4" borderId="241" applyNumberFormat="0" applyFont="0" applyAlignment="0" applyProtection="0"/>
    <xf numFmtId="0" fontId="18" fillId="2" borderId="245" applyNumberFormat="0" applyAlignment="0" applyProtection="0"/>
    <xf numFmtId="0" fontId="22" fillId="0" borderId="250" applyNumberFormat="0" applyFill="0" applyAlignment="0" applyProtection="0"/>
    <xf numFmtId="0" fontId="22" fillId="0" borderId="250" applyNumberFormat="0" applyFill="0" applyAlignment="0" applyProtection="0"/>
    <xf numFmtId="0" fontId="24" fillId="0" borderId="246"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18" fillId="2" borderId="245" applyNumberFormat="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18" fillId="2" borderId="245" applyNumberFormat="0" applyAlignment="0" applyProtection="0"/>
    <xf numFmtId="0" fontId="13" fillId="2" borderId="242" applyNumberFormat="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4" fillId="0" borderId="246"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4" fillId="0" borderId="246"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4" fillId="0" borderId="246" applyNumberFormat="0" applyFill="0" applyAlignment="0" applyProtection="0"/>
    <xf numFmtId="0" fontId="13" fillId="2" borderId="242" applyNumberFormat="0" applyAlignment="0" applyProtection="0"/>
    <xf numFmtId="0" fontId="15" fillId="3" borderId="242" applyNumberFormat="0" applyAlignment="0" applyProtection="0"/>
    <xf numFmtId="0" fontId="18" fillId="2" borderId="245" applyNumberFormat="0" applyAlignment="0" applyProtection="0"/>
    <xf numFmtId="0" fontId="22" fillId="0" borderId="250" applyNumberFormat="0" applyFill="0" applyAlignment="0" applyProtection="0"/>
    <xf numFmtId="0" fontId="7" fillId="4" borderId="241" applyNumberFormat="0" applyFont="0" applyAlignment="0" applyProtection="0"/>
    <xf numFmtId="0" fontId="22" fillId="0" borderId="250" applyNumberFormat="0" applyFill="0" applyAlignment="0" applyProtection="0"/>
    <xf numFmtId="0" fontId="22" fillId="0" borderId="250" applyNumberFormat="0" applyFill="0" applyAlignment="0" applyProtection="0"/>
    <xf numFmtId="0" fontId="18" fillId="2" borderId="245" applyNumberFormat="0" applyAlignment="0" applyProtection="0"/>
    <xf numFmtId="0" fontId="7" fillId="4" borderId="241" applyNumberFormat="0" applyFont="0" applyAlignment="0" applyProtection="0"/>
    <xf numFmtId="0" fontId="22" fillId="0" borderId="250" applyNumberFormat="0" applyFill="0" applyAlignment="0" applyProtection="0"/>
    <xf numFmtId="0" fontId="13" fillId="2" borderId="242" applyNumberFormat="0" applyAlignment="0" applyProtection="0"/>
    <xf numFmtId="0" fontId="13" fillId="2" borderId="242" applyNumberFormat="0" applyAlignment="0" applyProtection="0"/>
    <xf numFmtId="0" fontId="15" fillId="3" borderId="242" applyNumberFormat="0" applyAlignment="0" applyProtection="0"/>
    <xf numFmtId="0" fontId="15" fillId="3" borderId="242" applyNumberFormat="0" applyAlignment="0" applyProtection="0"/>
    <xf numFmtId="0" fontId="18" fillId="2" borderId="245" applyNumberFormat="0" applyAlignment="0" applyProtection="0"/>
    <xf numFmtId="0" fontId="24" fillId="0" borderId="246" applyNumberFormat="0" applyFill="0" applyAlignment="0" applyProtection="0"/>
    <xf numFmtId="0" fontId="7" fillId="4" borderId="241" applyNumberFormat="0" applyFont="0" applyAlignment="0" applyProtection="0"/>
    <xf numFmtId="0" fontId="24" fillId="0" borderId="246"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4" fillId="0" borderId="246" applyNumberFormat="0" applyFill="0" applyAlignment="0" applyProtection="0"/>
    <xf numFmtId="0" fontId="13" fillId="2" borderId="242" applyNumberFormat="0" applyAlignment="0" applyProtection="0"/>
    <xf numFmtId="0" fontId="15" fillId="3" borderId="242" applyNumberFormat="0" applyAlignment="0" applyProtection="0"/>
    <xf numFmtId="0" fontId="18" fillId="2" borderId="245" applyNumberFormat="0" applyAlignment="0" applyProtection="0"/>
    <xf numFmtId="0" fontId="22" fillId="0" borderId="250" applyNumberFormat="0" applyFill="0" applyAlignment="0" applyProtection="0"/>
    <xf numFmtId="0" fontId="7" fillId="4" borderId="241" applyNumberFormat="0" applyFont="0" applyAlignment="0" applyProtection="0"/>
    <xf numFmtId="0" fontId="24" fillId="0" borderId="246"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4" fillId="0" borderId="246" applyNumberFormat="0" applyFill="0" applyAlignment="0" applyProtection="0"/>
    <xf numFmtId="0" fontId="22" fillId="0" borderId="250" applyNumberFormat="0" applyFill="0" applyAlignment="0" applyProtection="0"/>
    <xf numFmtId="0" fontId="13" fillId="2" borderId="242" applyNumberFormat="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18" fillId="2" borderId="245" applyNumberFormat="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7" fillId="4" borderId="241" applyNumberFormat="0" applyFont="0" applyAlignment="0" applyProtection="0"/>
    <xf numFmtId="0" fontId="13" fillId="2" borderId="242" applyNumberFormat="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13" fillId="2" borderId="242" applyNumberFormat="0" applyAlignment="0" applyProtection="0"/>
    <xf numFmtId="0" fontId="15" fillId="3" borderId="242" applyNumberFormat="0" applyAlignment="0" applyProtection="0"/>
    <xf numFmtId="0" fontId="15" fillId="3" borderId="242" applyNumberFormat="0" applyAlignment="0" applyProtection="0"/>
    <xf numFmtId="0" fontId="18" fillId="2" borderId="245" applyNumberFormat="0" applyAlignment="0" applyProtection="0"/>
    <xf numFmtId="0" fontId="24" fillId="0" borderId="246" applyNumberFormat="0" applyFill="0" applyAlignment="0" applyProtection="0"/>
    <xf numFmtId="0" fontId="7" fillId="4" borderId="241" applyNumberFormat="0" applyFont="0" applyAlignment="0" applyProtection="0"/>
    <xf numFmtId="0" fontId="24" fillId="0" borderId="246" applyNumberFormat="0" applyFill="0" applyAlignment="0" applyProtection="0"/>
    <xf numFmtId="0" fontId="22" fillId="0" borderId="250" applyNumberFormat="0" applyFill="0" applyAlignment="0" applyProtection="0"/>
    <xf numFmtId="0" fontId="15" fillId="3" borderId="242" applyNumberFormat="0" applyAlignment="0" applyProtection="0"/>
    <xf numFmtId="0" fontId="18" fillId="2" borderId="245" applyNumberFormat="0" applyAlignment="0" applyProtection="0"/>
    <xf numFmtId="0" fontId="22" fillId="0" borderId="250" applyNumberFormat="0" applyFill="0" applyAlignment="0" applyProtection="0"/>
    <xf numFmtId="0" fontId="7" fillId="4" borderId="241" applyNumberFormat="0" applyFont="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4" fillId="0" borderId="246" applyNumberFormat="0" applyFill="0" applyAlignment="0" applyProtection="0"/>
    <xf numFmtId="0" fontId="22" fillId="0" borderId="250" applyNumberFormat="0" applyFill="0" applyAlignment="0" applyProtection="0"/>
    <xf numFmtId="0" fontId="7" fillId="4" borderId="241" applyNumberFormat="0" applyFont="0" applyAlignment="0" applyProtection="0"/>
    <xf numFmtId="0" fontId="22" fillId="0" borderId="250" applyNumberFormat="0" applyFill="0" applyAlignment="0" applyProtection="0"/>
    <xf numFmtId="0" fontId="22" fillId="0" borderId="250" applyNumberFormat="0" applyFill="0" applyAlignment="0" applyProtection="0"/>
    <xf numFmtId="0" fontId="13" fillId="2" borderId="242" applyNumberFormat="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4" fillId="0" borderId="246"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13" fillId="2" borderId="242" applyNumberFormat="0" applyAlignment="0" applyProtection="0"/>
    <xf numFmtId="0" fontId="18" fillId="2" borderId="245" applyNumberFormat="0" applyAlignment="0" applyProtection="0"/>
    <xf numFmtId="0" fontId="22" fillId="0" borderId="250" applyNumberFormat="0" applyFill="0" applyAlignment="0" applyProtection="0"/>
    <xf numFmtId="0" fontId="15" fillId="3" borderId="242" applyNumberFormat="0" applyAlignment="0" applyProtection="0"/>
    <xf numFmtId="0" fontId="15" fillId="3" borderId="242" applyNumberFormat="0" applyAlignment="0" applyProtection="0"/>
    <xf numFmtId="0" fontId="18" fillId="2" borderId="245" applyNumberFormat="0" applyAlignment="0" applyProtection="0"/>
    <xf numFmtId="0" fontId="24" fillId="0" borderId="246" applyNumberFormat="0" applyFill="0" applyAlignment="0" applyProtection="0"/>
    <xf numFmtId="0" fontId="7" fillId="4" borderId="241" applyNumberFormat="0" applyFont="0" applyAlignment="0" applyProtection="0"/>
    <xf numFmtId="0" fontId="24" fillId="0" borderId="246" applyNumberFormat="0" applyFill="0" applyAlignment="0" applyProtection="0"/>
    <xf numFmtId="0" fontId="22" fillId="0" borderId="250" applyNumberFormat="0" applyFill="0" applyAlignment="0" applyProtection="0"/>
    <xf numFmtId="0" fontId="15" fillId="3" borderId="242" applyNumberFormat="0" applyAlignment="0" applyProtection="0"/>
    <xf numFmtId="0" fontId="18" fillId="2" borderId="245" applyNumberFormat="0" applyAlignment="0" applyProtection="0"/>
    <xf numFmtId="0" fontId="22" fillId="0" borderId="250" applyNumberFormat="0" applyFill="0" applyAlignment="0" applyProtection="0"/>
    <xf numFmtId="0" fontId="7" fillId="4" borderId="241" applyNumberFormat="0" applyFont="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13" fillId="2" borderId="242" applyNumberFormat="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18" fillId="2" borderId="245" applyNumberFormat="0" applyAlignment="0" applyProtection="0"/>
    <xf numFmtId="0" fontId="7" fillId="4" borderId="241" applyNumberFormat="0" applyFont="0" applyAlignment="0" applyProtection="0"/>
    <xf numFmtId="0" fontId="22" fillId="0" borderId="250" applyNumberFormat="0" applyFill="0" applyAlignment="0" applyProtection="0"/>
    <xf numFmtId="0" fontId="13" fillId="2" borderId="242" applyNumberFormat="0" applyAlignment="0" applyProtection="0"/>
    <xf numFmtId="0" fontId="13" fillId="2" borderId="242" applyNumberFormat="0" applyAlignment="0" applyProtection="0"/>
    <xf numFmtId="0" fontId="15" fillId="3" borderId="242" applyNumberFormat="0" applyAlignment="0" applyProtection="0"/>
    <xf numFmtId="0" fontId="15" fillId="3" borderId="242" applyNumberFormat="0" applyAlignment="0" applyProtection="0"/>
    <xf numFmtId="0" fontId="18" fillId="2" borderId="245" applyNumberFormat="0" applyAlignment="0" applyProtection="0"/>
    <xf numFmtId="0" fontId="24" fillId="0" borderId="246" applyNumberFormat="0" applyFill="0" applyAlignment="0" applyProtection="0"/>
    <xf numFmtId="0" fontId="7" fillId="4" borderId="241" applyNumberFormat="0" applyFont="0" applyAlignment="0" applyProtection="0"/>
    <xf numFmtId="0" fontId="24" fillId="0" borderId="246" applyNumberFormat="0" applyFill="0" applyAlignment="0" applyProtection="0"/>
    <xf numFmtId="0" fontId="22" fillId="0" borderId="250" applyNumberFormat="0" applyFill="0" applyAlignment="0" applyProtection="0"/>
    <xf numFmtId="0" fontId="15" fillId="3" borderId="242" applyNumberFormat="0" applyAlignment="0" applyProtection="0"/>
    <xf numFmtId="0" fontId="18" fillId="2" borderId="245" applyNumberFormat="0" applyAlignment="0" applyProtection="0"/>
    <xf numFmtId="0" fontId="22" fillId="0" borderId="250" applyNumberFormat="0" applyFill="0" applyAlignment="0" applyProtection="0"/>
    <xf numFmtId="0" fontId="7" fillId="4" borderId="241" applyNumberFormat="0" applyFont="0" applyAlignment="0" applyProtection="0"/>
    <xf numFmtId="0" fontId="22" fillId="0" borderId="250" applyNumberFormat="0" applyFill="0" applyAlignment="0" applyProtection="0"/>
    <xf numFmtId="0" fontId="18" fillId="2" borderId="245" applyNumberFormat="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18" fillId="2" borderId="245" applyNumberFormat="0" applyAlignment="0" applyProtection="0"/>
    <xf numFmtId="0" fontId="24" fillId="0" borderId="246" applyNumberFormat="0" applyFill="0" applyAlignment="0" applyProtection="0"/>
    <xf numFmtId="0" fontId="22" fillId="0" borderId="250" applyNumberFormat="0" applyFill="0" applyAlignment="0" applyProtection="0"/>
    <xf numFmtId="0" fontId="24" fillId="0" borderId="246"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18" fillId="2" borderId="245" applyNumberFormat="0" applyAlignment="0" applyProtection="0"/>
    <xf numFmtId="0" fontId="22" fillId="0" borderId="250" applyNumberFormat="0" applyFill="0" applyAlignment="0" applyProtection="0"/>
    <xf numFmtId="0" fontId="22" fillId="0" borderId="250" applyNumberFormat="0" applyFill="0" applyAlignment="0" applyProtection="0"/>
    <xf numFmtId="0" fontId="18" fillId="2" borderId="245" applyNumberFormat="0" applyAlignment="0" applyProtection="0"/>
    <xf numFmtId="0" fontId="24" fillId="0" borderId="246" applyNumberFormat="0" applyFill="0" applyAlignment="0" applyProtection="0"/>
    <xf numFmtId="0" fontId="24" fillId="0" borderId="246" applyNumberFormat="0" applyFill="0" applyAlignment="0" applyProtection="0"/>
    <xf numFmtId="0" fontId="22" fillId="0" borderId="250" applyNumberFormat="0" applyFill="0" applyAlignment="0" applyProtection="0"/>
    <xf numFmtId="0" fontId="24" fillId="0" borderId="246"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13" fillId="2" borderId="242" applyNumberFormat="0" applyAlignment="0" applyProtection="0"/>
    <xf numFmtId="0" fontId="22" fillId="0" borderId="250" applyNumberFormat="0" applyFill="0" applyAlignment="0" applyProtection="0"/>
    <xf numFmtId="0" fontId="22" fillId="0" borderId="250" applyNumberFormat="0" applyFill="0" applyAlignment="0" applyProtection="0"/>
    <xf numFmtId="0" fontId="13" fillId="2" borderId="242" applyNumberFormat="0" applyAlignment="0" applyProtection="0"/>
    <xf numFmtId="0" fontId="13" fillId="2" borderId="242" applyNumberFormat="0" applyAlignment="0" applyProtection="0"/>
    <xf numFmtId="0" fontId="15" fillId="3" borderId="242" applyNumberFormat="0" applyAlignment="0" applyProtection="0"/>
    <xf numFmtId="0" fontId="15" fillId="3" borderId="242" applyNumberFormat="0" applyAlignment="0" applyProtection="0"/>
    <xf numFmtId="0" fontId="18" fillId="2" borderId="245" applyNumberFormat="0" applyAlignment="0" applyProtection="0"/>
    <xf numFmtId="0" fontId="24" fillId="0" borderId="246" applyNumberFormat="0" applyFill="0" applyAlignment="0" applyProtection="0"/>
    <xf numFmtId="0" fontId="7" fillId="4" borderId="241" applyNumberFormat="0" applyFont="0" applyAlignment="0" applyProtection="0"/>
    <xf numFmtId="0" fontId="24" fillId="0" borderId="246" applyNumberFormat="0" applyFill="0" applyAlignment="0" applyProtection="0"/>
    <xf numFmtId="0" fontId="22" fillId="0" borderId="250" applyNumberFormat="0" applyFill="0" applyAlignment="0" applyProtection="0"/>
    <xf numFmtId="0" fontId="15" fillId="3" borderId="242" applyNumberFormat="0" applyAlignment="0" applyProtection="0"/>
    <xf numFmtId="0" fontId="18" fillId="2" borderId="245" applyNumberFormat="0" applyAlignment="0" applyProtection="0"/>
    <xf numFmtId="0" fontId="22" fillId="0" borderId="250" applyNumberFormat="0" applyFill="0" applyAlignment="0" applyProtection="0"/>
    <xf numFmtId="0" fontId="7" fillId="4" borderId="241" applyNumberFormat="0" applyFont="0" applyAlignment="0" applyProtection="0"/>
    <xf numFmtId="0" fontId="22" fillId="0" borderId="250" applyNumberFormat="0" applyFill="0" applyAlignment="0" applyProtection="0"/>
    <xf numFmtId="0" fontId="18" fillId="2" borderId="245" applyNumberFormat="0" applyAlignment="0" applyProtection="0"/>
    <xf numFmtId="0" fontId="7" fillId="4" borderId="241" applyNumberFormat="0" applyFont="0" applyAlignment="0" applyProtection="0"/>
    <xf numFmtId="0" fontId="22" fillId="0" borderId="250" applyNumberFormat="0" applyFill="0" applyAlignment="0" applyProtection="0"/>
    <xf numFmtId="0" fontId="13" fillId="2" borderId="242" applyNumberFormat="0" applyAlignment="0" applyProtection="0"/>
    <xf numFmtId="0" fontId="13" fillId="2" borderId="242" applyNumberFormat="0" applyAlignment="0" applyProtection="0"/>
    <xf numFmtId="0" fontId="15" fillId="3" borderId="242" applyNumberFormat="0" applyAlignment="0" applyProtection="0"/>
    <xf numFmtId="0" fontId="15" fillId="3" borderId="242" applyNumberFormat="0" applyAlignment="0" applyProtection="0"/>
    <xf numFmtId="0" fontId="18" fillId="2" borderId="245" applyNumberFormat="0" applyAlignment="0" applyProtection="0"/>
    <xf numFmtId="0" fontId="24" fillId="0" borderId="246" applyNumberFormat="0" applyFill="0" applyAlignment="0" applyProtection="0"/>
    <xf numFmtId="0" fontId="7" fillId="4" borderId="241" applyNumberFormat="0" applyFont="0" applyAlignment="0" applyProtection="0"/>
    <xf numFmtId="0" fontId="24" fillId="0" borderId="246"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4" fillId="0" borderId="246" applyNumberFormat="0" applyFill="0" applyAlignment="0" applyProtection="0"/>
    <xf numFmtId="0" fontId="13" fillId="2" borderId="242" applyNumberFormat="0" applyAlignment="0" applyProtection="0"/>
    <xf numFmtId="0" fontId="15" fillId="3" borderId="242" applyNumberFormat="0" applyAlignment="0" applyProtection="0"/>
    <xf numFmtId="0" fontId="18" fillId="2" borderId="245" applyNumberFormat="0" applyAlignment="0" applyProtection="0"/>
    <xf numFmtId="0" fontId="7" fillId="4" borderId="241" applyNumberFormat="0" applyFont="0" applyAlignment="0" applyProtection="0"/>
    <xf numFmtId="0" fontId="22" fillId="0" borderId="250" applyNumberFormat="0" applyFill="0" applyAlignment="0" applyProtection="0"/>
    <xf numFmtId="0" fontId="18" fillId="2" borderId="245" applyNumberFormat="0" applyAlignment="0" applyProtection="0"/>
    <xf numFmtId="0" fontId="22" fillId="0" borderId="250" applyNumberFormat="0" applyFill="0" applyAlignment="0" applyProtection="0"/>
    <xf numFmtId="0" fontId="22" fillId="0" borderId="250" applyNumberFormat="0" applyFill="0" applyAlignment="0" applyProtection="0"/>
    <xf numFmtId="0" fontId="13" fillId="2" borderId="242" applyNumberFormat="0" applyAlignment="0" applyProtection="0"/>
    <xf numFmtId="0" fontId="13" fillId="2" borderId="242" applyNumberFormat="0" applyAlignment="0" applyProtection="0"/>
    <xf numFmtId="0" fontId="15" fillId="3" borderId="242" applyNumberFormat="0" applyAlignment="0" applyProtection="0"/>
    <xf numFmtId="0" fontId="15" fillId="3" borderId="242" applyNumberFormat="0" applyAlignment="0" applyProtection="0"/>
    <xf numFmtId="0" fontId="18" fillId="2" borderId="245" applyNumberFormat="0" applyAlignment="0" applyProtection="0"/>
    <xf numFmtId="0" fontId="24" fillId="0" borderId="246" applyNumberFormat="0" applyFill="0" applyAlignment="0" applyProtection="0"/>
    <xf numFmtId="0" fontId="7" fillId="4" borderId="241" applyNumberFormat="0" applyFont="0" applyAlignment="0" applyProtection="0"/>
    <xf numFmtId="0" fontId="24" fillId="0" borderId="246" applyNumberFormat="0" applyFill="0" applyAlignment="0" applyProtection="0"/>
    <xf numFmtId="0" fontId="22" fillId="0" borderId="250" applyNumberFormat="0" applyFill="0" applyAlignment="0" applyProtection="0"/>
    <xf numFmtId="0" fontId="13" fillId="2" borderId="242" applyNumberFormat="0" applyAlignment="0" applyProtection="0"/>
    <xf numFmtId="0" fontId="15" fillId="3" borderId="242" applyNumberFormat="0" applyAlignment="0" applyProtection="0"/>
    <xf numFmtId="0" fontId="18" fillId="2" borderId="245" applyNumberFormat="0" applyAlignment="0" applyProtection="0"/>
    <xf numFmtId="0" fontId="22" fillId="0" borderId="250" applyNumberFormat="0" applyFill="0" applyAlignment="0" applyProtection="0"/>
    <xf numFmtId="0" fontId="7" fillId="4" borderId="241" applyNumberFormat="0" applyFont="0" applyAlignment="0" applyProtection="0"/>
    <xf numFmtId="0" fontId="22" fillId="0" borderId="250" applyNumberFormat="0" applyFill="0" applyAlignment="0" applyProtection="0"/>
    <xf numFmtId="0" fontId="7" fillId="4" borderId="241" applyNumberFormat="0" applyFont="0" applyAlignment="0" applyProtection="0"/>
    <xf numFmtId="0" fontId="22" fillId="0" borderId="250" applyNumberFormat="0" applyFill="0" applyAlignment="0" applyProtection="0"/>
    <xf numFmtId="0" fontId="18" fillId="2" borderId="245" applyNumberFormat="0" applyAlignment="0" applyProtection="0"/>
    <xf numFmtId="0" fontId="22" fillId="0" borderId="250" applyNumberFormat="0" applyFill="0" applyAlignment="0" applyProtection="0"/>
    <xf numFmtId="0" fontId="22" fillId="0" borderId="250" applyNumberFormat="0" applyFill="0" applyAlignment="0" applyProtection="0"/>
    <xf numFmtId="0" fontId="18" fillId="2" borderId="245" applyNumberFormat="0" applyAlignment="0" applyProtection="0"/>
    <xf numFmtId="0" fontId="22" fillId="0" borderId="250" applyNumberFormat="0" applyFill="0" applyAlignment="0" applyProtection="0"/>
    <xf numFmtId="0" fontId="18" fillId="2" borderId="245" applyNumberFormat="0" applyAlignment="0" applyProtection="0"/>
    <xf numFmtId="0" fontId="24" fillId="0" borderId="246" applyNumberFormat="0" applyFill="0" applyAlignment="0" applyProtection="0"/>
    <xf numFmtId="0" fontId="24" fillId="0" borderId="246"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0" fontId="22" fillId="0" borderId="250" applyNumberFormat="0" applyFill="0" applyAlignment="0" applyProtection="0"/>
    <xf numFmtId="43" fontId="1" fillId="0" borderId="0" applyFont="0" applyFill="0" applyBorder="0" applyAlignment="0" applyProtection="0"/>
    <xf numFmtId="164" fontId="1" fillId="0" borderId="0" applyFont="0" applyFill="0" applyBorder="0" applyAlignment="0" applyProtection="0"/>
  </cellStyleXfs>
  <cellXfs count="509">
    <xf numFmtId="0" fontId="0" fillId="0" borderId="0" xfId="0"/>
    <xf numFmtId="167" fontId="2" fillId="0" borderId="20" xfId="0" applyNumberFormat="1" applyFont="1" applyFill="1" applyBorder="1" applyAlignment="1">
      <alignment horizontal="center"/>
    </xf>
    <xf numFmtId="167" fontId="2" fillId="0" borderId="12" xfId="0" applyNumberFormat="1" applyFont="1" applyFill="1" applyBorder="1" applyAlignment="1">
      <alignment horizontal="center"/>
    </xf>
    <xf numFmtId="167" fontId="3" fillId="0" borderId="22" xfId="0" applyNumberFormat="1" applyFont="1" applyFill="1" applyBorder="1" applyAlignment="1">
      <alignment horizontal="center"/>
    </xf>
    <xf numFmtId="167" fontId="3" fillId="0" borderId="25" xfId="0" applyNumberFormat="1" applyFont="1" applyFill="1" applyBorder="1" applyAlignment="1">
      <alignment horizontal="center"/>
    </xf>
    <xf numFmtId="167" fontId="3" fillId="0" borderId="11" xfId="0" applyNumberFormat="1" applyFont="1" applyFill="1" applyBorder="1" applyAlignment="1">
      <alignment horizontal="center"/>
    </xf>
    <xf numFmtId="0" fontId="0" fillId="17" borderId="0" xfId="0" applyNumberFormat="1" applyFont="1" applyFill="1" applyBorder="1" applyAlignment="1" applyProtection="1"/>
    <xf numFmtId="3" fontId="26" fillId="0" borderId="1" xfId="23" applyNumberFormat="1" applyFont="1" applyFill="1" applyBorder="1"/>
    <xf numFmtId="0" fontId="2" fillId="0" borderId="0" xfId="0" applyFont="1" applyFill="1" applyBorder="1" applyAlignment="1"/>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left" indent="1"/>
    </xf>
    <xf numFmtId="165" fontId="2" fillId="0" borderId="0" xfId="0" applyNumberFormat="1" applyFont="1" applyFill="1" applyBorder="1" applyAlignment="1">
      <alignment horizontal="center"/>
    </xf>
    <xf numFmtId="0" fontId="2" fillId="0" borderId="0" xfId="0" applyFont="1" applyBorder="1" applyAlignment="1">
      <alignment horizontal="left" indent="1"/>
    </xf>
    <xf numFmtId="0" fontId="2" fillId="0" borderId="0" xfId="0" applyFont="1" applyFill="1" applyBorder="1"/>
    <xf numFmtId="0" fontId="2" fillId="0" borderId="13" xfId="0" applyFont="1" applyFill="1" applyBorder="1" applyAlignment="1">
      <alignment horizontal="left" indent="1"/>
    </xf>
    <xf numFmtId="165" fontId="2" fillId="0" borderId="13" xfId="0"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16" xfId="0" applyFont="1" applyFill="1" applyBorder="1" applyAlignment="1">
      <alignment horizontal="left"/>
    </xf>
    <xf numFmtId="0" fontId="2" fillId="0" borderId="17" xfId="0" applyFont="1" applyBorder="1" applyAlignment="1">
      <alignment horizontal="left" indent="1"/>
    </xf>
    <xf numFmtId="0" fontId="5" fillId="0" borderId="18" xfId="0" applyNumberFormat="1" applyFont="1" applyBorder="1" applyAlignment="1">
      <alignment horizontal="left" vertical="center" wrapText="1"/>
    </xf>
    <xf numFmtId="0" fontId="5" fillId="0" borderId="18" xfId="0" applyNumberFormat="1" applyFont="1" applyBorder="1" applyAlignment="1">
      <alignment horizontal="center" vertical="center" wrapText="1"/>
    </xf>
    <xf numFmtId="0" fontId="2" fillId="0" borderId="16" xfId="0" applyFont="1" applyFill="1" applyBorder="1" applyAlignment="1">
      <alignment horizontal="center"/>
    </xf>
    <xf numFmtId="0" fontId="2" fillId="0" borderId="16" xfId="0" applyFont="1" applyBorder="1" applyAlignment="1">
      <alignment horizontal="center"/>
    </xf>
    <xf numFmtId="165" fontId="2" fillId="0" borderId="0" xfId="1" applyNumberFormat="1" applyFont="1" applyFill="1" applyBorder="1" applyAlignment="1">
      <alignment horizontal="center"/>
    </xf>
    <xf numFmtId="0" fontId="26" fillId="0" borderId="1" xfId="23" applyFont="1" applyFill="1" applyBorder="1"/>
    <xf numFmtId="3" fontId="26" fillId="0" borderId="1" xfId="23" applyNumberFormat="1" applyFont="1" applyFill="1" applyBorder="1" applyAlignment="1">
      <alignment vertical="top" wrapText="1"/>
    </xf>
    <xf numFmtId="0" fontId="26" fillId="0" borderId="1" xfId="23" applyFont="1" applyFill="1" applyBorder="1" applyAlignment="1">
      <alignment horizontal="center"/>
    </xf>
    <xf numFmtId="1" fontId="26" fillId="0" borderId="1" xfId="23" applyNumberFormat="1" applyFont="1" applyFill="1" applyBorder="1" applyAlignment="1">
      <alignment horizontal="center" vertical="top" wrapText="1"/>
    </xf>
    <xf numFmtId="167" fontId="2" fillId="0" borderId="21" xfId="0" applyNumberFormat="1" applyFont="1" applyFill="1" applyBorder="1" applyAlignment="1">
      <alignment horizontal="center"/>
    </xf>
    <xf numFmtId="0" fontId="5" fillId="0" borderId="0" xfId="0" applyFont="1" applyAlignment="1">
      <alignment horizontal="left" vertical="center"/>
    </xf>
    <xf numFmtId="167" fontId="3" fillId="0" borderId="23" xfId="0" applyNumberFormat="1" applyFont="1" applyFill="1" applyBorder="1" applyAlignment="1">
      <alignment horizontal="center"/>
    </xf>
    <xf numFmtId="0" fontId="2" fillId="0" borderId="0" xfId="0" applyFont="1" applyFill="1" applyBorder="1"/>
    <xf numFmtId="0" fontId="2" fillId="0" borderId="0" xfId="0" applyFont="1" applyFill="1" applyBorder="1" applyAlignment="1">
      <alignment horizontal="left"/>
    </xf>
    <xf numFmtId="0" fontId="2" fillId="0" borderId="14" xfId="0" applyFont="1" applyFill="1" applyBorder="1"/>
    <xf numFmtId="0" fontId="2" fillId="0" borderId="16" xfId="0" applyFont="1" applyFill="1" applyBorder="1" applyAlignment="1">
      <alignment horizontal="left"/>
    </xf>
    <xf numFmtId="0" fontId="2" fillId="0" borderId="14" xfId="0" applyFont="1" applyFill="1" applyBorder="1" applyAlignment="1">
      <alignment horizontal="center" vertical="center" wrapText="1"/>
    </xf>
    <xf numFmtId="0" fontId="2" fillId="0" borderId="15" xfId="0" applyFont="1" applyFill="1" applyBorder="1" applyAlignment="1">
      <alignment horizontal="left"/>
    </xf>
    <xf numFmtId="0" fontId="2" fillId="0" borderId="17" xfId="0" applyFont="1" applyFill="1" applyBorder="1"/>
    <xf numFmtId="0" fontId="3" fillId="0" borderId="17" xfId="0" applyFont="1" applyFill="1" applyBorder="1" applyAlignment="1">
      <alignment horizontal="left"/>
    </xf>
    <xf numFmtId="0" fontId="2" fillId="0" borderId="27" xfId="0" applyFont="1" applyFill="1" applyBorder="1" applyAlignment="1">
      <alignment horizontal="left"/>
    </xf>
    <xf numFmtId="0" fontId="3" fillId="0" borderId="27" xfId="0" applyFont="1" applyFill="1" applyBorder="1" applyAlignment="1">
      <alignment horizontal="left"/>
    </xf>
    <xf numFmtId="0" fontId="3" fillId="0" borderId="18" xfId="0" applyFont="1" applyFill="1" applyBorder="1"/>
    <xf numFmtId="0" fontId="2" fillId="0" borderId="19" xfId="0"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20" xfId="0" applyNumberFormat="1" applyFont="1" applyFill="1" applyBorder="1" applyAlignment="1">
      <alignment horizontal="center"/>
    </xf>
    <xf numFmtId="166" fontId="2" fillId="0" borderId="15" xfId="1"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12" xfId="0" applyNumberFormat="1" applyFont="1" applyFill="1" applyBorder="1" applyAlignment="1">
      <alignment horizontal="center"/>
    </xf>
    <xf numFmtId="3" fontId="3" fillId="0" borderId="22" xfId="0" applyNumberFormat="1" applyFont="1" applyFill="1" applyBorder="1" applyAlignment="1">
      <alignment horizontal="center"/>
    </xf>
    <xf numFmtId="3" fontId="3" fillId="0" borderId="11" xfId="0" applyNumberFormat="1" applyFont="1" applyFill="1" applyBorder="1" applyAlignment="1">
      <alignment horizontal="center"/>
    </xf>
    <xf numFmtId="3" fontId="3" fillId="0" borderId="23" xfId="0" applyNumberFormat="1" applyFont="1" applyFill="1" applyBorder="1" applyAlignment="1">
      <alignment horizontal="center"/>
    </xf>
    <xf numFmtId="0" fontId="2" fillId="0" borderId="18" xfId="0" applyFont="1" applyFill="1" applyBorder="1" applyAlignment="1">
      <alignment horizontal="left"/>
    </xf>
    <xf numFmtId="3" fontId="3" fillId="0" borderId="25" xfId="0" applyNumberFormat="1" applyFont="1" applyFill="1" applyBorder="1" applyAlignment="1">
      <alignment horizontal="center"/>
    </xf>
    <xf numFmtId="1" fontId="2" fillId="0" borderId="0" xfId="1" applyNumberFormat="1" applyFont="1" applyBorder="1" applyAlignment="1">
      <alignment horizontal="center"/>
    </xf>
    <xf numFmtId="1" fontId="2" fillId="0" borderId="17" xfId="1" applyNumberFormat="1" applyFont="1" applyBorder="1" applyAlignment="1">
      <alignment horizontal="center"/>
    </xf>
    <xf numFmtId="0" fontId="26" fillId="0" borderId="28" xfId="23" quotePrefix="1" applyFont="1" applyFill="1" applyBorder="1" applyAlignment="1">
      <alignment horizontal="center" vertical="top" wrapText="1"/>
    </xf>
    <xf numFmtId="1" fontId="31" fillId="0" borderId="28" xfId="23" applyNumberFormat="1" applyFont="1" applyFill="1" applyBorder="1"/>
    <xf numFmtId="3" fontId="31" fillId="0" borderId="28" xfId="23" applyNumberFormat="1" applyFont="1" applyFill="1" applyBorder="1"/>
    <xf numFmtId="0" fontId="31" fillId="0" borderId="28" xfId="23" applyFont="1" applyFill="1" applyBorder="1"/>
    <xf numFmtId="1" fontId="26" fillId="0" borderId="28" xfId="23" applyNumberFormat="1" applyFont="1" applyFill="1" applyBorder="1"/>
    <xf numFmtId="3" fontId="26" fillId="0" borderId="28" xfId="23" applyNumberFormat="1" applyFont="1" applyFill="1" applyBorder="1" applyAlignment="1">
      <alignment vertical="top" wrapText="1"/>
    </xf>
    <xf numFmtId="0" fontId="26" fillId="0" borderId="28" xfId="23" applyFont="1" applyFill="1" applyBorder="1" applyAlignment="1">
      <alignment horizontal="center" vertical="top" wrapText="1"/>
    </xf>
    <xf numFmtId="0" fontId="26" fillId="0" borderId="28" xfId="23" applyFont="1" applyFill="1" applyBorder="1"/>
    <xf numFmtId="0" fontId="0" fillId="0" borderId="0" xfId="0"/>
    <xf numFmtId="0" fontId="26" fillId="0" borderId="0" xfId="0" applyFont="1" applyFill="1" applyAlignment="1">
      <alignment horizontal="left"/>
    </xf>
    <xf numFmtId="0" fontId="26" fillId="0" borderId="0" xfId="23" applyFont="1" applyFill="1"/>
    <xf numFmtId="0" fontId="29" fillId="0" borderId="0" xfId="0" applyFont="1" applyAlignment="1">
      <alignment vertical="center"/>
    </xf>
    <xf numFmtId="0" fontId="0" fillId="0" borderId="0" xfId="0"/>
    <xf numFmtId="3" fontId="6" fillId="0" borderId="0" xfId="50" applyNumberFormat="1" applyFont="1" applyFill="1" applyBorder="1" applyAlignment="1">
      <alignment horizontal="center"/>
    </xf>
    <xf numFmtId="0" fontId="6" fillId="0" borderId="0" xfId="50" applyFont="1" applyFill="1" applyBorder="1" applyAlignment="1">
      <alignment horizontal="center"/>
    </xf>
    <xf numFmtId="0" fontId="6" fillId="22" borderId="0" xfId="50" applyFont="1" applyFill="1" applyBorder="1" applyAlignment="1">
      <alignment horizontal="right"/>
    </xf>
    <xf numFmtId="0" fontId="6" fillId="22" borderId="0" xfId="50" applyFont="1" applyFill="1" applyBorder="1" applyAlignment="1">
      <alignment horizontal="left"/>
    </xf>
    <xf numFmtId="0" fontId="6" fillId="0" borderId="0" xfId="50" applyFont="1" applyFill="1" applyAlignment="1">
      <alignment horizontal="left"/>
    </xf>
    <xf numFmtId="0" fontId="6" fillId="0" borderId="0" xfId="50" applyFont="1" applyBorder="1"/>
    <xf numFmtId="0" fontId="32" fillId="0" borderId="0" xfId="50" applyFont="1" applyFill="1" applyBorder="1" applyAlignment="1">
      <alignment horizontal="center"/>
    </xf>
    <xf numFmtId="0" fontId="32" fillId="0" borderId="0" xfId="50" applyFont="1" applyFill="1" applyBorder="1" applyAlignment="1">
      <alignment horizontal="center" vertical="center" wrapText="1"/>
    </xf>
    <xf numFmtId="3" fontId="32" fillId="19" borderId="0" xfId="50" applyNumberFormat="1" applyFont="1" applyFill="1" applyBorder="1" applyAlignment="1">
      <alignment horizontal="center"/>
    </xf>
    <xf numFmtId="3" fontId="32" fillId="20" borderId="0" xfId="50" applyNumberFormat="1" applyFont="1" applyFill="1" applyBorder="1" applyAlignment="1">
      <alignment horizontal="center"/>
    </xf>
    <xf numFmtId="3" fontId="32" fillId="18" borderId="0" xfId="50" applyNumberFormat="1" applyFont="1" applyFill="1" applyBorder="1" applyAlignment="1">
      <alignment horizontal="center"/>
    </xf>
    <xf numFmtId="3" fontId="32" fillId="0" borderId="0" xfId="50" applyNumberFormat="1" applyFont="1" applyFill="1" applyBorder="1" applyAlignment="1">
      <alignment horizontal="center"/>
    </xf>
    <xf numFmtId="3" fontId="6" fillId="18" borderId="0" xfId="50" applyNumberFormat="1" applyFont="1" applyFill="1" applyBorder="1" applyAlignment="1">
      <alignment vertical="center" wrapText="1"/>
    </xf>
    <xf numFmtId="3" fontId="6" fillId="19" borderId="0" xfId="50" applyNumberFormat="1" applyFont="1" applyFill="1" applyBorder="1" applyAlignment="1">
      <alignment vertical="center" wrapText="1"/>
    </xf>
    <xf numFmtId="0" fontId="6" fillId="24" borderId="0" xfId="50" applyFont="1" applyFill="1" applyBorder="1" applyAlignment="1">
      <alignment horizontal="center" vertical="center" wrapText="1"/>
    </xf>
    <xf numFmtId="0" fontId="4" fillId="0" borderId="0" xfId="0" applyFont="1" applyBorder="1"/>
    <xf numFmtId="0" fontId="5" fillId="0" borderId="27" xfId="0" applyFont="1" applyBorder="1"/>
    <xf numFmtId="0" fontId="4" fillId="0" borderId="17" xfId="0" applyFont="1" applyBorder="1"/>
    <xf numFmtId="3" fontId="4" fillId="0" borderId="34" xfId="0" applyNumberFormat="1" applyFont="1" applyBorder="1" applyAlignment="1">
      <alignment horizontal="center"/>
    </xf>
    <xf numFmtId="165" fontId="4" fillId="0" borderId="32" xfId="0" applyNumberFormat="1" applyFont="1" applyBorder="1" applyAlignment="1">
      <alignment horizontal="center"/>
    </xf>
    <xf numFmtId="3" fontId="4" fillId="0" borderId="35" xfId="0" applyNumberFormat="1" applyFont="1" applyBorder="1" applyAlignment="1">
      <alignment horizontal="center"/>
    </xf>
    <xf numFmtId="165" fontId="4" fillId="0" borderId="36" xfId="0" applyNumberFormat="1" applyFont="1" applyBorder="1" applyAlignment="1">
      <alignment horizontal="center"/>
    </xf>
    <xf numFmtId="3" fontId="5" fillId="0" borderId="37" xfId="0" applyNumberFormat="1" applyFont="1" applyBorder="1" applyAlignment="1">
      <alignment horizontal="center"/>
    </xf>
    <xf numFmtId="165" fontId="5" fillId="0" borderId="38" xfId="0" applyNumberFormat="1" applyFont="1" applyBorder="1" applyAlignment="1">
      <alignment horizontal="center"/>
    </xf>
    <xf numFmtId="0" fontId="33" fillId="0" borderId="15"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44" xfId="0" applyFont="1" applyBorder="1" applyAlignment="1">
      <alignment horizontal="center" vertical="center" wrapText="1"/>
    </xf>
    <xf numFmtId="165" fontId="26" fillId="0" borderId="30" xfId="23" applyNumberFormat="1" applyFont="1" applyFill="1" applyBorder="1" applyAlignment="1">
      <alignment horizontal="center"/>
    </xf>
    <xf numFmtId="0" fontId="26" fillId="0" borderId="30" xfId="23" applyFont="1" applyFill="1" applyBorder="1"/>
    <xf numFmtId="0" fontId="34" fillId="0" borderId="66" xfId="0" applyFont="1" applyBorder="1" applyAlignment="1">
      <alignment vertical="center"/>
    </xf>
    <xf numFmtId="165" fontId="2" fillId="0" borderId="66" xfId="0" applyNumberFormat="1" applyFont="1" applyBorder="1" applyAlignment="1">
      <alignment horizontal="center" vertical="center"/>
    </xf>
    <xf numFmtId="165" fontId="34" fillId="0" borderId="66" xfId="0" applyNumberFormat="1" applyFont="1" applyBorder="1" applyAlignment="1">
      <alignment horizontal="center" vertical="center"/>
    </xf>
    <xf numFmtId="0" fontId="33" fillId="0" borderId="15" xfId="0" applyFont="1" applyBorder="1" applyAlignment="1">
      <alignment horizontal="center" vertical="center" wrapText="1"/>
    </xf>
    <xf numFmtId="3" fontId="34" fillId="0" borderId="60" xfId="0" applyNumberFormat="1" applyFont="1" applyBorder="1" applyAlignment="1">
      <alignment horizontal="center" vertical="center"/>
    </xf>
    <xf numFmtId="0" fontId="33" fillId="0" borderId="44" xfId="0" applyFont="1" applyBorder="1" applyAlignment="1">
      <alignment horizontal="center" vertical="center"/>
    </xf>
    <xf numFmtId="0" fontId="33" fillId="0" borderId="45" xfId="0" applyFont="1" applyBorder="1" applyAlignment="1">
      <alignment horizontal="center" vertical="center" wrapText="1"/>
    </xf>
    <xf numFmtId="165" fontId="2" fillId="0" borderId="58" xfId="0" applyNumberFormat="1" applyFont="1" applyBorder="1" applyAlignment="1">
      <alignment horizontal="center" vertical="center"/>
    </xf>
    <xf numFmtId="165" fontId="2" fillId="0" borderId="59" xfId="0" applyNumberFormat="1" applyFont="1" applyBorder="1" applyAlignment="1">
      <alignment horizontal="center" vertical="center"/>
    </xf>
    <xf numFmtId="0" fontId="33" fillId="0" borderId="46" xfId="0" applyFont="1" applyBorder="1" applyAlignment="1">
      <alignment vertical="center"/>
    </xf>
    <xf numFmtId="165" fontId="33" fillId="0" borderId="46" xfId="0" applyNumberFormat="1" applyFont="1" applyBorder="1" applyAlignment="1">
      <alignment horizontal="center" vertical="center"/>
    </xf>
    <xf numFmtId="0" fontId="33" fillId="0" borderId="31" xfId="0" applyFont="1" applyBorder="1" applyAlignment="1">
      <alignment vertical="center"/>
    </xf>
    <xf numFmtId="165" fontId="33" fillId="0" borderId="31" xfId="0" applyNumberFormat="1" applyFont="1" applyBorder="1" applyAlignment="1">
      <alignment horizontal="center" vertical="center"/>
    </xf>
    <xf numFmtId="0" fontId="33" fillId="0" borderId="47" xfId="0" applyFont="1" applyBorder="1" applyAlignment="1">
      <alignment vertical="center"/>
    </xf>
    <xf numFmtId="165" fontId="33" fillId="0" borderId="47" xfId="0" applyNumberFormat="1" applyFont="1" applyBorder="1" applyAlignment="1">
      <alignment horizontal="center" vertical="center"/>
    </xf>
    <xf numFmtId="165" fontId="2" fillId="0" borderId="46" xfId="0" applyNumberFormat="1" applyFont="1" applyBorder="1" applyAlignment="1">
      <alignment horizontal="center" vertical="center"/>
    </xf>
    <xf numFmtId="165" fontId="2" fillId="0" borderId="48" xfId="0" applyNumberFormat="1" applyFont="1" applyBorder="1" applyAlignment="1">
      <alignment horizontal="center" vertical="center"/>
    </xf>
    <xf numFmtId="165" fontId="2" fillId="0" borderId="51" xfId="0" applyNumberFormat="1" applyFont="1" applyBorder="1" applyAlignment="1">
      <alignment horizontal="center" vertical="center"/>
    </xf>
    <xf numFmtId="0" fontId="33" fillId="0" borderId="44" xfId="0" applyFont="1" applyBorder="1" applyAlignment="1">
      <alignment horizontal="center" vertical="center" wrapText="1"/>
    </xf>
    <xf numFmtId="165" fontId="2" fillId="0" borderId="50" xfId="0" applyNumberFormat="1" applyFont="1" applyBorder="1" applyAlignment="1">
      <alignment horizontal="center" vertical="center"/>
    </xf>
    <xf numFmtId="0" fontId="33" fillId="26" borderId="46" xfId="0" applyFont="1" applyFill="1" applyBorder="1" applyAlignment="1">
      <alignment horizontal="center" vertical="center"/>
    </xf>
    <xf numFmtId="165" fontId="2" fillId="0" borderId="53" xfId="0" applyNumberFormat="1" applyFont="1" applyBorder="1" applyAlignment="1">
      <alignment horizontal="center" vertical="center"/>
    </xf>
    <xf numFmtId="165" fontId="33" fillId="26" borderId="31" xfId="0" applyNumberFormat="1" applyFont="1" applyFill="1" applyBorder="1" applyAlignment="1">
      <alignment horizontal="center" vertical="center"/>
    </xf>
    <xf numFmtId="165" fontId="2" fillId="0" borderId="56" xfId="0" applyNumberFormat="1" applyFont="1" applyBorder="1" applyAlignment="1">
      <alignment horizontal="center" vertical="center"/>
    </xf>
    <xf numFmtId="165" fontId="2" fillId="0" borderId="47" xfId="0" applyNumberFormat="1" applyFont="1" applyBorder="1" applyAlignment="1">
      <alignment horizontal="center" vertical="center"/>
    </xf>
    <xf numFmtId="165" fontId="2" fillId="0" borderId="54" xfId="0" applyNumberFormat="1" applyFont="1" applyBorder="1" applyAlignment="1">
      <alignment horizontal="center" vertical="center"/>
    </xf>
    <xf numFmtId="165" fontId="33" fillId="26" borderId="47" xfId="0" applyNumberFormat="1" applyFont="1" applyFill="1" applyBorder="1" applyAlignment="1">
      <alignment horizontal="center" vertical="center"/>
    </xf>
    <xf numFmtId="0" fontId="33" fillId="0" borderId="28" xfId="0" applyFont="1" applyBorder="1" applyAlignment="1">
      <alignment horizontal="center" vertical="center" textRotation="90" wrapText="1"/>
    </xf>
    <xf numFmtId="0" fontId="33" fillId="0" borderId="33" xfId="0" applyFont="1" applyBorder="1" applyAlignment="1">
      <alignment vertical="center"/>
    </xf>
    <xf numFmtId="0" fontId="33" fillId="0" borderId="32" xfId="0" applyFont="1" applyBorder="1" applyAlignment="1">
      <alignment vertical="center"/>
    </xf>
    <xf numFmtId="3" fontId="33" fillId="0" borderId="41" xfId="0" applyNumberFormat="1" applyFont="1" applyBorder="1" applyAlignment="1">
      <alignment horizontal="center" vertical="center"/>
    </xf>
    <xf numFmtId="165" fontId="2" fillId="0" borderId="41" xfId="0" applyNumberFormat="1" applyFont="1" applyBorder="1" applyAlignment="1">
      <alignment horizontal="center" vertical="center"/>
    </xf>
    <xf numFmtId="3" fontId="2" fillId="0" borderId="41" xfId="0" applyNumberFormat="1" applyFont="1" applyBorder="1" applyAlignment="1">
      <alignment horizontal="center"/>
    </xf>
    <xf numFmtId="0" fontId="2" fillId="0" borderId="32" xfId="0" applyFont="1" applyBorder="1"/>
    <xf numFmtId="0" fontId="2" fillId="0" borderId="36" xfId="0" applyFont="1" applyBorder="1"/>
    <xf numFmtId="3" fontId="2" fillId="0" borderId="42" xfId="0" applyNumberFormat="1" applyFont="1" applyBorder="1" applyAlignment="1">
      <alignment horizontal="center"/>
    </xf>
    <xf numFmtId="0" fontId="33" fillId="0" borderId="44" xfId="0" applyFont="1" applyBorder="1" applyAlignment="1">
      <alignment horizontal="center" vertical="center" textRotation="90" wrapText="1"/>
    </xf>
    <xf numFmtId="0" fontId="3" fillId="0" borderId="70" xfId="0" applyFont="1" applyBorder="1"/>
    <xf numFmtId="3" fontId="3" fillId="0" borderId="71" xfId="0" applyNumberFormat="1" applyFont="1" applyBorder="1" applyAlignment="1">
      <alignment horizontal="center"/>
    </xf>
    <xf numFmtId="165" fontId="3" fillId="0" borderId="71" xfId="0" applyNumberFormat="1" applyFont="1" applyBorder="1" applyAlignment="1">
      <alignment horizontal="center"/>
    </xf>
    <xf numFmtId="165" fontId="3" fillId="0" borderId="41" xfId="0" applyNumberFormat="1" applyFont="1" applyBorder="1" applyAlignment="1">
      <alignment horizontal="center" vertical="center"/>
    </xf>
    <xf numFmtId="165" fontId="3" fillId="0" borderId="42" xfId="0" applyNumberFormat="1" applyFont="1" applyBorder="1" applyAlignment="1">
      <alignment horizontal="center"/>
    </xf>
    <xf numFmtId="0" fontId="33" fillId="0" borderId="32" xfId="0" applyFont="1" applyFill="1" applyBorder="1" applyAlignment="1">
      <alignment vertical="center"/>
    </xf>
    <xf numFmtId="3" fontId="33" fillId="0" borderId="41" xfId="0" applyNumberFormat="1" applyFont="1" applyFill="1" applyBorder="1" applyAlignment="1">
      <alignment horizontal="center" vertical="center"/>
    </xf>
    <xf numFmtId="0" fontId="33" fillId="0" borderId="28" xfId="0" applyFont="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44" xfId="0" applyFont="1" applyBorder="1" applyAlignment="1">
      <alignment horizontal="center" vertical="center" textRotation="90" wrapText="1"/>
    </xf>
    <xf numFmtId="0" fontId="34" fillId="0" borderId="67" xfId="0" applyFont="1" applyBorder="1" applyAlignment="1">
      <alignment vertical="center"/>
    </xf>
    <xf numFmtId="165" fontId="34" fillId="0" borderId="68" xfId="0" applyNumberFormat="1" applyFont="1" applyBorder="1" applyAlignment="1">
      <alignment horizontal="center" vertical="center"/>
    </xf>
    <xf numFmtId="0" fontId="33" fillId="0" borderId="48" xfId="0" applyFont="1" applyBorder="1" applyAlignment="1">
      <alignment vertical="center"/>
    </xf>
    <xf numFmtId="165" fontId="33" fillId="0" borderId="49" xfId="0" applyNumberFormat="1" applyFont="1" applyBorder="1" applyAlignment="1">
      <alignment horizontal="center" vertical="center"/>
    </xf>
    <xf numFmtId="0" fontId="33" fillId="0" borderId="51" xfId="0" applyFont="1" applyBorder="1" applyAlignment="1">
      <alignment vertical="center"/>
    </xf>
    <xf numFmtId="165" fontId="33" fillId="0" borderId="52" xfId="0" applyNumberFormat="1" applyFont="1" applyBorder="1" applyAlignment="1">
      <alignment horizontal="center" vertical="center"/>
    </xf>
    <xf numFmtId="0" fontId="33" fillId="0" borderId="54" xfId="0" applyFont="1" applyBorder="1" applyAlignment="1">
      <alignment vertical="center"/>
    </xf>
    <xf numFmtId="165" fontId="33" fillId="0" borderId="55" xfId="0" applyNumberFormat="1" applyFont="1" applyBorder="1" applyAlignment="1">
      <alignment horizontal="center" vertical="center"/>
    </xf>
    <xf numFmtId="0" fontId="33" fillId="0" borderId="55" xfId="0" applyFont="1" applyBorder="1" applyAlignment="1">
      <alignment horizontal="center" vertical="center"/>
    </xf>
    <xf numFmtId="3" fontId="0" fillId="0" borderId="0" xfId="0" applyNumberFormat="1"/>
    <xf numFmtId="0" fontId="27" fillId="0" borderId="0" xfId="0" applyFont="1"/>
    <xf numFmtId="165" fontId="26" fillId="0" borderId="30" xfId="23" applyNumberFormat="1" applyFont="1" applyFill="1" applyBorder="1"/>
    <xf numFmtId="165" fontId="2" fillId="0" borderId="31" xfId="0" applyNumberFormat="1" applyFont="1" applyBorder="1" applyAlignment="1">
      <alignment horizontal="center" vertical="center"/>
    </xf>
    <xf numFmtId="3" fontId="33" fillId="0" borderId="49" xfId="0" applyNumberFormat="1" applyFont="1" applyBorder="1" applyAlignment="1">
      <alignment horizontal="center" vertical="center"/>
    </xf>
    <xf numFmtId="3" fontId="33" fillId="0" borderId="52" xfId="0" applyNumberFormat="1" applyFont="1" applyBorder="1" applyAlignment="1">
      <alignment horizontal="center" vertical="center"/>
    </xf>
    <xf numFmtId="3" fontId="33" fillId="0" borderId="55" xfId="0" applyNumberFormat="1" applyFont="1" applyBorder="1" applyAlignment="1">
      <alignment horizontal="center" vertical="center"/>
    </xf>
    <xf numFmtId="3" fontId="32" fillId="18" borderId="0" xfId="50" applyNumberFormat="1" applyFont="1" applyFill="1" applyBorder="1" applyAlignment="1">
      <alignment vertical="center" wrapText="1"/>
    </xf>
    <xf numFmtId="3" fontId="32" fillId="19" borderId="0" xfId="50" applyNumberFormat="1" applyFont="1" applyFill="1" applyBorder="1" applyAlignment="1">
      <alignment vertical="center" wrapText="1"/>
    </xf>
    <xf numFmtId="168" fontId="33" fillId="0" borderId="52" xfId="59" applyNumberFormat="1" applyFont="1" applyBorder="1" applyAlignment="1">
      <alignment horizontal="center" vertical="center"/>
    </xf>
    <xf numFmtId="168" fontId="34" fillId="0" borderId="104" xfId="59" applyNumberFormat="1" applyFont="1" applyBorder="1" applyAlignment="1">
      <alignment horizontal="center" vertical="center"/>
    </xf>
    <xf numFmtId="168" fontId="35" fillId="0" borderId="96" xfId="59" applyNumberFormat="1" applyFont="1" applyBorder="1"/>
    <xf numFmtId="168" fontId="33" fillId="0" borderId="96" xfId="59" applyNumberFormat="1" applyFont="1" applyBorder="1" applyAlignment="1">
      <alignment horizontal="center" vertical="center"/>
    </xf>
    <xf numFmtId="168" fontId="33" fillId="0" borderId="49" xfId="59" applyNumberFormat="1" applyFont="1" applyBorder="1" applyAlignment="1">
      <alignment horizontal="center" vertical="center"/>
    </xf>
    <xf numFmtId="168" fontId="33" fillId="0" borderId="55" xfId="59" applyNumberFormat="1" applyFont="1" applyBorder="1" applyAlignment="1">
      <alignment horizontal="center" vertical="center"/>
    </xf>
    <xf numFmtId="168" fontId="33" fillId="0" borderId="100" xfId="59" applyNumberFormat="1" applyFont="1" applyBorder="1" applyAlignment="1">
      <alignment horizontal="center" vertical="center"/>
    </xf>
    <xf numFmtId="168" fontId="33" fillId="0" borderId="98" xfId="59" applyNumberFormat="1" applyFont="1" applyBorder="1" applyAlignment="1">
      <alignment horizontal="center" vertical="center"/>
    </xf>
    <xf numFmtId="18" fontId="0" fillId="0" borderId="0" xfId="0" applyNumberFormat="1"/>
    <xf numFmtId="0" fontId="33" fillId="0" borderId="28" xfId="0" applyFont="1" applyBorder="1" applyAlignment="1">
      <alignment horizontal="center" vertical="center" textRotation="90" wrapText="1"/>
    </xf>
    <xf numFmtId="0" fontId="33" fillId="0" borderId="44" xfId="0" applyFont="1" applyBorder="1" applyAlignment="1">
      <alignment horizontal="center" vertical="center" textRotation="90" wrapText="1"/>
    </xf>
    <xf numFmtId="0" fontId="34" fillId="0" borderId="67" xfId="0" applyFont="1" applyBorder="1" applyAlignment="1">
      <alignment vertical="center"/>
    </xf>
    <xf numFmtId="3" fontId="34" fillId="0" borderId="68" xfId="0" applyNumberFormat="1" applyFont="1" applyBorder="1" applyAlignment="1">
      <alignment horizontal="center" vertical="center"/>
    </xf>
    <xf numFmtId="165" fontId="34" fillId="0" borderId="68" xfId="0" applyNumberFormat="1" applyFont="1" applyBorder="1" applyAlignment="1">
      <alignment horizontal="center" vertical="center"/>
    </xf>
    <xf numFmtId="0" fontId="33" fillId="0" borderId="51" xfId="0" applyFont="1" applyBorder="1" applyAlignment="1">
      <alignment vertical="center"/>
    </xf>
    <xf numFmtId="3" fontId="33" fillId="0" borderId="52" xfId="0" applyNumberFormat="1" applyFont="1" applyBorder="1" applyAlignment="1">
      <alignment horizontal="center" vertical="center"/>
    </xf>
    <xf numFmtId="165" fontId="33" fillId="0" borderId="52" xfId="0" applyNumberFormat="1" applyFont="1" applyBorder="1" applyAlignment="1">
      <alignment horizontal="center" vertical="center"/>
    </xf>
    <xf numFmtId="0" fontId="33" fillId="0" borderId="54" xfId="0" applyFont="1" applyBorder="1" applyAlignment="1">
      <alignment vertical="center"/>
    </xf>
    <xf numFmtId="3" fontId="33" fillId="0" borderId="55" xfId="0" applyNumberFormat="1" applyFont="1" applyBorder="1" applyAlignment="1">
      <alignment horizontal="center" vertical="center"/>
    </xf>
    <xf numFmtId="165" fontId="33" fillId="0" borderId="55" xfId="0" applyNumberFormat="1" applyFont="1" applyBorder="1" applyAlignment="1">
      <alignment horizontal="center" vertical="center"/>
    </xf>
    <xf numFmtId="0" fontId="33" fillId="0" borderId="78" xfId="0" applyFont="1" applyBorder="1" applyAlignment="1">
      <alignment vertical="center"/>
    </xf>
    <xf numFmtId="3" fontId="33" fillId="0" borderId="76" xfId="0" applyNumberFormat="1" applyFont="1" applyBorder="1" applyAlignment="1">
      <alignment horizontal="center" vertical="center"/>
    </xf>
    <xf numFmtId="165" fontId="33" fillId="0" borderId="76" xfId="0" applyNumberFormat="1" applyFont="1" applyBorder="1" applyAlignment="1">
      <alignment horizontal="center" vertical="center"/>
    </xf>
    <xf numFmtId="0" fontId="0" fillId="0" borderId="0" xfId="0"/>
    <xf numFmtId="165" fontId="33" fillId="0" borderId="52" xfId="0" applyNumberFormat="1" applyFont="1" applyBorder="1" applyAlignment="1">
      <alignment horizontal="center" vertical="center"/>
    </xf>
    <xf numFmtId="165" fontId="33" fillId="0" borderId="55" xfId="0" applyNumberFormat="1" applyFont="1" applyBorder="1" applyAlignment="1">
      <alignment horizontal="center" vertical="center"/>
    </xf>
    <xf numFmtId="0" fontId="34" fillId="0" borderId="103" xfId="0" applyFont="1" applyBorder="1" applyAlignment="1">
      <alignment vertical="center"/>
    </xf>
    <xf numFmtId="165" fontId="34" fillId="0" borderId="104" xfId="0" applyNumberFormat="1" applyFont="1" applyBorder="1" applyAlignment="1">
      <alignment horizontal="center" vertical="center"/>
    </xf>
    <xf numFmtId="0" fontId="33" fillId="0" borderId="28" xfId="0" applyFont="1" applyBorder="1" applyAlignment="1">
      <alignment horizontal="center" vertical="center" wrapText="1"/>
    </xf>
    <xf numFmtId="0" fontId="5" fillId="0" borderId="0" xfId="0" applyFont="1" applyBorder="1" applyAlignment="1">
      <alignment horizontal="left" vertical="center"/>
    </xf>
    <xf numFmtId="0" fontId="34" fillId="0" borderId="95" xfId="0" applyFont="1" applyBorder="1" applyAlignment="1">
      <alignment vertical="center"/>
    </xf>
    <xf numFmtId="0" fontId="33" fillId="0" borderId="96" xfId="0" applyFont="1" applyBorder="1" applyAlignment="1">
      <alignment horizontal="center" vertical="center"/>
    </xf>
    <xf numFmtId="0" fontId="33" fillId="0" borderId="97" xfId="0" applyFont="1" applyBorder="1" applyAlignment="1">
      <alignment horizontal="left" vertical="center" indent="1"/>
    </xf>
    <xf numFmtId="165" fontId="33" fillId="0" borderId="98" xfId="0" applyNumberFormat="1" applyFont="1" applyBorder="1" applyAlignment="1">
      <alignment horizontal="center" vertical="center"/>
    </xf>
    <xf numFmtId="0" fontId="33" fillId="0" borderId="99" xfId="0" applyFont="1" applyBorder="1" applyAlignment="1">
      <alignment horizontal="left" vertical="center" indent="1"/>
    </xf>
    <xf numFmtId="165" fontId="33" fillId="0" borderId="100" xfId="0" applyNumberFormat="1" applyFont="1" applyBorder="1" applyAlignment="1">
      <alignment horizontal="center" vertical="center"/>
    </xf>
    <xf numFmtId="0" fontId="35" fillId="0" borderId="96" xfId="0" applyFont="1" applyBorder="1"/>
    <xf numFmtId="0" fontId="34" fillId="0" borderId="48" xfId="0" applyFont="1" applyBorder="1" applyAlignment="1">
      <alignment vertical="center"/>
    </xf>
    <xf numFmtId="0" fontId="33" fillId="0" borderId="49" xfId="0" applyFont="1" applyBorder="1" applyAlignment="1">
      <alignment horizontal="center" vertical="center"/>
    </xf>
    <xf numFmtId="0" fontId="33" fillId="0" borderId="51" xfId="0" applyFont="1" applyBorder="1" applyAlignment="1">
      <alignment horizontal="left" vertical="center" indent="1"/>
    </xf>
    <xf numFmtId="0" fontId="33" fillId="0" borderId="54" xfId="0" applyFont="1" applyBorder="1" applyAlignment="1">
      <alignment horizontal="left" vertical="center" indent="1"/>
    </xf>
    <xf numFmtId="168" fontId="2" fillId="0" borderId="81" xfId="59" applyNumberFormat="1" applyFont="1" applyFill="1" applyBorder="1" applyAlignment="1">
      <alignment vertical="center"/>
    </xf>
    <xf numFmtId="168" fontId="2" fillId="0" borderId="83" xfId="59" applyNumberFormat="1" applyFont="1" applyFill="1" applyBorder="1" applyAlignment="1">
      <alignment horizontal="center" vertical="center"/>
    </xf>
    <xf numFmtId="168" fontId="2" fillId="0" borderId="85" xfId="59" applyNumberFormat="1" applyFont="1" applyFill="1" applyBorder="1" applyAlignment="1">
      <alignment horizontal="center" vertical="center"/>
    </xf>
    <xf numFmtId="168" fontId="3" fillId="0" borderId="79" xfId="59" applyNumberFormat="1" applyFont="1" applyFill="1" applyBorder="1" applyAlignment="1">
      <alignment horizontal="center" vertical="center"/>
    </xf>
    <xf numFmtId="168" fontId="8" fillId="0" borderId="79" xfId="59" applyNumberFormat="1" applyFont="1" applyFill="1" applyBorder="1" applyAlignment="1">
      <alignment horizontal="center" vertical="center"/>
    </xf>
    <xf numFmtId="168" fontId="8" fillId="0" borderId="87" xfId="59" applyNumberFormat="1" applyFont="1" applyFill="1" applyBorder="1" applyAlignment="1">
      <alignment horizontal="center" vertical="center"/>
    </xf>
    <xf numFmtId="168" fontId="2" fillId="0" borderId="89" xfId="59" applyNumberFormat="1" applyFont="1" applyFill="1" applyBorder="1" applyAlignment="1">
      <alignment vertical="center"/>
    </xf>
    <xf numFmtId="168" fontId="8" fillId="0" borderId="91" xfId="59" applyNumberFormat="1" applyFont="1" applyFill="1" applyBorder="1" applyAlignment="1">
      <alignment horizontal="center" vertical="center"/>
    </xf>
    <xf numFmtId="168" fontId="8" fillId="0" borderId="93" xfId="59" applyNumberFormat="1" applyFont="1" applyFill="1" applyBorder="1" applyAlignment="1">
      <alignment horizontal="center" vertical="center"/>
    </xf>
    <xf numFmtId="168" fontId="35" fillId="0" borderId="49" xfId="59" applyNumberFormat="1" applyFont="1" applyBorder="1" applyAlignment="1">
      <alignment vertical="center"/>
    </xf>
    <xf numFmtId="168" fontId="33" fillId="0" borderId="76" xfId="59" applyNumberFormat="1" applyFont="1" applyBorder="1" applyAlignment="1">
      <alignment horizontal="center" vertical="center"/>
    </xf>
    <xf numFmtId="168" fontId="34" fillId="0" borderId="116" xfId="59" applyNumberFormat="1" applyFont="1" applyBorder="1" applyAlignment="1">
      <alignment horizontal="center" vertical="center"/>
    </xf>
    <xf numFmtId="0" fontId="34" fillId="0" borderId="110" xfId="0" applyFont="1" applyBorder="1" applyAlignment="1">
      <alignment vertical="center"/>
    </xf>
    <xf numFmtId="165" fontId="33" fillId="0" borderId="52" xfId="0" applyNumberFormat="1" applyFont="1" applyBorder="1" applyAlignment="1">
      <alignment horizontal="center" vertical="center"/>
    </xf>
    <xf numFmtId="165" fontId="33" fillId="0" borderId="55" xfId="0" applyNumberFormat="1" applyFont="1" applyBorder="1" applyAlignment="1">
      <alignment horizontal="center" vertical="center"/>
    </xf>
    <xf numFmtId="165" fontId="34" fillId="0" borderId="116" xfId="0" applyNumberFormat="1" applyFont="1" applyBorder="1" applyAlignment="1">
      <alignment horizontal="center" vertical="center"/>
    </xf>
    <xf numFmtId="0" fontId="34" fillId="0" borderId="46" xfId="0" applyFont="1" applyBorder="1" applyAlignment="1">
      <alignment vertical="center"/>
    </xf>
    <xf numFmtId="0" fontId="33" fillId="0" borderId="31" xfId="0" applyFont="1" applyBorder="1" applyAlignment="1">
      <alignment horizontal="left" vertical="center" indent="1"/>
    </xf>
    <xf numFmtId="0" fontId="33" fillId="0" borderId="47" xfId="0" applyFont="1" applyBorder="1" applyAlignment="1">
      <alignment horizontal="left" vertical="center" indent="1"/>
    </xf>
    <xf numFmtId="0" fontId="35" fillId="0" borderId="49" xfId="0" applyFont="1" applyBorder="1" applyAlignment="1">
      <alignment vertical="center"/>
    </xf>
    <xf numFmtId="0" fontId="33" fillId="0" borderId="28"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73" xfId="0" applyFont="1" applyBorder="1" applyAlignment="1">
      <alignment vertical="center"/>
    </xf>
    <xf numFmtId="0" fontId="33" fillId="0" borderId="76" xfId="0" applyFont="1" applyBorder="1" applyAlignment="1">
      <alignment horizontal="center" vertical="center"/>
    </xf>
    <xf numFmtId="3" fontId="2" fillId="0" borderId="50" xfId="0" applyNumberFormat="1" applyFont="1" applyFill="1" applyBorder="1" applyAlignment="1">
      <alignment horizontal="center" vertical="center"/>
    </xf>
    <xf numFmtId="3" fontId="2" fillId="0" borderId="53" xfId="0" applyNumberFormat="1" applyFont="1" applyFill="1" applyBorder="1" applyAlignment="1">
      <alignment horizontal="center" vertical="center"/>
    </xf>
    <xf numFmtId="3" fontId="2" fillId="0" borderId="75" xfId="0" applyNumberFormat="1" applyFont="1" applyFill="1" applyBorder="1" applyAlignment="1">
      <alignment horizontal="center" vertical="center"/>
    </xf>
    <xf numFmtId="3" fontId="3" fillId="0" borderId="44" xfId="0" applyNumberFormat="1" applyFont="1" applyFill="1" applyBorder="1" applyAlignment="1">
      <alignment horizontal="center" vertical="center"/>
    </xf>
    <xf numFmtId="0" fontId="2" fillId="0" borderId="49" xfId="0" applyFont="1" applyFill="1" applyBorder="1" applyAlignment="1">
      <alignment vertical="center"/>
    </xf>
    <xf numFmtId="0" fontId="2" fillId="0" borderId="52" xfId="0" applyFont="1" applyFill="1" applyBorder="1" applyAlignment="1">
      <alignment vertical="center"/>
    </xf>
    <xf numFmtId="0" fontId="2" fillId="0" borderId="74" xfId="0" applyFont="1" applyFill="1" applyBorder="1" applyAlignment="1">
      <alignment vertical="center"/>
    </xf>
    <xf numFmtId="0" fontId="8" fillId="0" borderId="42" xfId="0" applyFont="1" applyFill="1" applyBorder="1" applyAlignment="1">
      <alignment vertical="center" wrapText="1"/>
    </xf>
    <xf numFmtId="0" fontId="2" fillId="0" borderId="76" xfId="0" applyFont="1" applyFill="1" applyBorder="1" applyAlignment="1">
      <alignment vertical="center"/>
    </xf>
    <xf numFmtId="0" fontId="8" fillId="0" borderId="116" xfId="0" applyFont="1" applyFill="1" applyBorder="1" applyAlignment="1">
      <alignment vertical="center" wrapText="1"/>
    </xf>
    <xf numFmtId="3" fontId="8" fillId="0" borderId="35" xfId="0" applyNumberFormat="1" applyFont="1" applyFill="1" applyBorder="1" applyAlignment="1">
      <alignment horizontal="center" vertical="center"/>
    </xf>
    <xf numFmtId="3" fontId="2" fillId="0" borderId="77" xfId="0" applyNumberFormat="1" applyFont="1" applyFill="1" applyBorder="1" applyAlignment="1">
      <alignment horizontal="center" vertical="center"/>
    </xf>
    <xf numFmtId="3" fontId="8" fillId="0" borderId="115" xfId="0" applyNumberFormat="1" applyFont="1" applyFill="1" applyBorder="1" applyAlignment="1">
      <alignment horizontal="center" vertical="center"/>
    </xf>
    <xf numFmtId="0" fontId="3" fillId="0" borderId="28" xfId="0" applyFont="1" applyFill="1" applyBorder="1" applyAlignment="1">
      <alignment vertical="center"/>
    </xf>
    <xf numFmtId="0" fontId="8" fillId="0" borderId="28" xfId="0" applyFont="1" applyFill="1" applyBorder="1" applyAlignment="1">
      <alignment vertical="center" wrapText="1"/>
    </xf>
    <xf numFmtId="3" fontId="8" fillId="0" borderId="44" xfId="0" applyNumberFormat="1" applyFont="1" applyFill="1" applyBorder="1" applyAlignment="1">
      <alignment horizontal="center" vertical="center"/>
    </xf>
    <xf numFmtId="0" fontId="8" fillId="0" borderId="41" xfId="0" applyFont="1" applyFill="1" applyBorder="1" applyAlignment="1">
      <alignment vertical="center" wrapText="1"/>
    </xf>
    <xf numFmtId="3" fontId="8" fillId="0" borderId="34" xfId="0" applyNumberFormat="1" applyFont="1" applyFill="1" applyBorder="1" applyAlignment="1">
      <alignment horizontal="center" vertical="center"/>
    </xf>
    <xf numFmtId="165" fontId="2" fillId="0" borderId="82" xfId="0" applyNumberFormat="1" applyFont="1" applyFill="1" applyBorder="1" applyAlignment="1">
      <alignment horizontal="center" vertical="center"/>
    </xf>
    <xf numFmtId="165" fontId="2" fillId="0" borderId="84" xfId="0" applyNumberFormat="1" applyFont="1" applyFill="1" applyBorder="1" applyAlignment="1">
      <alignment horizontal="center" vertical="center"/>
    </xf>
    <xf numFmtId="165" fontId="2" fillId="0" borderId="86" xfId="0" applyNumberFormat="1" applyFont="1" applyFill="1" applyBorder="1" applyAlignment="1">
      <alignment horizontal="center" vertical="center"/>
    </xf>
    <xf numFmtId="165" fontId="3" fillId="0" borderId="79" xfId="0" applyNumberFormat="1" applyFont="1" applyFill="1" applyBorder="1" applyAlignment="1">
      <alignment horizontal="center" vertical="center"/>
    </xf>
    <xf numFmtId="165" fontId="3" fillId="0" borderId="80" xfId="0" applyNumberFormat="1" applyFont="1" applyFill="1" applyBorder="1" applyAlignment="1">
      <alignment horizontal="center" vertical="center"/>
    </xf>
    <xf numFmtId="165" fontId="8" fillId="0" borderId="79" xfId="0" applyNumberFormat="1" applyFont="1" applyFill="1" applyBorder="1" applyAlignment="1">
      <alignment horizontal="center" vertical="center"/>
    </xf>
    <xf numFmtId="165" fontId="8" fillId="0" borderId="80" xfId="0" applyNumberFormat="1" applyFont="1" applyFill="1" applyBorder="1" applyAlignment="1">
      <alignment horizontal="center" vertical="center"/>
    </xf>
    <xf numFmtId="165" fontId="8" fillId="0" borderId="87" xfId="0" applyNumberFormat="1" applyFont="1" applyFill="1" applyBorder="1" applyAlignment="1">
      <alignment horizontal="center" vertical="center"/>
    </xf>
    <xf numFmtId="165" fontId="8" fillId="0" borderId="88" xfId="0" applyNumberFormat="1" applyFont="1" applyFill="1" applyBorder="1" applyAlignment="1">
      <alignment horizontal="center" vertical="center"/>
    </xf>
    <xf numFmtId="165" fontId="2" fillId="0" borderId="90" xfId="0" applyNumberFormat="1" applyFont="1" applyFill="1" applyBorder="1" applyAlignment="1">
      <alignment horizontal="center" vertical="center"/>
    </xf>
    <xf numFmtId="165" fontId="8" fillId="0" borderId="92" xfId="0" applyNumberFormat="1" applyFont="1" applyFill="1" applyBorder="1" applyAlignment="1">
      <alignment horizontal="center" vertical="center"/>
    </xf>
    <xf numFmtId="165" fontId="8" fillId="0" borderId="94" xfId="0" applyNumberFormat="1" applyFont="1" applyFill="1" applyBorder="1" applyAlignment="1">
      <alignment horizontal="center" vertical="center"/>
    </xf>
    <xf numFmtId="0" fontId="2" fillId="0" borderId="44" xfId="0" applyFont="1" applyFill="1" applyBorder="1" applyAlignment="1">
      <alignment horizontal="center" vertical="center" textRotation="90" wrapText="1"/>
    </xf>
    <xf numFmtId="0" fontId="2" fillId="0" borderId="15" xfId="0" applyFont="1" applyFill="1" applyBorder="1" applyAlignment="1">
      <alignment horizontal="center" vertical="center" textRotation="90" wrapText="1"/>
    </xf>
    <xf numFmtId="0" fontId="2" fillId="0" borderId="45" xfId="0" applyFont="1" applyFill="1" applyBorder="1" applyAlignment="1">
      <alignment horizontal="center" vertical="center" textRotation="90" wrapText="1"/>
    </xf>
    <xf numFmtId="0" fontId="2" fillId="0" borderId="79" xfId="0" applyFont="1" applyFill="1" applyBorder="1" applyAlignment="1">
      <alignment horizontal="center" vertical="center" textRotation="90" wrapText="1"/>
    </xf>
    <xf numFmtId="0" fontId="2" fillId="0" borderId="80" xfId="0" applyFont="1" applyFill="1" applyBorder="1" applyAlignment="1">
      <alignment horizontal="center" vertical="center" textRotation="90" wrapText="1"/>
    </xf>
    <xf numFmtId="165" fontId="3" fillId="0" borderId="82" xfId="0" applyNumberFormat="1" applyFont="1" applyFill="1" applyBorder="1" applyAlignment="1">
      <alignment horizontal="center" vertical="center"/>
    </xf>
    <xf numFmtId="165" fontId="3" fillId="0" borderId="84" xfId="0" applyNumberFormat="1" applyFont="1" applyFill="1" applyBorder="1" applyAlignment="1">
      <alignment horizontal="center" vertical="center"/>
    </xf>
    <xf numFmtId="165" fontId="3" fillId="0" borderId="86" xfId="0" applyNumberFormat="1" applyFont="1" applyFill="1" applyBorder="1" applyAlignment="1">
      <alignment horizontal="center" vertical="center"/>
    </xf>
    <xf numFmtId="165" fontId="3" fillId="0" borderId="90" xfId="0" applyNumberFormat="1" applyFont="1" applyFill="1" applyBorder="1" applyAlignment="1">
      <alignment horizontal="center" vertical="center"/>
    </xf>
    <xf numFmtId="165" fontId="2" fillId="0" borderId="92" xfId="0" applyNumberFormat="1" applyFont="1" applyFill="1" applyBorder="1" applyAlignment="1">
      <alignment horizontal="center" vertical="center"/>
    </xf>
    <xf numFmtId="165" fontId="2" fillId="0" borderId="81" xfId="0" applyNumberFormat="1" applyFont="1" applyFill="1" applyBorder="1" applyAlignment="1">
      <alignment horizontal="center" vertical="center"/>
    </xf>
    <xf numFmtId="165" fontId="2" fillId="0" borderId="91" xfId="0" applyNumberFormat="1" applyFont="1" applyFill="1" applyBorder="1" applyAlignment="1">
      <alignment horizontal="center" vertical="center"/>
    </xf>
    <xf numFmtId="168" fontId="36" fillId="0" borderId="49" xfId="59" applyNumberFormat="1" applyFont="1" applyBorder="1" applyAlignment="1">
      <alignment horizontal="center" vertical="center"/>
    </xf>
    <xf numFmtId="168" fontId="36" fillId="0" borderId="52" xfId="59" applyNumberFormat="1" applyFont="1" applyBorder="1" applyAlignment="1">
      <alignment horizontal="center" vertical="center"/>
    </xf>
    <xf numFmtId="165" fontId="37" fillId="0" borderId="119" xfId="0" applyNumberFormat="1" applyFont="1" applyBorder="1" applyAlignment="1">
      <alignment horizontal="center" vertical="center"/>
    </xf>
    <xf numFmtId="168" fontId="37" fillId="0" borderId="119" xfId="59" applyNumberFormat="1" applyFont="1" applyBorder="1" applyAlignment="1">
      <alignment horizontal="center" vertical="center"/>
    </xf>
    <xf numFmtId="168" fontId="36" fillId="0" borderId="55" xfId="59" applyNumberFormat="1" applyFont="1" applyBorder="1" applyAlignment="1">
      <alignment horizontal="center" vertical="center"/>
    </xf>
    <xf numFmtId="0" fontId="0" fillId="0" borderId="0" xfId="0"/>
    <xf numFmtId="0" fontId="35" fillId="0" borderId="49" xfId="0" applyFont="1" applyBorder="1" applyAlignment="1">
      <alignment vertical="center"/>
    </xf>
    <xf numFmtId="0" fontId="37" fillId="0" borderId="118" xfId="0" applyFont="1" applyBorder="1" applyAlignment="1">
      <alignment vertical="center"/>
    </xf>
    <xf numFmtId="0" fontId="5" fillId="0" borderId="0" xfId="0" applyFont="1" applyBorder="1" applyAlignment="1">
      <alignment horizontal="left" vertical="center" wrapText="1"/>
    </xf>
    <xf numFmtId="0" fontId="36" fillId="0" borderId="28" xfId="0" applyFont="1" applyBorder="1" applyAlignment="1">
      <alignment horizontal="center" vertical="center" wrapText="1"/>
    </xf>
    <xf numFmtId="0" fontId="36" fillId="0" borderId="44" xfId="0" applyFont="1" applyBorder="1" applyAlignment="1">
      <alignment horizontal="center" vertical="center" wrapText="1"/>
    </xf>
    <xf numFmtId="0" fontId="37" fillId="0" borderId="46" xfId="0" applyFont="1" applyBorder="1" applyAlignment="1">
      <alignment vertical="center"/>
    </xf>
    <xf numFmtId="0" fontId="36" fillId="0" borderId="49" xfId="0" applyFont="1" applyBorder="1" applyAlignment="1">
      <alignment horizontal="center" vertical="center"/>
    </xf>
    <xf numFmtId="0" fontId="36" fillId="0" borderId="46" xfId="0" applyFont="1" applyBorder="1" applyAlignment="1">
      <alignment horizontal="center" vertical="center"/>
    </xf>
    <xf numFmtId="0" fontId="36" fillId="0" borderId="31" xfId="0" applyFont="1" applyBorder="1" applyAlignment="1">
      <alignment horizontal="left" vertical="center" indent="1"/>
    </xf>
    <xf numFmtId="165" fontId="36" fillId="0" borderId="52" xfId="0" applyNumberFormat="1" applyFont="1" applyBorder="1" applyAlignment="1">
      <alignment horizontal="center" vertical="center"/>
    </xf>
    <xf numFmtId="0" fontId="36" fillId="0" borderId="47" xfId="0" applyFont="1" applyBorder="1" applyAlignment="1">
      <alignment horizontal="left" vertical="center" indent="1"/>
    </xf>
    <xf numFmtId="165" fontId="36" fillId="0" borderId="55" xfId="0" applyNumberFormat="1" applyFont="1" applyBorder="1" applyAlignment="1">
      <alignment horizontal="center" vertical="center"/>
    </xf>
    <xf numFmtId="0" fontId="0" fillId="0" borderId="0" xfId="0"/>
    <xf numFmtId="0" fontId="2" fillId="0" borderId="0" xfId="0" applyFont="1" applyBorder="1"/>
    <xf numFmtId="0" fontId="2" fillId="0" borderId="17" xfId="0" applyFont="1" applyBorder="1"/>
    <xf numFmtId="0" fontId="3" fillId="0" borderId="16" xfId="0" applyFont="1" applyBorder="1"/>
    <xf numFmtId="0" fontId="3" fillId="0" borderId="110" xfId="0" applyFont="1" applyBorder="1"/>
    <xf numFmtId="0" fontId="2" fillId="0" borderId="50" xfId="0" applyFont="1" applyBorder="1" applyAlignment="1">
      <alignment vertical="center" wrapText="1"/>
    </xf>
    <xf numFmtId="0" fontId="2" fillId="0" borderId="53" xfId="0" applyFont="1" applyBorder="1" applyAlignment="1">
      <alignment vertical="center" wrapText="1"/>
    </xf>
    <xf numFmtId="0" fontId="2" fillId="0" borderId="75" xfId="0" applyFont="1" applyBorder="1" applyAlignment="1">
      <alignment vertical="center" wrapText="1"/>
    </xf>
    <xf numFmtId="0" fontId="3" fillId="0" borderId="44" xfId="0" applyFont="1" applyBorder="1" applyAlignment="1">
      <alignment vertical="center" wrapText="1"/>
    </xf>
    <xf numFmtId="3" fontId="2" fillId="0" borderId="50" xfId="0" applyNumberFormat="1" applyFont="1" applyBorder="1" applyAlignment="1">
      <alignment horizontal="center" vertical="center"/>
    </xf>
    <xf numFmtId="165" fontId="2" fillId="0" borderId="48" xfId="0" applyNumberFormat="1" applyFont="1" applyBorder="1" applyAlignment="1">
      <alignment horizontal="center" vertical="center"/>
    </xf>
    <xf numFmtId="3" fontId="2" fillId="0" borderId="53" xfId="0" applyNumberFormat="1" applyFont="1" applyBorder="1" applyAlignment="1">
      <alignment horizontal="center" vertical="center"/>
    </xf>
    <xf numFmtId="165" fontId="2" fillId="0" borderId="51" xfId="0" applyNumberFormat="1" applyFont="1" applyBorder="1" applyAlignment="1">
      <alignment horizontal="center" vertical="center"/>
    </xf>
    <xf numFmtId="3" fontId="2" fillId="0" borderId="75" xfId="0" applyNumberFormat="1" applyFont="1" applyBorder="1" applyAlignment="1">
      <alignment horizontal="center" vertical="center"/>
    </xf>
    <xf numFmtId="165" fontId="2" fillId="0" borderId="124" xfId="0" applyNumberFormat="1" applyFont="1" applyBorder="1" applyAlignment="1">
      <alignment horizontal="center" vertical="center"/>
    </xf>
    <xf numFmtId="3" fontId="3" fillId="0" borderId="44" xfId="0" applyNumberFormat="1" applyFont="1" applyBorder="1" applyAlignment="1">
      <alignment horizontal="center" vertical="center"/>
    </xf>
    <xf numFmtId="165" fontId="3" fillId="0" borderId="45" xfId="0" applyNumberFormat="1" applyFont="1" applyBorder="1" applyAlignment="1">
      <alignment horizontal="center" vertical="center"/>
    </xf>
    <xf numFmtId="3" fontId="2" fillId="0" borderId="50" xfId="0" applyNumberFormat="1" applyFont="1" applyFill="1" applyBorder="1" applyAlignment="1">
      <alignment horizontal="center" vertical="center"/>
    </xf>
    <xf numFmtId="165" fontId="2" fillId="0" borderId="48" xfId="0" applyNumberFormat="1" applyFont="1" applyFill="1" applyBorder="1" applyAlignment="1">
      <alignment horizontal="center" vertical="center"/>
    </xf>
    <xf numFmtId="3" fontId="2" fillId="0" borderId="53" xfId="0" applyNumberFormat="1" applyFont="1" applyFill="1" applyBorder="1" applyAlignment="1">
      <alignment horizontal="center" vertical="center"/>
    </xf>
    <xf numFmtId="165" fontId="2" fillId="0" borderId="51" xfId="0" applyNumberFormat="1" applyFont="1" applyFill="1" applyBorder="1" applyAlignment="1">
      <alignment horizontal="center" vertical="center"/>
    </xf>
    <xf numFmtId="3" fontId="2" fillId="0" borderId="75" xfId="0" applyNumberFormat="1" applyFont="1" applyFill="1" applyBorder="1" applyAlignment="1">
      <alignment horizontal="center" vertical="center"/>
    </xf>
    <xf numFmtId="165" fontId="2" fillId="0" borderId="124" xfId="0" applyNumberFormat="1" applyFont="1" applyFill="1" applyBorder="1" applyAlignment="1">
      <alignment horizontal="center" vertical="center"/>
    </xf>
    <xf numFmtId="3" fontId="3" fillId="0" borderId="44" xfId="0" applyNumberFormat="1" applyFont="1" applyFill="1" applyBorder="1" applyAlignment="1">
      <alignment horizontal="center" vertical="center"/>
    </xf>
    <xf numFmtId="165" fontId="3" fillId="0" borderId="45" xfId="0" applyNumberFormat="1" applyFont="1" applyFill="1" applyBorder="1" applyAlignment="1">
      <alignment horizontal="center" vertical="center"/>
    </xf>
    <xf numFmtId="3" fontId="3" fillId="0" borderId="115" xfId="0" applyNumberFormat="1" applyFont="1" applyBorder="1" applyAlignment="1">
      <alignment horizontal="center" vertical="center"/>
    </xf>
    <xf numFmtId="165" fontId="3" fillId="0" borderId="120" xfId="0" applyNumberFormat="1" applyFont="1" applyBorder="1" applyAlignment="1">
      <alignment horizontal="center" vertical="center"/>
    </xf>
    <xf numFmtId="0" fontId="33" fillId="0" borderId="110" xfId="0" applyFont="1" applyBorder="1" applyAlignment="1">
      <alignment horizontal="center" vertical="center" wrapText="1"/>
    </xf>
    <xf numFmtId="0" fontId="33" fillId="0" borderId="115" xfId="0" applyFont="1" applyBorder="1" applyAlignment="1">
      <alignment horizontal="center" vertical="center" wrapText="1"/>
    </xf>
    <xf numFmtId="0" fontId="33" fillId="0" borderId="120" xfId="0" applyFont="1" applyBorder="1" applyAlignment="1">
      <alignment horizontal="center" vertical="center" wrapText="1"/>
    </xf>
    <xf numFmtId="9" fontId="0" fillId="0" borderId="0" xfId="1" applyFont="1"/>
    <xf numFmtId="166" fontId="0" fillId="0" borderId="0" xfId="1" applyNumberFormat="1" applyFont="1"/>
    <xf numFmtId="1" fontId="0" fillId="0" borderId="0" xfId="0" applyNumberFormat="1"/>
    <xf numFmtId="0" fontId="8" fillId="0" borderId="0" xfId="0" applyFont="1" applyFill="1" applyBorder="1" applyAlignment="1">
      <alignment horizontal="left" indent="1"/>
    </xf>
    <xf numFmtId="167" fontId="2" fillId="0" borderId="126" xfId="0" applyNumberFormat="1" applyFont="1" applyFill="1" applyBorder="1" applyAlignment="1">
      <alignment horizontal="center"/>
    </xf>
    <xf numFmtId="167" fontId="2" fillId="0" borderId="127" xfId="0" applyNumberFormat="1" applyFont="1" applyFill="1" applyBorder="1" applyAlignment="1">
      <alignment horizontal="center"/>
    </xf>
    <xf numFmtId="167" fontId="3" fillId="0" borderId="128" xfId="0" applyNumberFormat="1" applyFont="1" applyFill="1" applyBorder="1" applyAlignment="1">
      <alignment horizontal="center"/>
    </xf>
    <xf numFmtId="167" fontId="3" fillId="0" borderId="129" xfId="0" applyNumberFormat="1" applyFont="1" applyFill="1" applyBorder="1" applyAlignment="1">
      <alignment horizontal="center"/>
    </xf>
    <xf numFmtId="167" fontId="3" fillId="0" borderId="130" xfId="0" applyNumberFormat="1" applyFont="1" applyFill="1" applyBorder="1" applyAlignment="1">
      <alignment horizontal="center"/>
    </xf>
    <xf numFmtId="167" fontId="3" fillId="0" borderId="131" xfId="0" applyNumberFormat="1" applyFont="1" applyFill="1" applyBorder="1" applyAlignment="1">
      <alignment horizontal="center"/>
    </xf>
    <xf numFmtId="0" fontId="0" fillId="0" borderId="0" xfId="0" applyBorder="1"/>
    <xf numFmtId="165" fontId="2" fillId="0" borderId="34" xfId="0" applyNumberFormat="1" applyFont="1" applyBorder="1" applyAlignment="1">
      <alignment horizontal="center" vertical="center"/>
    </xf>
    <xf numFmtId="165" fontId="3" fillId="0" borderId="132" xfId="0" applyNumberFormat="1" applyFont="1" applyBorder="1" applyAlignment="1">
      <alignment horizontal="center"/>
    </xf>
    <xf numFmtId="165" fontId="2" fillId="0" borderId="133" xfId="0" applyNumberFormat="1" applyFont="1" applyBorder="1" applyAlignment="1">
      <alignment horizontal="center" vertical="center"/>
    </xf>
    <xf numFmtId="165" fontId="3" fillId="0" borderId="15" xfId="0" applyNumberFormat="1" applyFont="1" applyBorder="1" applyAlignment="1">
      <alignment horizontal="center" vertical="center"/>
    </xf>
    <xf numFmtId="165" fontId="2" fillId="0" borderId="46" xfId="0" applyNumberFormat="1" applyFont="1" applyFill="1" applyBorder="1" applyAlignment="1">
      <alignment horizontal="center" vertical="center"/>
    </xf>
    <xf numFmtId="165" fontId="2" fillId="0" borderId="31" xfId="0" applyNumberFormat="1" applyFont="1" applyFill="1" applyBorder="1" applyAlignment="1">
      <alignment horizontal="center" vertical="center"/>
    </xf>
    <xf numFmtId="165" fontId="2" fillId="0" borderId="133" xfId="0" applyNumberFormat="1" applyFont="1" applyFill="1" applyBorder="1" applyAlignment="1">
      <alignment horizontal="center" vertical="center"/>
    </xf>
    <xf numFmtId="165" fontId="3" fillId="0" borderId="15" xfId="0" applyNumberFormat="1" applyFont="1" applyFill="1" applyBorder="1" applyAlignment="1">
      <alignment horizontal="center" vertical="center"/>
    </xf>
    <xf numFmtId="0" fontId="2" fillId="0" borderId="134" xfId="0" applyFont="1" applyFill="1" applyBorder="1" applyAlignment="1">
      <alignment horizontal="center" vertical="center" textRotation="90" wrapText="1"/>
    </xf>
    <xf numFmtId="165" fontId="2" fillId="0" borderId="135" xfId="0" applyNumberFormat="1" applyFont="1" applyFill="1" applyBorder="1" applyAlignment="1">
      <alignment horizontal="center" vertical="center"/>
    </xf>
    <xf numFmtId="165" fontId="2" fillId="0" borderId="136" xfId="0" applyNumberFormat="1" applyFont="1" applyFill="1" applyBorder="1" applyAlignment="1">
      <alignment horizontal="center" vertical="center"/>
    </xf>
    <xf numFmtId="165" fontId="3" fillId="0" borderId="134" xfId="0" applyNumberFormat="1" applyFont="1" applyFill="1" applyBorder="1" applyAlignment="1">
      <alignment horizontal="center" vertical="center"/>
    </xf>
    <xf numFmtId="165" fontId="8" fillId="0" borderId="134" xfId="0" applyNumberFormat="1" applyFont="1" applyFill="1" applyBorder="1" applyAlignment="1">
      <alignment horizontal="center" vertical="center"/>
    </xf>
    <xf numFmtId="165" fontId="8" fillId="0" borderId="137" xfId="0" applyNumberFormat="1" applyFont="1" applyFill="1" applyBorder="1" applyAlignment="1">
      <alignment horizontal="center" vertical="center"/>
    </xf>
    <xf numFmtId="165" fontId="36" fillId="0" borderId="53" xfId="0" applyNumberFormat="1" applyFont="1" applyBorder="1" applyAlignment="1">
      <alignment horizontal="center" vertical="center"/>
    </xf>
    <xf numFmtId="165" fontId="36" fillId="0" borderId="56" xfId="0" applyNumberFormat="1" applyFont="1" applyBorder="1" applyAlignment="1">
      <alignment horizontal="center" vertical="center"/>
    </xf>
    <xf numFmtId="0" fontId="36" fillId="0" borderId="50" xfId="0" applyFont="1" applyBorder="1" applyAlignment="1">
      <alignment horizontal="center" vertical="center"/>
    </xf>
    <xf numFmtId="0" fontId="35" fillId="0" borderId="50" xfId="0" applyFont="1" applyBorder="1" applyAlignment="1">
      <alignment vertical="center"/>
    </xf>
    <xf numFmtId="165" fontId="37" fillId="0" borderId="132" xfId="0" applyNumberFormat="1" applyFont="1" applyBorder="1" applyAlignment="1">
      <alignment horizontal="center" vertical="center"/>
    </xf>
    <xf numFmtId="165" fontId="2" fillId="0" borderId="42" xfId="0" applyNumberFormat="1" applyFont="1" applyBorder="1" applyAlignment="1">
      <alignment horizontal="center"/>
    </xf>
    <xf numFmtId="0" fontId="0" fillId="0" borderId="0" xfId="0" applyFill="1" applyBorder="1"/>
    <xf numFmtId="165" fontId="2" fillId="0" borderId="35" xfId="0" applyNumberFormat="1" applyFont="1" applyBorder="1" applyAlignment="1">
      <alignment horizontal="center"/>
    </xf>
    <xf numFmtId="165" fontId="33" fillId="0" borderId="50" xfId="0" applyNumberFormat="1" applyFont="1" applyBorder="1" applyAlignment="1">
      <alignment horizontal="center" vertical="center"/>
    </xf>
    <xf numFmtId="165" fontId="33" fillId="0" borderId="53" xfId="0" applyNumberFormat="1" applyFont="1" applyBorder="1" applyAlignment="1">
      <alignment horizontal="center" vertical="center"/>
    </xf>
    <xf numFmtId="165" fontId="33" fillId="0" borderId="56" xfId="0" applyNumberFormat="1" applyFont="1" applyBorder="1" applyAlignment="1">
      <alignment horizontal="center" vertical="center"/>
    </xf>
    <xf numFmtId="165" fontId="34" fillId="0" borderId="123" xfId="0" applyNumberFormat="1" applyFont="1" applyBorder="1" applyAlignment="1">
      <alignment horizontal="center" vertical="center"/>
    </xf>
    <xf numFmtId="165" fontId="33" fillId="0" borderId="77" xfId="0" applyNumberFormat="1" applyFont="1" applyBorder="1" applyAlignment="1">
      <alignment horizontal="center" vertical="center"/>
    </xf>
    <xf numFmtId="165" fontId="3" fillId="0" borderId="138" xfId="0" applyNumberFormat="1" applyFont="1" applyBorder="1" applyAlignment="1">
      <alignment horizontal="center" vertical="center"/>
    </xf>
    <xf numFmtId="165" fontId="4" fillId="0" borderId="0" xfId="0" applyNumberFormat="1" applyFont="1" applyBorder="1" applyAlignment="1">
      <alignment horizontal="center"/>
    </xf>
    <xf numFmtId="165" fontId="4" fillId="0" borderId="17" xfId="0" applyNumberFormat="1" applyFont="1" applyBorder="1" applyAlignment="1">
      <alignment horizontal="center"/>
    </xf>
    <xf numFmtId="165" fontId="5" fillId="0" borderId="138" xfId="0" applyNumberFormat="1" applyFont="1" applyBorder="1" applyAlignment="1">
      <alignment horizontal="center"/>
    </xf>
    <xf numFmtId="0" fontId="0" fillId="0" borderId="0" xfId="0" applyBorder="1"/>
    <xf numFmtId="0" fontId="34" fillId="0" borderId="147" xfId="0" applyFont="1" applyBorder="1" applyAlignment="1">
      <alignment horizontal="center" vertical="center"/>
    </xf>
    <xf numFmtId="165" fontId="34" fillId="0" borderId="148" xfId="0" applyNumberFormat="1" applyFont="1" applyBorder="1" applyAlignment="1">
      <alignment horizontal="center" vertical="center"/>
    </xf>
    <xf numFmtId="165" fontId="34" fillId="0" borderId="149" xfId="0" applyNumberFormat="1" applyFont="1" applyBorder="1" applyAlignment="1">
      <alignment horizontal="center" vertical="center"/>
    </xf>
    <xf numFmtId="0" fontId="34" fillId="0" borderId="50" xfId="0" applyFont="1" applyBorder="1" applyAlignment="1">
      <alignment horizontal="center" vertical="center"/>
    </xf>
    <xf numFmtId="165" fontId="34" fillId="0" borderId="53" xfId="0" applyNumberFormat="1" applyFont="1" applyBorder="1" applyAlignment="1">
      <alignment horizontal="center" vertical="center"/>
    </xf>
    <xf numFmtId="165" fontId="34" fillId="0" borderId="56" xfId="0" applyNumberFormat="1" applyFont="1" applyBorder="1" applyAlignment="1">
      <alignment horizontal="center" vertical="center"/>
    </xf>
    <xf numFmtId="0" fontId="38" fillId="0" borderId="147" xfId="0" applyFont="1" applyBorder="1"/>
    <xf numFmtId="165" fontId="34" fillId="0" borderId="206" xfId="0" applyNumberFormat="1" applyFont="1" applyBorder="1" applyAlignment="1">
      <alignment horizontal="center" vertical="center"/>
    </xf>
    <xf numFmtId="0" fontId="34" fillId="0" borderId="44" xfId="0" applyFont="1" applyBorder="1" applyAlignment="1">
      <alignment horizontal="center" vertical="center" wrapText="1"/>
    </xf>
    <xf numFmtId="0" fontId="0" fillId="0" borderId="0" xfId="0" applyBorder="1"/>
    <xf numFmtId="165" fontId="34" fillId="0" borderId="53" xfId="0" applyNumberFormat="1" applyFont="1" applyBorder="1" applyAlignment="1">
      <alignment horizontal="center" vertical="center"/>
    </xf>
    <xf numFmtId="165" fontId="34" fillId="0" borderId="56" xfId="0" applyNumberFormat="1" applyFont="1" applyBorder="1" applyAlignment="1">
      <alignment horizontal="center" vertical="center"/>
    </xf>
    <xf numFmtId="165" fontId="34" fillId="0" borderId="219" xfId="0" applyNumberFormat="1" applyFont="1" applyBorder="1" applyAlignment="1">
      <alignment horizontal="center" vertical="center"/>
    </xf>
    <xf numFmtId="0" fontId="34" fillId="0" borderId="77" xfId="0" applyFont="1" applyBorder="1" applyAlignment="1">
      <alignment horizontal="center" vertical="center"/>
    </xf>
    <xf numFmtId="0" fontId="38" fillId="0" borderId="50" xfId="0" applyFont="1" applyBorder="1" applyAlignment="1">
      <alignment vertical="center"/>
    </xf>
    <xf numFmtId="165" fontId="30" fillId="0" borderId="0" xfId="1" applyNumberFormat="1" applyFont="1" applyFill="1" applyBorder="1" applyAlignment="1">
      <alignment horizontal="center"/>
    </xf>
    <xf numFmtId="3" fontId="2" fillId="0" borderId="252" xfId="0" applyNumberFormat="1" applyFont="1" applyBorder="1" applyAlignment="1">
      <alignment horizontal="center" vertical="center"/>
    </xf>
    <xf numFmtId="3" fontId="2" fillId="0" borderId="253" xfId="0" applyNumberFormat="1" applyFont="1" applyBorder="1" applyAlignment="1">
      <alignment horizontal="center" vertical="center"/>
    </xf>
    <xf numFmtId="3" fontId="2" fillId="0" borderId="31" xfId="0" applyNumberFormat="1" applyFont="1" applyBorder="1" applyAlignment="1">
      <alignment horizontal="center" vertical="center"/>
    </xf>
    <xf numFmtId="3" fontId="2" fillId="0" borderId="133"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2" fillId="0" borderId="46" xfId="0" applyNumberFormat="1" applyFont="1" applyBorder="1" applyAlignment="1">
      <alignment horizontal="center" vertical="center"/>
    </xf>
    <xf numFmtId="3" fontId="2" fillId="0" borderId="46" xfId="0" applyNumberFormat="1" applyFont="1" applyFill="1" applyBorder="1" applyAlignment="1">
      <alignment horizontal="center" vertical="center"/>
    </xf>
    <xf numFmtId="3" fontId="2" fillId="0" borderId="31" xfId="0" applyNumberFormat="1" applyFont="1" applyFill="1" applyBorder="1" applyAlignment="1">
      <alignment horizontal="center" vertical="center"/>
    </xf>
    <xf numFmtId="3" fontId="2" fillId="0" borderId="133"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3" fontId="3" fillId="0" borderId="254" xfId="0" applyNumberFormat="1" applyFont="1" applyBorder="1" applyAlignment="1">
      <alignment horizontal="center" vertical="center"/>
    </xf>
    <xf numFmtId="3" fontId="3" fillId="0" borderId="237" xfId="0" applyNumberFormat="1" applyFont="1" applyBorder="1" applyAlignment="1">
      <alignment horizontal="center" vertical="center"/>
    </xf>
    <xf numFmtId="165" fontId="0" fillId="0" borderId="0" xfId="0" applyNumberFormat="1"/>
    <xf numFmtId="0" fontId="33" fillId="0" borderId="28" xfId="0" applyFont="1" applyBorder="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3" fontId="32" fillId="27" borderId="0" xfId="50" applyNumberFormat="1" applyFont="1" applyFill="1" applyBorder="1" applyAlignment="1">
      <alignment vertical="center" wrapText="1"/>
    </xf>
    <xf numFmtId="3" fontId="6" fillId="27" borderId="0" xfId="50" applyNumberFormat="1" applyFont="1" applyFill="1" applyBorder="1" applyAlignment="1">
      <alignment vertical="center" wrapText="1"/>
    </xf>
    <xf numFmtId="0" fontId="34" fillId="0" borderId="255" xfId="0" applyFont="1" applyBorder="1" applyAlignment="1">
      <alignment horizontal="center" vertical="center" wrapText="1"/>
    </xf>
    <xf numFmtId="0" fontId="34" fillId="0" borderId="32" xfId="0" applyFont="1" applyBorder="1" applyAlignment="1">
      <alignment vertical="center"/>
    </xf>
    <xf numFmtId="168" fontId="34" fillId="0" borderId="41" xfId="59" applyNumberFormat="1" applyFont="1" applyBorder="1" applyAlignment="1">
      <alignment horizontal="center" vertical="center"/>
    </xf>
    <xf numFmtId="165" fontId="34" fillId="0" borderId="41" xfId="0" applyNumberFormat="1" applyFont="1" applyBorder="1" applyAlignment="1">
      <alignment horizontal="center" vertical="center"/>
    </xf>
    <xf numFmtId="165" fontId="34" fillId="0" borderId="34" xfId="0" applyNumberFormat="1" applyFont="1" applyBorder="1" applyAlignment="1">
      <alignment horizontal="center" vertical="center"/>
    </xf>
    <xf numFmtId="0" fontId="33" fillId="0" borderId="256" xfId="0" applyFont="1" applyBorder="1" applyAlignment="1">
      <alignment horizontal="center" vertical="center" wrapText="1"/>
    </xf>
    <xf numFmtId="0" fontId="34" fillId="0" borderId="33" xfId="0" applyFont="1" applyBorder="1" applyAlignment="1">
      <alignment vertical="center"/>
    </xf>
    <xf numFmtId="0" fontId="34" fillId="0" borderId="33" xfId="0" applyFont="1" applyBorder="1" applyAlignment="1">
      <alignment horizontal="center" vertical="center" wrapText="1"/>
    </xf>
    <xf numFmtId="0" fontId="34" fillId="0" borderId="256" xfId="0" applyFont="1" applyBorder="1" applyAlignment="1">
      <alignment horizontal="center" vertical="center" wrapText="1"/>
    </xf>
    <xf numFmtId="0" fontId="33" fillId="0" borderId="0" xfId="0" applyFont="1" applyBorder="1" applyAlignment="1">
      <alignment vertical="center"/>
    </xf>
    <xf numFmtId="0" fontId="33" fillId="0" borderId="41" xfId="0" applyFont="1" applyBorder="1" applyAlignment="1">
      <alignment horizontal="center" vertical="center" wrapText="1"/>
    </xf>
    <xf numFmtId="0" fontId="34" fillId="0" borderId="34" xfId="0" applyFont="1" applyBorder="1" applyAlignment="1">
      <alignment horizontal="center" vertical="center" wrapText="1"/>
    </xf>
    <xf numFmtId="0" fontId="36" fillId="0" borderId="16" xfId="0" applyFont="1" applyBorder="1" applyAlignment="1">
      <alignment vertical="center"/>
    </xf>
    <xf numFmtId="0" fontId="36" fillId="0" borderId="256" xfId="0" applyFont="1" applyBorder="1" applyAlignment="1">
      <alignment horizontal="center" vertical="center" wrapText="1"/>
    </xf>
    <xf numFmtId="0" fontId="36" fillId="0" borderId="16" xfId="0" applyFont="1" applyBorder="1" applyAlignment="1">
      <alignment horizontal="center" vertical="center" wrapText="1"/>
    </xf>
    <xf numFmtId="165" fontId="33" fillId="0" borderId="148" xfId="0" applyNumberFormat="1" applyFont="1" applyBorder="1" applyAlignment="1">
      <alignment horizontal="center" vertical="center"/>
    </xf>
    <xf numFmtId="165" fontId="33" fillId="0" borderId="149" xfId="0" applyNumberFormat="1" applyFont="1" applyBorder="1" applyAlignment="1">
      <alignment horizontal="center" vertical="center"/>
    </xf>
    <xf numFmtId="0" fontId="33" fillId="0" borderId="50" xfId="0" applyFont="1" applyBorder="1" applyAlignment="1">
      <alignment horizontal="center" vertical="center"/>
    </xf>
    <xf numFmtId="0" fontId="35" fillId="0" borderId="147" xfId="0" applyFont="1" applyBorder="1"/>
    <xf numFmtId="0" fontId="5" fillId="0" borderId="0" xfId="0" applyNumberFormat="1" applyFont="1" applyBorder="1" applyAlignment="1">
      <alignment horizontal="left" vertical="center" wrapText="1"/>
    </xf>
    <xf numFmtId="0" fontId="6" fillId="0" borderId="0" xfId="0" applyFont="1" applyAlignment="1">
      <alignment horizontal="left" vertical="top" wrapText="1"/>
    </xf>
    <xf numFmtId="0" fontId="8" fillId="0" borderId="14" xfId="0" applyFont="1" applyBorder="1" applyAlignment="1">
      <alignment horizontal="left" vertical="top" wrapText="1"/>
    </xf>
    <xf numFmtId="0" fontId="2" fillId="0" borderId="0" xfId="0" applyFont="1" applyAlignment="1">
      <alignment horizontal="left" vertical="top" wrapText="1"/>
    </xf>
    <xf numFmtId="0" fontId="8" fillId="0" borderId="0" xfId="0" applyFont="1" applyAlignment="1">
      <alignment horizontal="left" vertical="top" wrapText="1"/>
    </xf>
    <xf numFmtId="0" fontId="3" fillId="0" borderId="24" xfId="0" applyFont="1" applyFill="1" applyBorder="1" applyAlignment="1">
      <alignment horizontal="left"/>
    </xf>
    <xf numFmtId="0" fontId="5" fillId="0" borderId="0" xfId="0" applyFont="1" applyAlignment="1">
      <alignment horizontal="left" vertical="top" wrapText="1"/>
    </xf>
    <xf numFmtId="0" fontId="8" fillId="0" borderId="14" xfId="0" applyFont="1" applyBorder="1" applyAlignment="1">
      <alignment horizontal="justify" vertical="top"/>
    </xf>
    <xf numFmtId="0" fontId="0" fillId="0" borderId="14" xfId="0" applyBorder="1" applyAlignment="1"/>
    <xf numFmtId="0" fontId="8" fillId="0" borderId="0" xfId="0" applyFont="1" applyBorder="1" applyAlignment="1">
      <alignment horizontal="justify" vertical="top"/>
    </xf>
    <xf numFmtId="0" fontId="0" fillId="0" borderId="0" xfId="0" applyAlignment="1"/>
    <xf numFmtId="0" fontId="2" fillId="0" borderId="0" xfId="0" applyFont="1" applyAlignment="1">
      <alignment horizontal="justify" vertical="top" wrapText="1"/>
    </xf>
    <xf numFmtId="0" fontId="2" fillId="0" borderId="0" xfId="0" applyFont="1" applyAlignment="1">
      <alignment horizontal="left" vertical="center"/>
    </xf>
    <xf numFmtId="0" fontId="8" fillId="0" borderId="0" xfId="0" applyFont="1" applyAlignment="1">
      <alignment horizontal="left" vertical="center"/>
    </xf>
    <xf numFmtId="0" fontId="30" fillId="0" borderId="0" xfId="0" applyFont="1" applyAlignment="1">
      <alignment horizontal="left" vertical="center"/>
    </xf>
    <xf numFmtId="3" fontId="3" fillId="20" borderId="0" xfId="50" applyNumberFormat="1" applyFont="1" applyFill="1" applyBorder="1" applyAlignment="1">
      <alignment horizontal="center" vertical="center" wrapText="1"/>
    </xf>
    <xf numFmtId="0" fontId="2" fillId="24" borderId="0" xfId="50" applyFont="1" applyFill="1" applyBorder="1" applyAlignment="1">
      <alignment horizontal="center" vertical="center" wrapText="1"/>
    </xf>
    <xf numFmtId="0" fontId="30" fillId="25" borderId="0" xfId="50" applyFont="1" applyFill="1" applyBorder="1" applyAlignment="1">
      <alignment horizontal="center" vertical="center" wrapText="1"/>
    </xf>
    <xf numFmtId="0" fontId="32" fillId="18" borderId="0" xfId="50" applyFont="1" applyFill="1" applyBorder="1" applyAlignment="1">
      <alignment horizontal="center"/>
    </xf>
    <xf numFmtId="0" fontId="32" fillId="19" borderId="0" xfId="50" applyFont="1" applyFill="1" applyBorder="1" applyAlignment="1">
      <alignment horizontal="center"/>
    </xf>
    <xf numFmtId="0" fontId="32" fillId="20" borderId="0" xfId="50" applyFont="1" applyFill="1" applyBorder="1" applyAlignment="1">
      <alignment horizontal="center"/>
    </xf>
    <xf numFmtId="3" fontId="32" fillId="18" borderId="0" xfId="50" applyNumberFormat="1" applyFont="1" applyFill="1" applyBorder="1" applyAlignment="1">
      <alignment horizontal="center" vertical="center" wrapText="1"/>
    </xf>
    <xf numFmtId="3" fontId="3" fillId="18" borderId="0" xfId="50" applyNumberFormat="1" applyFont="1" applyFill="1" applyBorder="1" applyAlignment="1">
      <alignment horizontal="center" vertical="center" wrapText="1"/>
    </xf>
    <xf numFmtId="3" fontId="32" fillId="19" borderId="0" xfId="50" applyNumberFormat="1" applyFont="1" applyFill="1" applyBorder="1" applyAlignment="1">
      <alignment horizontal="center" vertical="center" wrapText="1"/>
    </xf>
    <xf numFmtId="3" fontId="3" fillId="19" borderId="0" xfId="50" applyNumberFormat="1" applyFont="1" applyFill="1" applyBorder="1" applyAlignment="1">
      <alignment horizontal="center" vertical="center" wrapText="1"/>
    </xf>
    <xf numFmtId="3" fontId="32" fillId="20" borderId="0" xfId="50" applyNumberFormat="1" applyFont="1" applyFill="1" applyBorder="1" applyAlignment="1">
      <alignment horizontal="center" vertical="center" wrapText="1"/>
    </xf>
    <xf numFmtId="0" fontId="6" fillId="24" borderId="0" xfId="50" applyFont="1" applyFill="1" applyBorder="1" applyAlignment="1">
      <alignment horizontal="center" vertical="center" wrapText="1"/>
    </xf>
    <xf numFmtId="0" fontId="2" fillId="23" borderId="0" xfId="50" applyFont="1" applyFill="1" applyBorder="1" applyAlignment="1">
      <alignment horizontal="center" vertical="center" wrapText="1"/>
    </xf>
    <xf numFmtId="0" fontId="32" fillId="27" borderId="0" xfId="50" applyFont="1" applyFill="1" applyBorder="1" applyAlignment="1">
      <alignment horizontal="center" vertical="center" wrapText="1"/>
    </xf>
    <xf numFmtId="0" fontId="32" fillId="19" borderId="0" xfId="50" applyFont="1" applyFill="1" applyBorder="1" applyAlignment="1">
      <alignment horizontal="center" vertical="center" wrapText="1"/>
    </xf>
    <xf numFmtId="0" fontId="32" fillId="18" borderId="0" xfId="50" applyFont="1" applyFill="1" applyBorder="1" applyAlignment="1">
      <alignment horizontal="center" vertical="center" wrapText="1"/>
    </xf>
    <xf numFmtId="0" fontId="6" fillId="23" borderId="0" xfId="50" applyFont="1" applyFill="1" applyBorder="1" applyAlignment="1">
      <alignment horizontal="center" vertical="center" wrapText="1"/>
    </xf>
    <xf numFmtId="3" fontId="32" fillId="22" borderId="0" xfId="50" applyNumberFormat="1" applyFont="1" applyFill="1" applyBorder="1" applyAlignment="1">
      <alignment horizontal="center" vertical="center"/>
    </xf>
    <xf numFmtId="0" fontId="6" fillId="22" borderId="0" xfId="50" applyFont="1" applyFill="1" applyBorder="1" applyAlignment="1">
      <alignment horizontal="center" vertical="center" wrapText="1"/>
    </xf>
    <xf numFmtId="0" fontId="32" fillId="20" borderId="0" xfId="50" applyFont="1" applyFill="1" applyBorder="1" applyAlignment="1">
      <alignment horizontal="center" vertical="center" wrapText="1"/>
    </xf>
    <xf numFmtId="3" fontId="32" fillId="21" borderId="0" xfId="50" applyNumberFormat="1" applyFont="1" applyFill="1" applyBorder="1" applyAlignment="1">
      <alignment horizontal="center" vertical="center" wrapText="1"/>
    </xf>
    <xf numFmtId="0" fontId="8" fillId="0" borderId="0" xfId="0" applyFont="1" applyBorder="1" applyAlignment="1">
      <alignment horizontal="justify" vertical="top" wrapText="1"/>
    </xf>
    <xf numFmtId="0" fontId="5" fillId="0" borderId="27" xfId="0" applyFont="1" applyBorder="1" applyAlignment="1">
      <alignment horizontal="left" vertical="top" wrapText="1"/>
    </xf>
    <xf numFmtId="0" fontId="33" fillId="0" borderId="18" xfId="0" applyFont="1" applyBorder="1" applyAlignment="1">
      <alignment vertical="center" wrapText="1"/>
    </xf>
    <xf numFmtId="0" fontId="33" fillId="0" borderId="15" xfId="0" applyFont="1" applyBorder="1" applyAlignment="1">
      <alignment vertical="center" wrapText="1"/>
    </xf>
    <xf numFmtId="0" fontId="33" fillId="0" borderId="43"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39"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18" xfId="0" applyFont="1" applyBorder="1" applyAlignment="1">
      <alignment horizontal="center" vertical="center" wrapText="1"/>
    </xf>
    <xf numFmtId="0" fontId="8" fillId="0" borderId="0" xfId="0" applyFont="1" applyBorder="1" applyAlignment="1">
      <alignment horizontal="left" vertical="top" wrapText="1"/>
    </xf>
    <xf numFmtId="0" fontId="2" fillId="0" borderId="0" xfId="0" applyFont="1" applyAlignment="1">
      <alignment horizontal="left" vertical="center" wrapText="1"/>
    </xf>
    <xf numFmtId="0" fontId="8" fillId="0" borderId="0" xfId="0" applyFont="1" applyBorder="1" applyAlignment="1">
      <alignment horizontal="left" vertical="center" wrapText="1"/>
    </xf>
    <xf numFmtId="0" fontId="5" fillId="0" borderId="0" xfId="0" applyFont="1" applyBorder="1" applyAlignment="1">
      <alignment horizontal="left" vertical="center"/>
    </xf>
    <xf numFmtId="0" fontId="33" fillId="0" borderId="40" xfId="0" applyFont="1" applyBorder="1" applyAlignment="1">
      <alignment vertical="center" wrapText="1"/>
    </xf>
    <xf numFmtId="0" fontId="33" fillId="0" borderId="45" xfId="0" applyFont="1" applyBorder="1" applyAlignment="1">
      <alignment vertical="center" wrapText="1"/>
    </xf>
    <xf numFmtId="0" fontId="2" fillId="0" borderId="0" xfId="0" applyFont="1" applyAlignment="1">
      <alignment horizontal="justify" vertical="top"/>
    </xf>
    <xf numFmtId="0" fontId="3" fillId="0" borderId="69" xfId="0" applyFont="1" applyBorder="1" applyAlignment="1">
      <alignment horizontal="left" vertical="center"/>
    </xf>
    <xf numFmtId="0" fontId="3" fillId="0" borderId="0" xfId="0" applyFont="1" applyBorder="1" applyAlignment="1">
      <alignment horizontal="left" vertical="center"/>
    </xf>
    <xf numFmtId="0" fontId="34" fillId="0" borderId="43" xfId="0" applyFont="1" applyBorder="1" applyAlignment="1">
      <alignment horizontal="center" vertical="center" textRotation="90" wrapText="1"/>
    </xf>
    <xf numFmtId="0" fontId="34" fillId="0" borderId="28" xfId="0" applyFont="1" applyBorder="1" applyAlignment="1">
      <alignment horizontal="center" vertical="center" textRotation="90" wrapText="1"/>
    </xf>
    <xf numFmtId="0" fontId="33" fillId="0" borderId="43" xfId="0" applyFont="1" applyBorder="1" applyAlignment="1">
      <alignment horizontal="center" vertical="center" textRotation="90" wrapText="1"/>
    </xf>
    <xf numFmtId="0" fontId="33" fillId="0" borderId="28" xfId="0" applyFont="1" applyBorder="1" applyAlignment="1">
      <alignment horizontal="center" vertical="center" textRotation="90" wrapText="1"/>
    </xf>
    <xf numFmtId="0" fontId="33" fillId="0" borderId="57" xfId="0" applyFont="1" applyBorder="1" applyAlignment="1">
      <alignment horizontal="left" wrapText="1"/>
    </xf>
    <xf numFmtId="0" fontId="33" fillId="0" borderId="36" xfId="0" applyFont="1" applyBorder="1" applyAlignment="1">
      <alignment horizontal="left" wrapText="1"/>
    </xf>
    <xf numFmtId="0" fontId="33" fillId="0" borderId="57" xfId="0" applyFont="1" applyBorder="1" applyAlignment="1">
      <alignment wrapText="1"/>
    </xf>
    <xf numFmtId="0" fontId="33" fillId="0" borderId="36" xfId="0" applyFont="1" applyBorder="1" applyAlignment="1">
      <alignment wrapText="1"/>
    </xf>
    <xf numFmtId="0" fontId="33" fillId="0" borderId="43" xfId="0" applyFont="1" applyBorder="1" applyAlignment="1">
      <alignment horizontal="center" vertical="center"/>
    </xf>
    <xf numFmtId="0" fontId="33" fillId="0" borderId="39" xfId="0" applyFont="1" applyBorder="1" applyAlignment="1">
      <alignment horizontal="center" vertical="center"/>
    </xf>
    <xf numFmtId="0" fontId="2" fillId="0" borderId="0" xfId="0" applyFont="1" applyAlignment="1">
      <alignment horizontal="justify" vertical="center" wrapText="1"/>
    </xf>
    <xf numFmtId="0" fontId="33" fillId="0" borderId="40" xfId="0" applyFont="1" applyBorder="1" applyAlignment="1">
      <alignment vertical="center"/>
    </xf>
    <xf numFmtId="0" fontId="33" fillId="0" borderId="45" xfId="0" applyFont="1" applyBorder="1" applyAlignment="1">
      <alignment vertical="center"/>
    </xf>
    <xf numFmtId="0" fontId="33" fillId="0" borderId="45" xfId="0" applyFont="1" applyBorder="1" applyAlignment="1">
      <alignment horizontal="center" vertical="center" wrapText="1"/>
    </xf>
    <xf numFmtId="0" fontId="8" fillId="0" borderId="0" xfId="0" applyFont="1" applyBorder="1" applyAlignment="1">
      <alignment horizontal="justify" vertical="center" wrapText="1"/>
    </xf>
    <xf numFmtId="0" fontId="5" fillId="0" borderId="0" xfId="0" applyFont="1" applyAlignment="1">
      <alignment horizontal="left" vertical="center"/>
    </xf>
    <xf numFmtId="0" fontId="33" fillId="0" borderId="123" xfId="0" applyFont="1" applyBorder="1" applyAlignment="1">
      <alignment horizontal="center" vertical="center" wrapText="1"/>
    </xf>
    <xf numFmtId="0" fontId="33" fillId="0" borderId="121" xfId="0" applyFont="1" applyBorder="1" applyAlignment="1">
      <alignment horizontal="center" vertical="center" wrapText="1"/>
    </xf>
    <xf numFmtId="0" fontId="33" fillId="0" borderId="125" xfId="0" applyFont="1" applyBorder="1" applyAlignment="1">
      <alignment horizontal="center" vertical="center" wrapText="1"/>
    </xf>
    <xf numFmtId="0" fontId="33" fillId="0" borderId="122" xfId="0" applyFont="1" applyBorder="1" applyAlignment="1">
      <alignment horizontal="center" vertical="center" wrapText="1"/>
    </xf>
    <xf numFmtId="0" fontId="5" fillId="0" borderId="110" xfId="0" applyFont="1" applyBorder="1" applyAlignment="1">
      <alignment horizontal="left" vertical="center" wrapText="1"/>
    </xf>
    <xf numFmtId="0" fontId="2" fillId="0" borderId="0" xfId="0" applyFont="1" applyFill="1" applyAlignment="1">
      <alignment horizontal="justify" vertical="center" wrapText="1"/>
    </xf>
    <xf numFmtId="0" fontId="8" fillId="0" borderId="14" xfId="0" applyFont="1" applyFill="1" applyBorder="1" applyAlignment="1">
      <alignment horizontal="justify" vertical="center" wrapText="1"/>
    </xf>
    <xf numFmtId="0" fontId="3" fillId="0" borderId="0" xfId="0" applyFont="1" applyFill="1" applyBorder="1" applyAlignment="1">
      <alignment vertical="top" wrapText="1"/>
    </xf>
    <xf numFmtId="0" fontId="3" fillId="0" borderId="237" xfId="0" applyFont="1" applyFill="1" applyBorder="1" applyAlignment="1">
      <alignment vertical="top" wrapText="1"/>
    </xf>
    <xf numFmtId="0" fontId="5" fillId="0" borderId="102" xfId="0" applyFont="1" applyFill="1" applyBorder="1" applyAlignment="1">
      <alignment horizontal="left" vertical="top" wrapText="1"/>
    </xf>
    <xf numFmtId="0" fontId="3" fillId="0" borderId="17" xfId="0" applyFont="1" applyFill="1" applyBorder="1" applyAlignment="1">
      <alignment vertical="top" wrapText="1"/>
    </xf>
    <xf numFmtId="0" fontId="2" fillId="0" borderId="18" xfId="0" applyFont="1" applyFill="1" applyBorder="1" applyAlignment="1">
      <alignment vertical="center" wrapText="1"/>
    </xf>
    <xf numFmtId="0" fontId="2" fillId="0" borderId="15" xfId="0" applyFont="1" applyFill="1" applyBorder="1" applyAlignment="1">
      <alignment vertical="center" wrapText="1"/>
    </xf>
    <xf numFmtId="0" fontId="2" fillId="0" borderId="43" xfId="0" applyFont="1" applyFill="1" applyBorder="1" applyAlignment="1">
      <alignment vertical="center" wrapText="1"/>
    </xf>
    <xf numFmtId="0" fontId="2" fillId="0" borderId="28" xfId="0" applyFont="1" applyFill="1" applyBorder="1" applyAlignment="1">
      <alignment vertical="center" wrapText="1"/>
    </xf>
    <xf numFmtId="0" fontId="33" fillId="0" borderId="18"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3" fillId="0" borderId="16" xfId="0" applyFont="1" applyFill="1" applyBorder="1" applyAlignment="1">
      <alignment vertical="top" wrapText="1"/>
    </xf>
    <xf numFmtId="0" fontId="5" fillId="0" borderId="0" xfId="0" applyFont="1" applyBorder="1" applyAlignment="1">
      <alignment horizontal="left" vertical="center" wrapText="1"/>
    </xf>
    <xf numFmtId="0" fontId="36" fillId="0" borderId="40" xfId="0" applyFont="1" applyBorder="1" applyAlignment="1">
      <alignment vertical="center"/>
    </xf>
    <xf numFmtId="0" fontId="36" fillId="0" borderId="45" xfId="0" applyFont="1" applyBorder="1" applyAlignment="1">
      <alignment vertical="center"/>
    </xf>
    <xf numFmtId="0" fontId="36" fillId="0" borderId="43" xfId="0" applyFont="1" applyBorder="1" applyAlignment="1">
      <alignment horizontal="center" vertical="center" wrapText="1"/>
    </xf>
    <xf numFmtId="0" fontId="36" fillId="0" borderId="39" xfId="0" applyFont="1" applyBorder="1" applyAlignment="1">
      <alignment horizontal="center" vertical="center" wrapText="1"/>
    </xf>
  </cellXfs>
  <cellStyles count="617">
    <cellStyle name="20 % - Accent1 2" xfId="2"/>
    <cellStyle name="20 % - Accent2 2" xfId="3"/>
    <cellStyle name="20 % - Accent3 2" xfId="4"/>
    <cellStyle name="20 % - Accent4 2" xfId="5"/>
    <cellStyle name="20 % - Accent5 2" xfId="6"/>
    <cellStyle name="20 % - Accent6 2" xfId="7"/>
    <cellStyle name="40 % - Accent1 2" xfId="8"/>
    <cellStyle name="40 % - Accent2 2" xfId="9"/>
    <cellStyle name="40 % - Accent3 2" xfId="10"/>
    <cellStyle name="40 % - Accent4 2" xfId="11"/>
    <cellStyle name="40 % - Accent5 2" xfId="12"/>
    <cellStyle name="40 % - Accent6 2" xfId="13"/>
    <cellStyle name="60 % - Accent1 2" xfId="14"/>
    <cellStyle name="60 % - Accent2 2" xfId="15"/>
    <cellStyle name="60 % - Accent3 2" xfId="16"/>
    <cellStyle name="60 % - Accent4 2" xfId="17"/>
    <cellStyle name="60 % - Accent5 2" xfId="18"/>
    <cellStyle name="60 % - Accent6 2" xfId="19"/>
    <cellStyle name="Accent1 2" xfId="20"/>
    <cellStyle name="Accent2 2" xfId="21"/>
    <cellStyle name="Accent3 2" xfId="22"/>
    <cellStyle name="Accent4 2" xfId="23"/>
    <cellStyle name="Accent5 2" xfId="24"/>
    <cellStyle name="Accent6 2" xfId="25"/>
    <cellStyle name="Avertissement 2" xfId="26"/>
    <cellStyle name="Bon" xfId="27"/>
    <cellStyle name="Calcul 2" xfId="28"/>
    <cellStyle name="Calcul 2 2" xfId="54"/>
    <cellStyle name="Calcul 2 2 10" xfId="98"/>
    <cellStyle name="Calcul 2 2 2" xfId="118"/>
    <cellStyle name="Calcul 2 2 2 2" xfId="399"/>
    <cellStyle name="Calcul 2 2 3" xfId="141"/>
    <cellStyle name="Calcul 2 2 3 2" xfId="422"/>
    <cellStyle name="Calcul 2 2 4" xfId="166"/>
    <cellStyle name="Calcul 2 2 4 2" xfId="447"/>
    <cellStyle name="Calcul 2 2 5" xfId="199"/>
    <cellStyle name="Calcul 2 2 5 2" xfId="480"/>
    <cellStyle name="Calcul 2 2 6" xfId="220"/>
    <cellStyle name="Calcul 2 2 6 2" xfId="501"/>
    <cellStyle name="Calcul 2 2 7" xfId="265"/>
    <cellStyle name="Calcul 2 2 7 2" xfId="545"/>
    <cellStyle name="Calcul 2 2 8" xfId="297"/>
    <cellStyle name="Calcul 2 2 8 2" xfId="577"/>
    <cellStyle name="Calcul 2 2 9" xfId="314"/>
    <cellStyle name="Calcul 2 2 9 2" xfId="594"/>
    <cellStyle name="Calcul 2 3" xfId="65"/>
    <cellStyle name="Calcul 2 3 2" xfId="129"/>
    <cellStyle name="Calcul 2 3 2 2" xfId="410"/>
    <cellStyle name="Calcul 2 3 3" xfId="170"/>
    <cellStyle name="Calcul 2 3 3 2" xfId="451"/>
    <cellStyle name="Calcul 2 3 4" xfId="190"/>
    <cellStyle name="Calcul 2 3 4 2" xfId="471"/>
    <cellStyle name="Calcul 2 3 5" xfId="229"/>
    <cellStyle name="Calcul 2 3 5 2" xfId="510"/>
    <cellStyle name="Calcul 2 3 6" xfId="269"/>
    <cellStyle name="Calcul 2 3 6 2" xfId="549"/>
    <cellStyle name="Calcul 2 3 7" xfId="286"/>
    <cellStyle name="Calcul 2 3 7 2" xfId="566"/>
    <cellStyle name="Calcul 2 3 8" xfId="306"/>
    <cellStyle name="Calcul 2 3 8 2" xfId="586"/>
    <cellStyle name="Calcul 2 3 9" xfId="340"/>
    <cellStyle name="Calcul 2 4" xfId="64"/>
    <cellStyle name="Calcul 2 4 2" xfId="128"/>
    <cellStyle name="Calcul 2 4 2 2" xfId="409"/>
    <cellStyle name="Calcul 2 4 3" xfId="154"/>
    <cellStyle name="Calcul 2 4 3 2" xfId="435"/>
    <cellStyle name="Calcul 2 4 4" xfId="97"/>
    <cellStyle name="Calcul 2 4 4 2" xfId="379"/>
    <cellStyle name="Calcul 2 4 5" xfId="228"/>
    <cellStyle name="Calcul 2 4 5 2" xfId="509"/>
    <cellStyle name="Calcul 2 4 6" xfId="268"/>
    <cellStyle name="Calcul 2 4 6 2" xfId="548"/>
    <cellStyle name="Calcul 2 4 7" xfId="285"/>
    <cellStyle name="Calcul 2 4 7 2" xfId="565"/>
    <cellStyle name="Calcul 2 4 8" xfId="305"/>
    <cellStyle name="Calcul 2 4 8 2" xfId="585"/>
    <cellStyle name="Calcul 2 4 9" xfId="327"/>
    <cellStyle name="Cellule liée 2" xfId="29"/>
    <cellStyle name="Entrée 2" xfId="30"/>
    <cellStyle name="Entrée 2 2" xfId="55"/>
    <cellStyle name="Entrée 2 2 10" xfId="241"/>
    <cellStyle name="Entrée 2 2 2" xfId="119"/>
    <cellStyle name="Entrée 2 2 2 2" xfId="400"/>
    <cellStyle name="Entrée 2 2 3" xfId="142"/>
    <cellStyle name="Entrée 2 2 3 2" xfId="423"/>
    <cellStyle name="Entrée 2 2 4" xfId="178"/>
    <cellStyle name="Entrée 2 2 4 2" xfId="459"/>
    <cellStyle name="Entrée 2 2 5" xfId="209"/>
    <cellStyle name="Entrée 2 2 5 2" xfId="490"/>
    <cellStyle name="Entrée 2 2 6" xfId="237"/>
    <cellStyle name="Entrée 2 2 6 2" xfId="518"/>
    <cellStyle name="Entrée 2 2 7" xfId="277"/>
    <cellStyle name="Entrée 2 2 7 2" xfId="557"/>
    <cellStyle name="Entrée 2 2 8" xfId="298"/>
    <cellStyle name="Entrée 2 2 8 2" xfId="578"/>
    <cellStyle name="Entrée 2 2 9" xfId="315"/>
    <cellStyle name="Entrée 2 2 9 2" xfId="595"/>
    <cellStyle name="Entrée 2 3" xfId="67"/>
    <cellStyle name="Entrée 2 3 2" xfId="131"/>
    <cellStyle name="Entrée 2 3 2 2" xfId="412"/>
    <cellStyle name="Entrée 2 3 3" xfId="172"/>
    <cellStyle name="Entrée 2 3 3 2" xfId="453"/>
    <cellStyle name="Entrée 2 3 4" xfId="203"/>
    <cellStyle name="Entrée 2 3 4 2" xfId="484"/>
    <cellStyle name="Entrée 2 3 5" xfId="231"/>
    <cellStyle name="Entrée 2 3 5 2" xfId="512"/>
    <cellStyle name="Entrée 2 3 6" xfId="271"/>
    <cellStyle name="Entrée 2 3 6 2" xfId="551"/>
    <cellStyle name="Entrée 2 3 7" xfId="288"/>
    <cellStyle name="Entrée 2 3 7 2" xfId="568"/>
    <cellStyle name="Entrée 2 3 8" xfId="308"/>
    <cellStyle name="Entrée 2 3 8 2" xfId="588"/>
    <cellStyle name="Entrée 2 3 9" xfId="341"/>
    <cellStyle name="Entrée 2 4" xfId="66"/>
    <cellStyle name="Entrée 2 4 2" xfId="130"/>
    <cellStyle name="Entrée 2 4 2 2" xfId="411"/>
    <cellStyle name="Entrée 2 4 3" xfId="171"/>
    <cellStyle name="Entrée 2 4 3 2" xfId="452"/>
    <cellStyle name="Entrée 2 4 4" xfId="202"/>
    <cellStyle name="Entrée 2 4 4 2" xfId="483"/>
    <cellStyle name="Entrée 2 4 5" xfId="230"/>
    <cellStyle name="Entrée 2 4 5 2" xfId="511"/>
    <cellStyle name="Entrée 2 4 6" xfId="270"/>
    <cellStyle name="Entrée 2 4 6 2" xfId="550"/>
    <cellStyle name="Entrée 2 4 7" xfId="287"/>
    <cellStyle name="Entrée 2 4 7 2" xfId="567"/>
    <cellStyle name="Entrée 2 4 8" xfId="307"/>
    <cellStyle name="Entrée 2 4 8 2" xfId="587"/>
    <cellStyle name="Entrée 2 4 9" xfId="328"/>
    <cellStyle name="Euro" xfId="31"/>
    <cellStyle name="Insatisfaisant 2" xfId="32"/>
    <cellStyle name="Milliers" xfId="59" builtinId="3"/>
    <cellStyle name="Milliers 2" xfId="615"/>
    <cellStyle name="Milliers 3" xfId="616"/>
    <cellStyle name="Motif" xfId="33"/>
    <cellStyle name="Neutre 2" xfId="34"/>
    <cellStyle name="Normal" xfId="0" builtinId="0"/>
    <cellStyle name="Normal 2" xfId="35"/>
    <cellStyle name="Normal_Schema (version 1)" xfId="50"/>
    <cellStyle name="Pourcentage" xfId="1" builtinId="5"/>
    <cellStyle name="Pourcentage 2" xfId="36"/>
    <cellStyle name="Remarque" xfId="37"/>
    <cellStyle name="Remarque 2" xfId="48"/>
    <cellStyle name="Remarque 2 2" xfId="58"/>
    <cellStyle name="Remarque 2 2 10" xfId="335"/>
    <cellStyle name="Remarque 2 2 2" xfId="122"/>
    <cellStyle name="Remarque 2 2 2 2" xfId="403"/>
    <cellStyle name="Remarque 2 2 3" xfId="145"/>
    <cellStyle name="Remarque 2 2 3 2" xfId="426"/>
    <cellStyle name="Remarque 2 2 4" xfId="181"/>
    <cellStyle name="Remarque 2 2 4 2" xfId="462"/>
    <cellStyle name="Remarque 2 2 5" xfId="212"/>
    <cellStyle name="Remarque 2 2 5 2" xfId="493"/>
    <cellStyle name="Remarque 2 2 6" xfId="240"/>
    <cellStyle name="Remarque 2 2 6 2" xfId="521"/>
    <cellStyle name="Remarque 2 2 7" xfId="280"/>
    <cellStyle name="Remarque 2 2 7 2" xfId="560"/>
    <cellStyle name="Remarque 2 2 8" xfId="300"/>
    <cellStyle name="Remarque 2 2 8 2" xfId="580"/>
    <cellStyle name="Remarque 2 2 9" xfId="318"/>
    <cellStyle name="Remarque 2 2 9 2" xfId="598"/>
    <cellStyle name="Remarque 2 3" xfId="62"/>
    <cellStyle name="Remarque 2 3 2" xfId="126"/>
    <cellStyle name="Remarque 2 3 2 2" xfId="407"/>
    <cellStyle name="Remarque 2 3 3" xfId="79"/>
    <cellStyle name="Remarque 2 3 3 2" xfId="361"/>
    <cellStyle name="Remarque 2 3 4" xfId="165"/>
    <cellStyle name="Remarque 2 3 4 2" xfId="446"/>
    <cellStyle name="Remarque 2 3 5" xfId="226"/>
    <cellStyle name="Remarque 2 3 5 2" xfId="507"/>
    <cellStyle name="Remarque 2 3 6" xfId="187"/>
    <cellStyle name="Remarque 2 3 6 2" xfId="468"/>
    <cellStyle name="Remarque 2 3 7" xfId="283"/>
    <cellStyle name="Remarque 2 3 7 2" xfId="563"/>
    <cellStyle name="Remarque 2 3 8" xfId="320"/>
    <cellStyle name="Remarque 2 3 8 2" xfId="600"/>
    <cellStyle name="Remarque 2 3 9" xfId="338"/>
    <cellStyle name="Remarque 2 4" xfId="70"/>
    <cellStyle name="Remarque 2 4 2" xfId="134"/>
    <cellStyle name="Remarque 2 4 2 2" xfId="415"/>
    <cellStyle name="Remarque 2 4 3" xfId="175"/>
    <cellStyle name="Remarque 2 4 3 2" xfId="456"/>
    <cellStyle name="Remarque 2 4 4" xfId="206"/>
    <cellStyle name="Remarque 2 4 4 2" xfId="487"/>
    <cellStyle name="Remarque 2 4 5" xfId="234"/>
    <cellStyle name="Remarque 2 4 5 2" xfId="515"/>
    <cellStyle name="Remarque 2 4 6" xfId="274"/>
    <cellStyle name="Remarque 2 4 6 2" xfId="554"/>
    <cellStyle name="Remarque 2 4 7" xfId="291"/>
    <cellStyle name="Remarque 2 4 7 2" xfId="571"/>
    <cellStyle name="Remarque 2 4 8" xfId="311"/>
    <cellStyle name="Remarque 2 4 8 2" xfId="591"/>
    <cellStyle name="Remarque 2 4 9" xfId="331"/>
    <cellStyle name="Sortie 2" xfId="38"/>
    <cellStyle name="Sortie 2 2" xfId="56"/>
    <cellStyle name="Sortie 2 2 10" xfId="299"/>
    <cellStyle name="Sortie 2 2 10 2" xfId="579"/>
    <cellStyle name="Sortie 2 2 11" xfId="316"/>
    <cellStyle name="Sortie 2 2 11 2" xfId="596"/>
    <cellStyle name="Sortie 2 2 12" xfId="322"/>
    <cellStyle name="Sortie 2 2 12 2" xfId="602"/>
    <cellStyle name="Sortie 2 2 13" xfId="350"/>
    <cellStyle name="Sortie 2 2 2" xfId="120"/>
    <cellStyle name="Sortie 2 2 2 2" xfId="401"/>
    <cellStyle name="Sortie 2 2 3" xfId="143"/>
    <cellStyle name="Sortie 2 2 3 2" xfId="424"/>
    <cellStyle name="Sortie 2 2 4" xfId="179"/>
    <cellStyle name="Sortie 2 2 4 2" xfId="460"/>
    <cellStyle name="Sortie 2 2 5" xfId="210"/>
    <cellStyle name="Sortie 2 2 5 2" xfId="491"/>
    <cellStyle name="Sortie 2 2 6" xfId="238"/>
    <cellStyle name="Sortie 2 2 6 2" xfId="519"/>
    <cellStyle name="Sortie 2 2 7" xfId="200"/>
    <cellStyle name="Sortie 2 2 7 2" xfId="481"/>
    <cellStyle name="Sortie 2 2 8" xfId="92"/>
    <cellStyle name="Sortie 2 2 8 2" xfId="374"/>
    <cellStyle name="Sortie 2 2 9" xfId="278"/>
    <cellStyle name="Sortie 2 2 9 2" xfId="558"/>
    <cellStyle name="Sortie 2 3" xfId="68"/>
    <cellStyle name="Sortie 2 3 10" xfId="309"/>
    <cellStyle name="Sortie 2 3 10 2" xfId="589"/>
    <cellStyle name="Sortie 2 3 11" xfId="329"/>
    <cellStyle name="Sortie 2 3 11 2" xfId="607"/>
    <cellStyle name="Sortie 2 3 12" xfId="342"/>
    <cellStyle name="Sortie 2 3 2" xfId="132"/>
    <cellStyle name="Sortie 2 3 2 2" xfId="413"/>
    <cellStyle name="Sortie 2 3 3" xfId="173"/>
    <cellStyle name="Sortie 2 3 3 2" xfId="454"/>
    <cellStyle name="Sortie 2 3 4" xfId="204"/>
    <cellStyle name="Sortie 2 3 4 2" xfId="485"/>
    <cellStyle name="Sortie 2 3 5" xfId="232"/>
    <cellStyle name="Sortie 2 3 5 2" xfId="513"/>
    <cellStyle name="Sortie 2 3 6" xfId="247"/>
    <cellStyle name="Sortie 2 3 6 2" xfId="527"/>
    <cellStyle name="Sortie 2 3 7" xfId="258"/>
    <cellStyle name="Sortie 2 3 7 2" xfId="538"/>
    <cellStyle name="Sortie 2 3 8" xfId="272"/>
    <cellStyle name="Sortie 2 3 8 2" xfId="552"/>
    <cellStyle name="Sortie 2 3 9" xfId="289"/>
    <cellStyle name="Sortie 2 3 9 2" xfId="569"/>
    <cellStyle name="Sortie 2 4" xfId="61"/>
    <cellStyle name="Sortie 2 4 10" xfId="302"/>
    <cellStyle name="Sortie 2 4 10 2" xfId="582"/>
    <cellStyle name="Sortie 2 4 11" xfId="325"/>
    <cellStyle name="Sortie 2 4 11 2" xfId="605"/>
    <cellStyle name="Sortie 2 4 12" xfId="337"/>
    <cellStyle name="Sortie 2 4 2" xfId="125"/>
    <cellStyle name="Sortie 2 4 2 2" xfId="406"/>
    <cellStyle name="Sortie 2 4 3" xfId="80"/>
    <cellStyle name="Sortie 2 4 3 2" xfId="362"/>
    <cellStyle name="Sortie 2 4 4" xfId="96"/>
    <cellStyle name="Sortie 2 4 4 2" xfId="378"/>
    <cellStyle name="Sortie 2 4 5" xfId="225"/>
    <cellStyle name="Sortie 2 4 5 2" xfId="506"/>
    <cellStyle name="Sortie 2 4 6" xfId="243"/>
    <cellStyle name="Sortie 2 4 6 2" xfId="523"/>
    <cellStyle name="Sortie 2 4 7" xfId="255"/>
    <cellStyle name="Sortie 2 4 7 2" xfId="535"/>
    <cellStyle name="Sortie 2 4 8" xfId="160"/>
    <cellStyle name="Sortie 2 4 8 2" xfId="441"/>
    <cellStyle name="Sortie 2 4 9" xfId="282"/>
    <cellStyle name="Sortie 2 4 9 2" xfId="562"/>
    <cellStyle name="Style 1" xfId="39"/>
    <cellStyle name="Texte explicatif 2" xfId="40"/>
    <cellStyle name="Titre 1" xfId="41"/>
    <cellStyle name="Titre 2" xfId="42"/>
    <cellStyle name="Titre 3" xfId="43"/>
    <cellStyle name="Titre 3 10" xfId="81"/>
    <cellStyle name="Titre 3 10 2" xfId="363"/>
    <cellStyle name="Titre 3 11" xfId="123"/>
    <cellStyle name="Titre 3 11 2" xfId="404"/>
    <cellStyle name="Titre 3 12" xfId="89"/>
    <cellStyle name="Titre 3 12 2" xfId="371"/>
    <cellStyle name="Titre 3 13" xfId="107"/>
    <cellStyle name="Titre 3 13 2" xfId="388"/>
    <cellStyle name="Titre 3 14" xfId="182"/>
    <cellStyle name="Titre 3 14 2" xfId="463"/>
    <cellStyle name="Titre 3 15" xfId="198"/>
    <cellStyle name="Titre 3 15 2" xfId="479"/>
    <cellStyle name="Titre 3 16" xfId="163"/>
    <cellStyle name="Titre 3 16 2" xfId="444"/>
    <cellStyle name="Titre 3 17" xfId="222"/>
    <cellStyle name="Titre 3 17 2" xfId="503"/>
    <cellStyle name="Titre 3 18" xfId="151"/>
    <cellStyle name="Titre 3 18 2" xfId="432"/>
    <cellStyle name="Titre 3 19" xfId="246"/>
    <cellStyle name="Titre 3 19 2" xfId="526"/>
    <cellStyle name="Titre 3 2" xfId="49"/>
    <cellStyle name="Titre 3 2 10" xfId="101"/>
    <cellStyle name="Titre 3 2 10 2" xfId="382"/>
    <cellStyle name="Titre 3 2 11" xfId="164"/>
    <cellStyle name="Titre 3 2 11 2" xfId="445"/>
    <cellStyle name="Titre 3 2 12" xfId="162"/>
    <cellStyle name="Titre 3 2 12 2" xfId="443"/>
    <cellStyle name="Titre 3 2 13" xfId="218"/>
    <cellStyle name="Titre 3 2 13 2" xfId="499"/>
    <cellStyle name="Titre 3 2 14" xfId="84"/>
    <cellStyle name="Titre 3 2 14 2" xfId="366"/>
    <cellStyle name="Titre 3 2 15" xfId="217"/>
    <cellStyle name="Titre 3 2 15 2" xfId="498"/>
    <cellStyle name="Titre 3 2 16" xfId="221"/>
    <cellStyle name="Titre 3 2 16 2" xfId="502"/>
    <cellStyle name="Titre 3 2 17" xfId="303"/>
    <cellStyle name="Titre 3 2 17 2" xfId="583"/>
    <cellStyle name="Titre 3 2 18" xfId="346"/>
    <cellStyle name="Titre 3 2 2" xfId="113"/>
    <cellStyle name="Titre 3 2 2 2" xfId="394"/>
    <cellStyle name="Titre 3 2 3" xfId="75"/>
    <cellStyle name="Titre 3 2 3 2" xfId="357"/>
    <cellStyle name="Titre 3 2 4" xfId="74"/>
    <cellStyle name="Titre 3 2 4 2" xfId="356"/>
    <cellStyle name="Titre 3 2 5" xfId="87"/>
    <cellStyle name="Titre 3 2 5 2" xfId="369"/>
    <cellStyle name="Titre 3 2 6" xfId="100"/>
    <cellStyle name="Titre 3 2 6 2" xfId="381"/>
    <cellStyle name="Titre 3 2 7" xfId="111"/>
    <cellStyle name="Titre 3 2 7 2" xfId="392"/>
    <cellStyle name="Titre 3 2 8" xfId="155"/>
    <cellStyle name="Titre 3 2 8 2" xfId="436"/>
    <cellStyle name="Titre 3 2 9" xfId="103"/>
    <cellStyle name="Titre 3 2 9 2" xfId="384"/>
    <cellStyle name="Titre 3 20" xfId="137"/>
    <cellStyle name="Titre 3 20 2" xfId="418"/>
    <cellStyle name="Titre 3 3" xfId="51"/>
    <cellStyle name="Titre 3 3 10" xfId="91"/>
    <cellStyle name="Titre 3 3 10 2" xfId="373"/>
    <cellStyle name="Titre 3 3 11" xfId="193"/>
    <cellStyle name="Titre 3 3 11 2" xfId="474"/>
    <cellStyle name="Titre 3 3 12" xfId="244"/>
    <cellStyle name="Titre 3 3 12 2" xfId="524"/>
    <cellStyle name="Titre 3 3 13" xfId="197"/>
    <cellStyle name="Titre 3 3 13 2" xfId="478"/>
    <cellStyle name="Titre 3 3 14" xfId="195"/>
    <cellStyle name="Titre 3 3 14 2" xfId="476"/>
    <cellStyle name="Titre 3 3 15" xfId="294"/>
    <cellStyle name="Titre 3 3 15 2" xfId="574"/>
    <cellStyle name="Titre 3 3 16" xfId="266"/>
    <cellStyle name="Titre 3 3 16 2" xfId="546"/>
    <cellStyle name="Titre 3 3 17" xfId="214"/>
    <cellStyle name="Titre 3 3 17 2" xfId="495"/>
    <cellStyle name="Titre 3 3 18" xfId="347"/>
    <cellStyle name="Titre 3 3 2" xfId="115"/>
    <cellStyle name="Titre 3 3 2 2" xfId="396"/>
    <cellStyle name="Titre 3 3 3" xfId="138"/>
    <cellStyle name="Titre 3 3 3 2" xfId="419"/>
    <cellStyle name="Titre 3 3 4" xfId="104"/>
    <cellStyle name="Titre 3 3 4 2" xfId="385"/>
    <cellStyle name="Titre 3 3 5" xfId="76"/>
    <cellStyle name="Titre 3 3 5 2" xfId="358"/>
    <cellStyle name="Titre 3 3 6" xfId="102"/>
    <cellStyle name="Titre 3 3 6 2" xfId="383"/>
    <cellStyle name="Titre 3 3 7" xfId="153"/>
    <cellStyle name="Titre 3 3 7 2" xfId="434"/>
    <cellStyle name="Titre 3 3 8" xfId="95"/>
    <cellStyle name="Titre 3 3 8 2" xfId="377"/>
    <cellStyle name="Titre 3 3 9" xfId="86"/>
    <cellStyle name="Titre 3 3 9 2" xfId="368"/>
    <cellStyle name="Titre 3 4" xfId="52"/>
    <cellStyle name="Titre 3 4 10" xfId="189"/>
    <cellStyle name="Titre 3 4 10 2" xfId="470"/>
    <cellStyle name="Titre 3 4 11" xfId="106"/>
    <cellStyle name="Titre 3 4 11 2" xfId="387"/>
    <cellStyle name="Titre 3 4 12" xfId="90"/>
    <cellStyle name="Titre 3 4 12 2" xfId="372"/>
    <cellStyle name="Titre 3 4 13" xfId="249"/>
    <cellStyle name="Titre 3 4 13 2" xfId="529"/>
    <cellStyle name="Titre 3 4 14" xfId="253"/>
    <cellStyle name="Titre 3 4 14 2" xfId="533"/>
    <cellStyle name="Titre 3 4 15" xfId="156"/>
    <cellStyle name="Titre 3 4 15 2" xfId="437"/>
    <cellStyle name="Titre 3 4 16" xfId="295"/>
    <cellStyle name="Titre 3 4 16 2" xfId="575"/>
    <cellStyle name="Titre 3 4 17" xfId="264"/>
    <cellStyle name="Titre 3 4 17 2" xfId="544"/>
    <cellStyle name="Titre 3 4 18" xfId="188"/>
    <cellStyle name="Titre 3 4 18 2" xfId="469"/>
    <cellStyle name="Titre 3 4 19" xfId="256"/>
    <cellStyle name="Titre 3 4 19 2" xfId="536"/>
    <cellStyle name="Titre 3 4 2" xfId="116"/>
    <cellStyle name="Titre 3 4 2 2" xfId="397"/>
    <cellStyle name="Titre 3 4 20" xfId="348"/>
    <cellStyle name="Titre 3 4 3" xfId="139"/>
    <cellStyle name="Titre 3 4 3 2" xfId="420"/>
    <cellStyle name="Titre 3 4 4" xfId="112"/>
    <cellStyle name="Titre 3 4 4 2" xfId="393"/>
    <cellStyle name="Titre 3 4 5" xfId="149"/>
    <cellStyle name="Titre 3 4 5 2" xfId="430"/>
    <cellStyle name="Titre 3 4 6" xfId="73"/>
    <cellStyle name="Titre 3 4 6 2" xfId="355"/>
    <cellStyle name="Titre 3 4 7" xfId="148"/>
    <cellStyle name="Titre 3 4 7 2" xfId="429"/>
    <cellStyle name="Titre 3 4 8" xfId="99"/>
    <cellStyle name="Titre 3 4 8 2" xfId="380"/>
    <cellStyle name="Titre 3 4 9" xfId="168"/>
    <cellStyle name="Titre 3 4 9 2" xfId="449"/>
    <cellStyle name="Titre 3 5" xfId="57"/>
    <cellStyle name="Titre 3 5 10" xfId="94"/>
    <cellStyle name="Titre 3 5 10 2" xfId="376"/>
    <cellStyle name="Titre 3 5 11" xfId="239"/>
    <cellStyle name="Titre 3 5 11 2" xfId="520"/>
    <cellStyle name="Titre 3 5 12" xfId="252"/>
    <cellStyle name="Titre 3 5 12 2" xfId="532"/>
    <cellStyle name="Titre 3 5 13" xfId="215"/>
    <cellStyle name="Titre 3 5 13 2" xfId="496"/>
    <cellStyle name="Titre 3 5 14" xfId="93"/>
    <cellStyle name="Titre 3 5 14 2" xfId="375"/>
    <cellStyle name="Titre 3 5 15" xfId="279"/>
    <cellStyle name="Titre 3 5 15 2" xfId="559"/>
    <cellStyle name="Titre 3 5 16" xfId="317"/>
    <cellStyle name="Titre 3 5 16 2" xfId="597"/>
    <cellStyle name="Titre 3 5 17" xfId="301"/>
    <cellStyle name="Titre 3 5 17 2" xfId="581"/>
    <cellStyle name="Titre 3 5 18" xfId="334"/>
    <cellStyle name="Titre 3 5 18 2" xfId="611"/>
    <cellStyle name="Titre 3 5 19" xfId="351"/>
    <cellStyle name="Titre 3 5 2" xfId="121"/>
    <cellStyle name="Titre 3 5 2 2" xfId="402"/>
    <cellStyle name="Titre 3 5 3" xfId="144"/>
    <cellStyle name="Titre 3 5 3 2" xfId="425"/>
    <cellStyle name="Titre 3 5 4" xfId="108"/>
    <cellStyle name="Titre 3 5 4 2" xfId="389"/>
    <cellStyle name="Titre 3 5 5" xfId="85"/>
    <cellStyle name="Titre 3 5 5 2" xfId="367"/>
    <cellStyle name="Titre 3 5 6" xfId="180"/>
    <cellStyle name="Titre 3 5 6 2" xfId="461"/>
    <cellStyle name="Titre 3 5 7" xfId="88"/>
    <cellStyle name="Titre 3 5 7 2" xfId="370"/>
    <cellStyle name="Titre 3 5 8" xfId="184"/>
    <cellStyle name="Titre 3 5 8 2" xfId="465"/>
    <cellStyle name="Titre 3 5 9" xfId="211"/>
    <cellStyle name="Titre 3 5 9 2" xfId="492"/>
    <cellStyle name="Titre 3 6" xfId="60"/>
    <cellStyle name="Titre 3 6 10" xfId="224"/>
    <cellStyle name="Titre 3 6 10 2" xfId="505"/>
    <cellStyle name="Titre 3 6 11" xfId="242"/>
    <cellStyle name="Titre 3 6 11 2" xfId="522"/>
    <cellStyle name="Titre 3 6 12" xfId="254"/>
    <cellStyle name="Titre 3 6 12 2" xfId="534"/>
    <cellStyle name="Titre 3 6 13" xfId="219"/>
    <cellStyle name="Titre 3 6 13 2" xfId="500"/>
    <cellStyle name="Titre 3 6 14" xfId="77"/>
    <cellStyle name="Titre 3 6 14 2" xfId="359"/>
    <cellStyle name="Titre 3 6 15" xfId="281"/>
    <cellStyle name="Titre 3 6 15 2" xfId="561"/>
    <cellStyle name="Titre 3 6 16" xfId="319"/>
    <cellStyle name="Titre 3 6 16 2" xfId="599"/>
    <cellStyle name="Titre 3 6 17" xfId="324"/>
    <cellStyle name="Titre 3 6 17 2" xfId="604"/>
    <cellStyle name="Titre 3 6 18" xfId="336"/>
    <cellStyle name="Titre 3 6 18 2" xfId="612"/>
    <cellStyle name="Titre 3 6 19" xfId="352"/>
    <cellStyle name="Titre 3 6 2" xfId="124"/>
    <cellStyle name="Titre 3 6 2 2" xfId="405"/>
    <cellStyle name="Titre 3 6 3" xfId="147"/>
    <cellStyle name="Titre 3 6 3 2" xfId="428"/>
    <cellStyle name="Titre 3 6 4" xfId="158"/>
    <cellStyle name="Titre 3 6 4 2" xfId="439"/>
    <cellStyle name="Titre 3 6 5" xfId="82"/>
    <cellStyle name="Titre 3 6 5 2" xfId="364"/>
    <cellStyle name="Titre 3 6 6" xfId="183"/>
    <cellStyle name="Titre 3 6 6 2" xfId="464"/>
    <cellStyle name="Titre 3 6 7" xfId="192"/>
    <cellStyle name="Titre 3 6 7 2" xfId="473"/>
    <cellStyle name="Titre 3 6 8" xfId="167"/>
    <cellStyle name="Titre 3 6 8 2" xfId="448"/>
    <cellStyle name="Titre 3 6 9" xfId="213"/>
    <cellStyle name="Titre 3 6 9 2" xfId="494"/>
    <cellStyle name="Titre 3 7" xfId="63"/>
    <cellStyle name="Titre 3 7 10" xfId="227"/>
    <cellStyle name="Titre 3 7 10 2" xfId="508"/>
    <cellStyle name="Titre 3 7 11" xfId="245"/>
    <cellStyle name="Titre 3 7 11 2" xfId="525"/>
    <cellStyle name="Titre 3 7 12" xfId="257"/>
    <cellStyle name="Titre 3 7 12 2" xfId="537"/>
    <cellStyle name="Titre 3 7 13" xfId="263"/>
    <cellStyle name="Titre 3 7 13 2" xfId="543"/>
    <cellStyle name="Titre 3 7 14" xfId="114"/>
    <cellStyle name="Titre 3 7 14 2" xfId="395"/>
    <cellStyle name="Titre 3 7 15" xfId="284"/>
    <cellStyle name="Titre 3 7 15 2" xfId="564"/>
    <cellStyle name="Titre 3 7 16" xfId="304"/>
    <cellStyle name="Titre 3 7 16 2" xfId="584"/>
    <cellStyle name="Titre 3 7 17" xfId="321"/>
    <cellStyle name="Titre 3 7 17 2" xfId="601"/>
    <cellStyle name="Titre 3 7 18" xfId="326"/>
    <cellStyle name="Titre 3 7 18 2" xfId="606"/>
    <cellStyle name="Titre 3 7 19" xfId="339"/>
    <cellStyle name="Titre 3 7 19 2" xfId="613"/>
    <cellStyle name="Titre 3 7 2" xfId="127"/>
    <cellStyle name="Titre 3 7 2 2" xfId="408"/>
    <cellStyle name="Titre 3 7 20" xfId="353"/>
    <cellStyle name="Titre 3 7 3" xfId="150"/>
    <cellStyle name="Titre 3 7 3 2" xfId="431"/>
    <cellStyle name="Titre 3 7 4" xfId="161"/>
    <cellStyle name="Titre 3 7 4 2" xfId="442"/>
    <cellStyle name="Titre 3 7 5" xfId="78"/>
    <cellStyle name="Titre 3 7 5 2" xfId="360"/>
    <cellStyle name="Titre 3 7 6" xfId="186"/>
    <cellStyle name="Titre 3 7 6 2" xfId="467"/>
    <cellStyle name="Titre 3 7 7" xfId="194"/>
    <cellStyle name="Titre 3 7 7 2" xfId="475"/>
    <cellStyle name="Titre 3 7 8" xfId="159"/>
    <cellStyle name="Titre 3 7 8 2" xfId="440"/>
    <cellStyle name="Titre 3 7 9" xfId="216"/>
    <cellStyle name="Titre 3 7 9 2" xfId="497"/>
    <cellStyle name="Titre 3 8" xfId="72"/>
    <cellStyle name="Titre 3 8 10" xfId="236"/>
    <cellStyle name="Titre 3 8 10 2" xfId="517"/>
    <cellStyle name="Titre 3 8 11" xfId="251"/>
    <cellStyle name="Titre 3 8 11 2" xfId="531"/>
    <cellStyle name="Titre 3 8 12" xfId="261"/>
    <cellStyle name="Titre 3 8 12 2" xfId="541"/>
    <cellStyle name="Titre 3 8 13" xfId="267"/>
    <cellStyle name="Titre 3 8 13 2" xfId="547"/>
    <cellStyle name="Titre 3 8 14" xfId="276"/>
    <cellStyle name="Titre 3 8 14 2" xfId="556"/>
    <cellStyle name="Titre 3 8 15" xfId="293"/>
    <cellStyle name="Titre 3 8 15 2" xfId="573"/>
    <cellStyle name="Titre 3 8 16" xfId="313"/>
    <cellStyle name="Titre 3 8 16 2" xfId="593"/>
    <cellStyle name="Titre 3 8 17" xfId="323"/>
    <cellStyle name="Titre 3 8 17 2" xfId="603"/>
    <cellStyle name="Titre 3 8 18" xfId="333"/>
    <cellStyle name="Titre 3 8 18 2" xfId="610"/>
    <cellStyle name="Titre 3 8 19" xfId="345"/>
    <cellStyle name="Titre 3 8 19 2" xfId="614"/>
    <cellStyle name="Titre 3 8 2" xfId="136"/>
    <cellStyle name="Titre 3 8 2 2" xfId="417"/>
    <cellStyle name="Titre 3 8 20" xfId="354"/>
    <cellStyle name="Titre 3 8 3" xfId="157"/>
    <cellStyle name="Titre 3 8 3 2" xfId="438"/>
    <cellStyle name="Titre 3 8 4" xfId="169"/>
    <cellStyle name="Titre 3 8 4 2" xfId="450"/>
    <cellStyle name="Titre 3 8 5" xfId="177"/>
    <cellStyle name="Titre 3 8 5 2" xfId="458"/>
    <cellStyle name="Titre 3 8 6" xfId="191"/>
    <cellStyle name="Titre 3 8 6 2" xfId="472"/>
    <cellStyle name="Titre 3 8 7" xfId="201"/>
    <cellStyle name="Titre 3 8 7 2" xfId="482"/>
    <cellStyle name="Titre 3 8 8" xfId="208"/>
    <cellStyle name="Titre 3 8 8 2" xfId="489"/>
    <cellStyle name="Titre 3 8 9" xfId="223"/>
    <cellStyle name="Titre 3 8 9 2" xfId="504"/>
    <cellStyle name="Titre 3 9" xfId="109"/>
    <cellStyle name="Titre 3 9 2" xfId="390"/>
    <cellStyle name="Titre 4" xfId="44"/>
    <cellStyle name="Titre " xfId="45"/>
    <cellStyle name="Total 2" xfId="46"/>
    <cellStyle name="Total 2 2" xfId="53"/>
    <cellStyle name="Total 2 2 10" xfId="296"/>
    <cellStyle name="Total 2 2 10 2" xfId="576"/>
    <cellStyle name="Total 2 2 11" xfId="262"/>
    <cellStyle name="Total 2 2 11 2" xfId="542"/>
    <cellStyle name="Total 2 2 12" xfId="196"/>
    <cellStyle name="Total 2 2 12 2" xfId="477"/>
    <cellStyle name="Total 2 2 13" xfId="349"/>
    <cellStyle name="Total 2 2 2" xfId="117"/>
    <cellStyle name="Total 2 2 2 2" xfId="398"/>
    <cellStyle name="Total 2 2 3" xfId="140"/>
    <cellStyle name="Total 2 2 3 2" xfId="421"/>
    <cellStyle name="Total 2 2 4" xfId="105"/>
    <cellStyle name="Total 2 2 4 2" xfId="386"/>
    <cellStyle name="Total 2 2 5" xfId="152"/>
    <cellStyle name="Total 2 2 5 2" xfId="433"/>
    <cellStyle name="Total 2 2 6" xfId="83"/>
    <cellStyle name="Total 2 2 6 2" xfId="365"/>
    <cellStyle name="Total 2 2 7" xfId="110"/>
    <cellStyle name="Total 2 2 7 2" xfId="391"/>
    <cellStyle name="Total 2 2 8" xfId="185"/>
    <cellStyle name="Total 2 2 8 2" xfId="466"/>
    <cellStyle name="Total 2 2 9" xfId="146"/>
    <cellStyle name="Total 2 2 9 2" xfId="427"/>
    <cellStyle name="Total 2 3" xfId="69"/>
    <cellStyle name="Total 2 3 10" xfId="310"/>
    <cellStyle name="Total 2 3 10 2" xfId="590"/>
    <cellStyle name="Total 2 3 11" xfId="330"/>
    <cellStyle name="Total 2 3 11 2" xfId="608"/>
    <cellStyle name="Total 2 3 12" xfId="343"/>
    <cellStyle name="Total 2 3 2" xfId="133"/>
    <cellStyle name="Total 2 3 2 2" xfId="414"/>
    <cellStyle name="Total 2 3 3" xfId="174"/>
    <cellStyle name="Total 2 3 3 2" xfId="455"/>
    <cellStyle name="Total 2 3 4" xfId="205"/>
    <cellStyle name="Total 2 3 4 2" xfId="486"/>
    <cellStyle name="Total 2 3 5" xfId="233"/>
    <cellStyle name="Total 2 3 5 2" xfId="514"/>
    <cellStyle name="Total 2 3 6" xfId="248"/>
    <cellStyle name="Total 2 3 6 2" xfId="528"/>
    <cellStyle name="Total 2 3 7" xfId="259"/>
    <cellStyle name="Total 2 3 7 2" xfId="539"/>
    <cellStyle name="Total 2 3 8" xfId="273"/>
    <cellStyle name="Total 2 3 8 2" xfId="553"/>
    <cellStyle name="Total 2 3 9" xfId="290"/>
    <cellStyle name="Total 2 3 9 2" xfId="570"/>
    <cellStyle name="Total 2 4" xfId="71"/>
    <cellStyle name="Total 2 4 10" xfId="312"/>
    <cellStyle name="Total 2 4 10 2" xfId="592"/>
    <cellStyle name="Total 2 4 11" xfId="332"/>
    <cellStyle name="Total 2 4 11 2" xfId="609"/>
    <cellStyle name="Total 2 4 12" xfId="344"/>
    <cellStyle name="Total 2 4 2" xfId="135"/>
    <cellStyle name="Total 2 4 2 2" xfId="416"/>
    <cellStyle name="Total 2 4 3" xfId="176"/>
    <cellStyle name="Total 2 4 3 2" xfId="457"/>
    <cellStyle name="Total 2 4 4" xfId="207"/>
    <cellStyle name="Total 2 4 4 2" xfId="488"/>
    <cellStyle name="Total 2 4 5" xfId="235"/>
    <cellStyle name="Total 2 4 5 2" xfId="516"/>
    <cellStyle name="Total 2 4 6" xfId="250"/>
    <cellStyle name="Total 2 4 6 2" xfId="530"/>
    <cellStyle name="Total 2 4 7" xfId="260"/>
    <cellStyle name="Total 2 4 7 2" xfId="540"/>
    <cellStyle name="Total 2 4 8" xfId="275"/>
    <cellStyle name="Total 2 4 8 2" xfId="555"/>
    <cellStyle name="Total 2 4 9" xfId="292"/>
    <cellStyle name="Total 2 4 9 2" xfId="572"/>
    <cellStyle name="Vérification de cellule" xfId="47"/>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latin typeface="Times New Roman" panose="02020603050405020304" pitchFamily="18" charset="0"/>
                <a:cs typeface="Times New Roman" panose="02020603050405020304" pitchFamily="18" charset="0"/>
              </a:rPr>
              <a:t>Répartition des actes de mobilité en 2016 selon leur composition</a:t>
            </a:r>
          </a:p>
        </c:rich>
      </c:tx>
      <c:layout>
        <c:manualLayout>
          <c:xMode val="edge"/>
          <c:yMode val="edge"/>
          <c:x val="0.38434615393666843"/>
          <c:y val="2.72456327878664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'source FT 4.6-2'!$B$7</c:f>
              <c:strCache>
                <c:ptCount val="1"/>
                <c:pt idx="0">
                  <c:v>Mobilité simple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4.6-2'!$A$8:$A$11</c:f>
              <c:strCache>
                <c:ptCount val="4"/>
                <c:pt idx="0">
                  <c:v>Changement d'employeur</c:v>
                </c:pt>
                <c:pt idx="1">
                  <c:v>Changement de zone d'emploi</c:v>
                </c:pt>
                <c:pt idx="2">
                  <c:v>Changement de statut ou de situation d'emploi</c:v>
                </c:pt>
                <c:pt idx="3">
                  <c:v>Total</c:v>
                </c:pt>
              </c:strCache>
            </c:strRef>
          </c:cat>
          <c:val>
            <c:numRef>
              <c:f>'source FT 4.6-2'!$B$8:$B$11</c:f>
              <c:numCache>
                <c:formatCode>0</c:formatCode>
                <c:ptCount val="4"/>
                <c:pt idx="0">
                  <c:v>57.026795142555443</c:v>
                </c:pt>
                <c:pt idx="1">
                  <c:v>52.247625382811179</c:v>
                </c:pt>
                <c:pt idx="2">
                  <c:v>63.53327421272099</c:v>
                </c:pt>
                <c:pt idx="3">
                  <c:v>56.923096887309889</c:v>
                </c:pt>
              </c:numCache>
            </c:numRef>
          </c:val>
        </c:ser>
        <c:ser>
          <c:idx val="1"/>
          <c:order val="1"/>
          <c:tx>
            <c:strRef>
              <c:f>'source FT 4.6-2'!$C$7</c:f>
              <c:strCache>
                <c:ptCount val="1"/>
                <c:pt idx="0">
                  <c:v>Double mobilité</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4.6-2'!$A$8:$A$11</c:f>
              <c:strCache>
                <c:ptCount val="4"/>
                <c:pt idx="0">
                  <c:v>Changement d'employeur</c:v>
                </c:pt>
                <c:pt idx="1">
                  <c:v>Changement de zone d'emploi</c:v>
                </c:pt>
                <c:pt idx="2">
                  <c:v>Changement de statut ou de situation d'emploi</c:v>
                </c:pt>
                <c:pt idx="3">
                  <c:v>Total</c:v>
                </c:pt>
              </c:strCache>
            </c:strRef>
          </c:cat>
          <c:val>
            <c:numRef>
              <c:f>'source FT 4.6-2'!$C$8:$C$11</c:f>
              <c:numCache>
                <c:formatCode>0</c:formatCode>
                <c:ptCount val="4"/>
                <c:pt idx="0">
                  <c:v>35.484754487856392</c:v>
                </c:pt>
                <c:pt idx="1">
                  <c:v>37.950248584300525</c:v>
                </c:pt>
                <c:pt idx="2">
                  <c:v>22.194129448983311</c:v>
                </c:pt>
                <c:pt idx="3">
                  <c:v>33.2608557735009</c:v>
                </c:pt>
              </c:numCache>
            </c:numRef>
          </c:val>
        </c:ser>
        <c:ser>
          <c:idx val="2"/>
          <c:order val="2"/>
          <c:tx>
            <c:strRef>
              <c:f>'source FT 4.6-2'!$D$7</c:f>
              <c:strCache>
                <c:ptCount val="1"/>
                <c:pt idx="0">
                  <c:v>Triple mobilité</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4.6-2'!$A$8:$A$11</c:f>
              <c:strCache>
                <c:ptCount val="4"/>
                <c:pt idx="0">
                  <c:v>Changement d'employeur</c:v>
                </c:pt>
                <c:pt idx="1">
                  <c:v>Changement de zone d'emploi</c:v>
                </c:pt>
                <c:pt idx="2">
                  <c:v>Changement de statut ou de situation d'emploi</c:v>
                </c:pt>
                <c:pt idx="3">
                  <c:v>Total</c:v>
                </c:pt>
              </c:strCache>
            </c:strRef>
          </c:cat>
          <c:val>
            <c:numRef>
              <c:f>'source FT 4.6-2'!$D$8:$D$11</c:f>
              <c:numCache>
                <c:formatCode>0</c:formatCode>
                <c:ptCount val="4"/>
                <c:pt idx="0">
                  <c:v>7.4884503695881737</c:v>
                </c:pt>
                <c:pt idx="1">
                  <c:v>9.8021260328882871</c:v>
                </c:pt>
                <c:pt idx="2">
                  <c:v>14.27259633829569</c:v>
                </c:pt>
                <c:pt idx="3">
                  <c:v>9.8160473391892129</c:v>
                </c:pt>
              </c:numCache>
            </c:numRef>
          </c:val>
        </c:ser>
        <c:dLbls>
          <c:showLegendKey val="0"/>
          <c:showVal val="0"/>
          <c:showCatName val="0"/>
          <c:showSerName val="0"/>
          <c:showPercent val="0"/>
          <c:showBubbleSize val="0"/>
        </c:dLbls>
        <c:gapWidth val="150"/>
        <c:overlap val="100"/>
        <c:axId val="502992816"/>
        <c:axId val="502991248"/>
      </c:barChart>
      <c:catAx>
        <c:axId val="502992816"/>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2991248"/>
        <c:crosses val="autoZero"/>
        <c:auto val="1"/>
        <c:lblAlgn val="ctr"/>
        <c:lblOffset val="100"/>
        <c:noMultiLvlLbl val="0"/>
      </c:catAx>
      <c:valAx>
        <c:axId val="502991248"/>
        <c:scaling>
          <c:orientation val="minMax"/>
        </c:scaling>
        <c:delete val="0"/>
        <c:axPos val="b"/>
        <c:majorGridlines>
          <c:spPr>
            <a:ln w="9525" cap="flat" cmpd="sng" algn="ctr">
              <a:noFill/>
              <a:round/>
            </a:ln>
            <a:effectLst/>
          </c:spPr>
        </c:majorGridlines>
        <c:numFmt formatCode="0%" sourceLinked="1"/>
        <c:majorTickMark val="out"/>
        <c:minorTickMark val="none"/>
        <c:tickLblPos val="nextTo"/>
        <c:spPr>
          <a:noFill/>
          <a:ln>
            <a:solidFill>
              <a:srgbClr xmlns:mc="http://schemas.openxmlformats.org/markup-compatibility/2006" xmlns:a14="http://schemas.microsoft.com/office/drawing/2010/main" val="000000" mc:Ignorable="a14" a14:legacySpreadsheetColorIndex="64"/>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2992816"/>
        <c:crosses val="autoZero"/>
        <c:crossBetween val="between"/>
      </c:valAx>
      <c:spPr>
        <a:noFill/>
        <a:ln>
          <a:noFill/>
        </a:ln>
        <a:effectLst/>
      </c:spPr>
    </c:plotArea>
    <c:legend>
      <c:legendPos val="b"/>
      <c:layout>
        <c:manualLayout>
          <c:xMode val="edge"/>
          <c:yMode val="edge"/>
          <c:x val="0.30220600598229158"/>
          <c:y val="0.92209411649867878"/>
          <c:w val="0.46366590687362108"/>
          <c:h val="5.7471658910421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1">
                <a:latin typeface="Times New Roman" panose="02020603050405020304" pitchFamily="18" charset="0"/>
                <a:cs typeface="Times New Roman" panose="02020603050405020304" pitchFamily="18" charset="0"/>
              </a:rPr>
              <a:t>Changement d'employeur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4.6-4'!$C$4:$C$7</c:f>
              <c:strCache>
                <c:ptCount val="4"/>
                <c:pt idx="0">
                  <c:v>Changement d'employeur seul</c:v>
                </c:pt>
                <c:pt idx="1">
                  <c:v>Changement d'employeur + zone d'emploi</c:v>
                </c:pt>
                <c:pt idx="2">
                  <c:v>Changement d'employeur + statut</c:v>
                </c:pt>
                <c:pt idx="3">
                  <c:v>Changement d'employeur + zone d'emploi + statut</c:v>
                </c:pt>
              </c:strCache>
            </c:strRef>
          </c:cat>
          <c:val>
            <c:numRef>
              <c:f>'source FT 4.6-4'!$E$4:$E$7</c:f>
              <c:numCache>
                <c:formatCode>0</c:formatCode>
                <c:ptCount val="4"/>
                <c:pt idx="0">
                  <c:v>57.026795142555443</c:v>
                </c:pt>
                <c:pt idx="1">
                  <c:v>26.416314677930309</c:v>
                </c:pt>
                <c:pt idx="2">
                  <c:v>9.0684398099260815</c:v>
                </c:pt>
                <c:pt idx="3">
                  <c:v>7.4884503695881737</c:v>
                </c:pt>
              </c:numCache>
            </c:numRef>
          </c:val>
        </c:ser>
        <c:dLbls>
          <c:showLegendKey val="0"/>
          <c:showVal val="0"/>
          <c:showCatName val="0"/>
          <c:showSerName val="0"/>
          <c:showPercent val="0"/>
          <c:showBubbleSize val="0"/>
        </c:dLbls>
        <c:gapWidth val="182"/>
        <c:axId val="502990072"/>
        <c:axId val="502990464"/>
      </c:barChart>
      <c:catAx>
        <c:axId val="5029900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2990464"/>
        <c:crosses val="autoZero"/>
        <c:auto val="1"/>
        <c:lblAlgn val="ctr"/>
        <c:lblOffset val="100"/>
        <c:noMultiLvlLbl val="0"/>
      </c:catAx>
      <c:valAx>
        <c:axId val="502990464"/>
        <c:scaling>
          <c:orientation val="minMax"/>
        </c:scaling>
        <c:delete val="0"/>
        <c:axPos val="b"/>
        <c:majorGridlines>
          <c:spPr>
            <a:ln w="9525" cap="flat" cmpd="sng" algn="ctr">
              <a:noFill/>
              <a:round/>
            </a:ln>
            <a:effectLst/>
          </c:spPr>
        </c:majorGridlines>
        <c:numFmt formatCode="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2990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1">
                <a:latin typeface="Times New Roman" panose="02020603050405020304" pitchFamily="18" charset="0"/>
                <a:cs typeface="Times New Roman" panose="02020603050405020304" pitchFamily="18" charset="0"/>
              </a:rPr>
              <a:t>Changement de zone d'emploi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4.6-4'!$C$12:$C$15</c:f>
              <c:strCache>
                <c:ptCount val="4"/>
                <c:pt idx="0">
                  <c:v>Changement de zone d'emploi seul</c:v>
                </c:pt>
                <c:pt idx="1">
                  <c:v>Changement de zone d'emploi + employeur</c:v>
                </c:pt>
                <c:pt idx="2">
                  <c:v>Changement de zone d'emploi + employeur + statut</c:v>
                </c:pt>
                <c:pt idx="3">
                  <c:v>Changement de zone d'emploi + statut</c:v>
                </c:pt>
              </c:strCache>
            </c:strRef>
          </c:cat>
          <c:val>
            <c:numRef>
              <c:f>'source FT 4.6-4'!$E$12:$E$15</c:f>
              <c:numCache>
                <c:formatCode>0</c:formatCode>
                <c:ptCount val="4"/>
                <c:pt idx="0">
                  <c:v>52.247625382811179</c:v>
                </c:pt>
                <c:pt idx="1">
                  <c:v>34.578054606476584</c:v>
                </c:pt>
                <c:pt idx="2">
                  <c:v>9.8021260328882871</c:v>
                </c:pt>
                <c:pt idx="3">
                  <c:v>3.3721939778239478</c:v>
                </c:pt>
              </c:numCache>
            </c:numRef>
          </c:val>
        </c:ser>
        <c:dLbls>
          <c:showLegendKey val="0"/>
          <c:showVal val="0"/>
          <c:showCatName val="0"/>
          <c:showSerName val="0"/>
          <c:showPercent val="0"/>
          <c:showBubbleSize val="0"/>
        </c:dLbls>
        <c:gapWidth val="182"/>
        <c:axId val="502992424"/>
        <c:axId val="502993208"/>
      </c:barChart>
      <c:catAx>
        <c:axId val="5029924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2993208"/>
        <c:crosses val="autoZero"/>
        <c:auto val="1"/>
        <c:lblAlgn val="ctr"/>
        <c:lblOffset val="100"/>
        <c:noMultiLvlLbl val="0"/>
      </c:catAx>
      <c:valAx>
        <c:axId val="502993208"/>
        <c:scaling>
          <c:orientation val="minMax"/>
        </c:scaling>
        <c:delete val="0"/>
        <c:axPos val="b"/>
        <c:majorGridlines>
          <c:spPr>
            <a:ln w="9525" cap="flat" cmpd="sng" algn="ctr">
              <a:noFill/>
              <a:round/>
            </a:ln>
            <a:effectLst/>
          </c:spPr>
        </c:majorGridlines>
        <c:numFmt formatCode="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2992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1">
                <a:latin typeface="Times New Roman" panose="02020603050405020304" pitchFamily="18" charset="0"/>
                <a:cs typeface="Times New Roman" panose="02020603050405020304" pitchFamily="18" charset="0"/>
              </a:rPr>
              <a:t>Changement de statut ou de situation d'emploi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4.6-4'!$C$20:$C$23</c:f>
              <c:strCache>
                <c:ptCount val="4"/>
                <c:pt idx="0">
                  <c:v>Changement de statut seul</c:v>
                </c:pt>
                <c:pt idx="1">
                  <c:v>Changement de statut + employeur</c:v>
                </c:pt>
                <c:pt idx="2">
                  <c:v>Changement de statut + employeur + zone d'emploi</c:v>
                </c:pt>
                <c:pt idx="3">
                  <c:v>Changement de statut + zone d'emploi</c:v>
                </c:pt>
              </c:strCache>
            </c:strRef>
          </c:cat>
          <c:val>
            <c:numRef>
              <c:f>'source FT 4.6-4'!$E$20:$E$23</c:f>
              <c:numCache>
                <c:formatCode>0</c:formatCode>
                <c:ptCount val="4"/>
                <c:pt idx="0">
                  <c:v>63.53327421272099</c:v>
                </c:pt>
                <c:pt idx="1">
                  <c:v>17.283973911457448</c:v>
                </c:pt>
                <c:pt idx="2">
                  <c:v>14.27259633829569</c:v>
                </c:pt>
                <c:pt idx="3">
                  <c:v>4.9101555375258652</c:v>
                </c:pt>
              </c:numCache>
            </c:numRef>
          </c:val>
        </c:ser>
        <c:dLbls>
          <c:showLegendKey val="0"/>
          <c:showVal val="0"/>
          <c:showCatName val="0"/>
          <c:showSerName val="0"/>
          <c:showPercent val="0"/>
          <c:showBubbleSize val="0"/>
        </c:dLbls>
        <c:gapWidth val="182"/>
        <c:axId val="623239552"/>
        <c:axId val="623241512"/>
      </c:barChart>
      <c:catAx>
        <c:axId val="6232395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3241512"/>
        <c:crosses val="autoZero"/>
        <c:auto val="1"/>
        <c:lblAlgn val="ctr"/>
        <c:lblOffset val="100"/>
        <c:noMultiLvlLbl val="0"/>
      </c:catAx>
      <c:valAx>
        <c:axId val="623241512"/>
        <c:scaling>
          <c:orientation val="minMax"/>
        </c:scaling>
        <c:delete val="0"/>
        <c:axPos val="b"/>
        <c:majorGridlines>
          <c:spPr>
            <a:ln w="9525" cap="flat" cmpd="sng" algn="ctr">
              <a:noFill/>
              <a:round/>
            </a:ln>
            <a:effectLst/>
          </c:spPr>
        </c:majorGridlines>
        <c:numFmt formatCode="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3239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'source FT 4.6-7'!$A$2</c:f>
              <c:strCache>
                <c:ptCount val="1"/>
                <c:pt idx="0">
                  <c:v>2013</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4.6-7'!$B$1:$E$1</c:f>
              <c:strCache>
                <c:ptCount val="4"/>
                <c:pt idx="0">
                  <c:v>Taux de mobilité</c:v>
                </c:pt>
                <c:pt idx="1">
                  <c:v>Changement d'employeur</c:v>
                </c:pt>
                <c:pt idx="2">
                  <c:v>Changement de zone d'emploi</c:v>
                </c:pt>
                <c:pt idx="3">
                  <c:v>Changement de statut ou de situation d'emploi</c:v>
                </c:pt>
              </c:strCache>
            </c:strRef>
          </c:cat>
          <c:val>
            <c:numRef>
              <c:f>'source FT 4.6-7'!$B$2:$E$2</c:f>
              <c:numCache>
                <c:formatCode>0.0</c:formatCode>
                <c:ptCount val="4"/>
                <c:pt idx="0">
                  <c:v>8.4782726907755972</c:v>
                </c:pt>
                <c:pt idx="1">
                  <c:v>4.12</c:v>
                </c:pt>
                <c:pt idx="2">
                  <c:v>3.78</c:v>
                </c:pt>
                <c:pt idx="3">
                  <c:v>3.17</c:v>
                </c:pt>
              </c:numCache>
            </c:numRef>
          </c:val>
        </c:ser>
        <c:ser>
          <c:idx val="1"/>
          <c:order val="1"/>
          <c:tx>
            <c:strRef>
              <c:f>'source FT 4.6-7'!$A$3</c:f>
              <c:strCache>
                <c:ptCount val="1"/>
                <c:pt idx="0">
                  <c:v>2014</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4.6-7'!$B$1:$E$1</c:f>
              <c:strCache>
                <c:ptCount val="4"/>
                <c:pt idx="0">
                  <c:v>Taux de mobilité</c:v>
                </c:pt>
                <c:pt idx="1">
                  <c:v>Changement d'employeur</c:v>
                </c:pt>
                <c:pt idx="2">
                  <c:v>Changement de zone d'emploi</c:v>
                </c:pt>
                <c:pt idx="3">
                  <c:v>Changement de statut ou de situation d'emploi</c:v>
                </c:pt>
              </c:strCache>
            </c:strRef>
          </c:cat>
          <c:val>
            <c:numRef>
              <c:f>'source FT 4.6-7'!$B$3:$E$3</c:f>
              <c:numCache>
                <c:formatCode>0.0</c:formatCode>
                <c:ptCount val="4"/>
                <c:pt idx="0">
                  <c:v>8.4822913739281027</c:v>
                </c:pt>
                <c:pt idx="1">
                  <c:v>3.97</c:v>
                </c:pt>
                <c:pt idx="2">
                  <c:v>3.93</c:v>
                </c:pt>
                <c:pt idx="3">
                  <c:v>3.24</c:v>
                </c:pt>
              </c:numCache>
            </c:numRef>
          </c:val>
        </c:ser>
        <c:ser>
          <c:idx val="2"/>
          <c:order val="2"/>
          <c:tx>
            <c:strRef>
              <c:f>'source FT 4.6-7'!$A$4</c:f>
              <c:strCache>
                <c:ptCount val="1"/>
                <c:pt idx="0">
                  <c:v>2015</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4.6-7'!$B$1:$E$1</c:f>
              <c:strCache>
                <c:ptCount val="4"/>
                <c:pt idx="0">
                  <c:v>Taux de mobilité</c:v>
                </c:pt>
                <c:pt idx="1">
                  <c:v>Changement d'employeur</c:v>
                </c:pt>
                <c:pt idx="2">
                  <c:v>Changement de zone d'emploi</c:v>
                </c:pt>
                <c:pt idx="3">
                  <c:v>Changement de statut ou de situation d'emploi</c:v>
                </c:pt>
              </c:strCache>
            </c:strRef>
          </c:cat>
          <c:val>
            <c:numRef>
              <c:f>'source FT 4.6-7'!$B$4:$E$4</c:f>
              <c:numCache>
                <c:formatCode>0.0</c:formatCode>
                <c:ptCount val="4"/>
                <c:pt idx="0">
                  <c:v>8.887919181739818</c:v>
                </c:pt>
                <c:pt idx="1">
                  <c:v>4.47</c:v>
                </c:pt>
                <c:pt idx="2">
                  <c:v>4.1900000000000004</c:v>
                </c:pt>
                <c:pt idx="3">
                  <c:v>2.9</c:v>
                </c:pt>
              </c:numCache>
            </c:numRef>
          </c:val>
        </c:ser>
        <c:ser>
          <c:idx val="3"/>
          <c:order val="3"/>
          <c:tx>
            <c:strRef>
              <c:f>'source FT 4.6-7'!$A$5</c:f>
              <c:strCache>
                <c:ptCount val="1"/>
                <c:pt idx="0">
                  <c:v>2016</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4.6-7'!$B$1:$E$1</c:f>
              <c:strCache>
                <c:ptCount val="4"/>
                <c:pt idx="0">
                  <c:v>Taux de mobilité</c:v>
                </c:pt>
                <c:pt idx="1">
                  <c:v>Changement d'employeur</c:v>
                </c:pt>
                <c:pt idx="2">
                  <c:v>Changement de zone d'emploi</c:v>
                </c:pt>
                <c:pt idx="3">
                  <c:v>Changement de statut ou de situation d'emploi</c:v>
                </c:pt>
              </c:strCache>
            </c:strRef>
          </c:cat>
          <c:val>
            <c:numRef>
              <c:f>'source FT 4.6-7'!$B$5:$E$5</c:f>
              <c:numCache>
                <c:formatCode>0.0</c:formatCode>
                <c:ptCount val="4"/>
                <c:pt idx="0">
                  <c:v>10.044374016081269</c:v>
                </c:pt>
                <c:pt idx="1">
                  <c:v>5.71</c:v>
                </c:pt>
                <c:pt idx="2">
                  <c:v>4.3600000000000003</c:v>
                </c:pt>
                <c:pt idx="3">
                  <c:v>3</c:v>
                </c:pt>
              </c:numCache>
            </c:numRef>
          </c:val>
        </c:ser>
        <c:dLbls>
          <c:dLblPos val="outEnd"/>
          <c:showLegendKey val="0"/>
          <c:showVal val="1"/>
          <c:showCatName val="0"/>
          <c:showSerName val="0"/>
          <c:showPercent val="0"/>
          <c:showBubbleSize val="0"/>
        </c:dLbls>
        <c:gapWidth val="219"/>
        <c:axId val="623237984"/>
        <c:axId val="623238376"/>
      </c:barChart>
      <c:catAx>
        <c:axId val="6232379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3238376"/>
        <c:crosses val="autoZero"/>
        <c:auto val="1"/>
        <c:lblAlgn val="ctr"/>
        <c:lblOffset val="100"/>
        <c:noMultiLvlLbl val="0"/>
      </c:catAx>
      <c:valAx>
        <c:axId val="623238376"/>
        <c:scaling>
          <c:orientation val="minMax"/>
          <c:max val="11"/>
          <c:min val="0"/>
        </c:scaling>
        <c:delete val="0"/>
        <c:axPos val="l"/>
        <c:majorGridlines>
          <c:spPr>
            <a:ln w="9525" cap="flat" cmpd="sng" algn="ctr">
              <a:noFill/>
              <a:round/>
            </a:ln>
            <a:effectLst/>
          </c:spPr>
        </c:majorGridlines>
        <c:numFmt formatCode="0.0" sourceLinked="1"/>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3237984"/>
        <c:crosses val="autoZero"/>
        <c:crossBetween val="between"/>
        <c:majorUnit val="1"/>
      </c:valAx>
      <c:spPr>
        <a:noFill/>
        <a:ln>
          <a:noFill/>
        </a:ln>
        <a:effectLst/>
      </c:spPr>
    </c:plotArea>
    <c:legend>
      <c:legendPos val="b"/>
      <c:layout>
        <c:manualLayout>
          <c:xMode val="edge"/>
          <c:yMode val="edge"/>
          <c:x val="0.25693416447944006"/>
          <c:y val="0.89409667541557303"/>
          <c:w val="0.50002034120734906"/>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14287</xdr:rowOff>
    </xdr:from>
    <xdr:to>
      <xdr:col>10</xdr:col>
      <xdr:colOff>28574</xdr:colOff>
      <xdr:row>21</xdr:row>
      <xdr:rowOff>123825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128587</xdr:rowOff>
    </xdr:from>
    <xdr:to>
      <xdr:col>5</xdr:col>
      <xdr:colOff>66674</xdr:colOff>
      <xdr:row>16</xdr:row>
      <xdr:rowOff>14287</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114300</xdr:colOff>
      <xdr:row>1</xdr:row>
      <xdr:rowOff>128587</xdr:rowOff>
    </xdr:from>
    <xdr:to>
      <xdr:col>11</xdr:col>
      <xdr:colOff>114300</xdr:colOff>
      <xdr:row>16</xdr:row>
      <xdr:rowOff>14287</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152400</xdr:colOff>
      <xdr:row>1</xdr:row>
      <xdr:rowOff>119062</xdr:rowOff>
    </xdr:from>
    <xdr:to>
      <xdr:col>17</xdr:col>
      <xdr:colOff>152400</xdr:colOff>
      <xdr:row>16</xdr:row>
      <xdr:rowOff>4762</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438149</xdr:colOff>
      <xdr:row>3</xdr:row>
      <xdr:rowOff>48583</xdr:rowOff>
    </xdr:from>
    <xdr:to>
      <xdr:col>2</xdr:col>
      <xdr:colOff>757148</xdr:colOff>
      <xdr:row>10</xdr:row>
      <xdr:rowOff>171450</xdr:rowOff>
    </xdr:to>
    <xdr:grpSp>
      <xdr:nvGrpSpPr>
        <xdr:cNvPr id="2" name="Group 29"/>
        <xdr:cNvGrpSpPr>
          <a:grpSpLocks/>
        </xdr:cNvGrpSpPr>
      </xdr:nvGrpSpPr>
      <xdr:grpSpPr bwMode="auto">
        <a:xfrm>
          <a:off x="438149" y="820108"/>
          <a:ext cx="1842999" cy="1437317"/>
          <a:chOff x="47" y="110"/>
          <a:chExt cx="176" cy="170"/>
        </a:xfrm>
      </xdr:grpSpPr>
      <xdr:sp macro="" textlink="">
        <xdr:nvSpPr>
          <xdr:cNvPr id="3" name="Line 30"/>
          <xdr:cNvSpPr>
            <a:spLocks noChangeShapeType="1"/>
          </xdr:cNvSpPr>
        </xdr:nvSpPr>
        <xdr:spPr bwMode="auto">
          <a:xfrm>
            <a:off x="48" y="111"/>
            <a:ext cx="0" cy="169"/>
          </a:xfrm>
          <a:prstGeom prst="line">
            <a:avLst/>
          </a:prstGeom>
          <a:noFill/>
          <a:ln w="19050" cap="flat"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31"/>
          <xdr:cNvSpPr>
            <a:spLocks noChangeShapeType="1"/>
          </xdr:cNvSpPr>
        </xdr:nvSpPr>
        <xdr:spPr bwMode="auto">
          <a:xfrm>
            <a:off x="47" y="280"/>
            <a:ext cx="33"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 name="Line 32"/>
          <xdr:cNvSpPr>
            <a:spLocks noChangeShapeType="1"/>
          </xdr:cNvSpPr>
        </xdr:nvSpPr>
        <xdr:spPr bwMode="auto">
          <a:xfrm flipH="1">
            <a:off x="47" y="110"/>
            <a:ext cx="176" cy="1"/>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409575</xdr:colOff>
      <xdr:row>5</xdr:row>
      <xdr:rowOff>0</xdr:rowOff>
    </xdr:from>
    <xdr:to>
      <xdr:col>7</xdr:col>
      <xdr:colOff>447675</xdr:colOff>
      <xdr:row>7</xdr:row>
      <xdr:rowOff>0</xdr:rowOff>
    </xdr:to>
    <xdr:grpSp>
      <xdr:nvGrpSpPr>
        <xdr:cNvPr id="8" name="Group 1"/>
        <xdr:cNvGrpSpPr>
          <a:grpSpLocks/>
        </xdr:cNvGrpSpPr>
      </xdr:nvGrpSpPr>
      <xdr:grpSpPr bwMode="auto">
        <a:xfrm>
          <a:off x="2695575" y="1152525"/>
          <a:ext cx="2038350" cy="361950"/>
          <a:chOff x="244" y="138"/>
          <a:chExt cx="199" cy="35"/>
        </a:xfrm>
      </xdr:grpSpPr>
      <xdr:sp macro="" textlink="">
        <xdr:nvSpPr>
          <xdr:cNvPr id="9" name="Line 2"/>
          <xdr:cNvSpPr>
            <a:spLocks noChangeShapeType="1"/>
          </xdr:cNvSpPr>
        </xdr:nvSpPr>
        <xdr:spPr bwMode="auto">
          <a:xfrm>
            <a:off x="244" y="156"/>
            <a:ext cx="199"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3"/>
          <xdr:cNvSpPr>
            <a:spLocks noChangeShapeType="1"/>
          </xdr:cNvSpPr>
        </xdr:nvSpPr>
        <xdr:spPr bwMode="auto">
          <a:xfrm>
            <a:off x="340" y="138"/>
            <a:ext cx="0" cy="1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4"/>
          <xdr:cNvSpPr>
            <a:spLocks noChangeShapeType="1"/>
          </xdr:cNvSpPr>
        </xdr:nvSpPr>
        <xdr:spPr bwMode="auto">
          <a:xfrm>
            <a:off x="442" y="156"/>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Line 5"/>
          <xdr:cNvSpPr>
            <a:spLocks noChangeShapeType="1"/>
          </xdr:cNvSpPr>
        </xdr:nvSpPr>
        <xdr:spPr bwMode="auto">
          <a:xfrm>
            <a:off x="244" y="155"/>
            <a:ext cx="0" cy="1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Line 6"/>
          <xdr:cNvSpPr>
            <a:spLocks noChangeShapeType="1"/>
          </xdr:cNvSpPr>
        </xdr:nvSpPr>
        <xdr:spPr bwMode="auto">
          <a:xfrm>
            <a:off x="340" y="156"/>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409575</xdr:colOff>
      <xdr:row>4</xdr:row>
      <xdr:rowOff>180975</xdr:rowOff>
    </xdr:from>
    <xdr:to>
      <xdr:col>13</xdr:col>
      <xdr:colOff>447675</xdr:colOff>
      <xdr:row>7</xdr:row>
      <xdr:rowOff>0</xdr:rowOff>
    </xdr:to>
    <xdr:grpSp>
      <xdr:nvGrpSpPr>
        <xdr:cNvPr id="14" name="Group 7"/>
        <xdr:cNvGrpSpPr>
          <a:grpSpLocks/>
        </xdr:cNvGrpSpPr>
      </xdr:nvGrpSpPr>
      <xdr:grpSpPr bwMode="auto">
        <a:xfrm>
          <a:off x="5695950" y="1143000"/>
          <a:ext cx="2133600" cy="371475"/>
          <a:chOff x="547" y="138"/>
          <a:chExt cx="202" cy="36"/>
        </a:xfrm>
      </xdr:grpSpPr>
      <xdr:sp macro="" textlink="">
        <xdr:nvSpPr>
          <xdr:cNvPr id="15" name="Line 8"/>
          <xdr:cNvSpPr>
            <a:spLocks noChangeShapeType="1"/>
          </xdr:cNvSpPr>
        </xdr:nvSpPr>
        <xdr:spPr bwMode="auto">
          <a:xfrm>
            <a:off x="547" y="157"/>
            <a:ext cx="202"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9"/>
          <xdr:cNvSpPr>
            <a:spLocks noChangeShapeType="1"/>
          </xdr:cNvSpPr>
        </xdr:nvSpPr>
        <xdr:spPr bwMode="auto">
          <a:xfrm>
            <a:off x="644" y="138"/>
            <a:ext cx="0" cy="1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0"/>
          <xdr:cNvSpPr>
            <a:spLocks noChangeShapeType="1"/>
          </xdr:cNvSpPr>
        </xdr:nvSpPr>
        <xdr:spPr bwMode="auto">
          <a:xfrm>
            <a:off x="748"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Line 11"/>
          <xdr:cNvSpPr>
            <a:spLocks noChangeShapeType="1"/>
          </xdr:cNvSpPr>
        </xdr:nvSpPr>
        <xdr:spPr bwMode="auto">
          <a:xfrm>
            <a:off x="548"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9" name="Line 12"/>
          <xdr:cNvSpPr>
            <a:spLocks noChangeShapeType="1"/>
          </xdr:cNvSpPr>
        </xdr:nvSpPr>
        <xdr:spPr bwMode="auto">
          <a:xfrm>
            <a:off x="644"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15</xdr:col>
      <xdr:colOff>361950</xdr:colOff>
      <xdr:row>5</xdr:row>
      <xdr:rowOff>0</xdr:rowOff>
    </xdr:from>
    <xdr:to>
      <xdr:col>19</xdr:col>
      <xdr:colOff>409575</xdr:colOff>
      <xdr:row>7</xdr:row>
      <xdr:rowOff>9525</xdr:rowOff>
    </xdr:to>
    <xdr:grpSp>
      <xdr:nvGrpSpPr>
        <xdr:cNvPr id="25" name="Group 7"/>
        <xdr:cNvGrpSpPr>
          <a:grpSpLocks/>
        </xdr:cNvGrpSpPr>
      </xdr:nvGrpSpPr>
      <xdr:grpSpPr bwMode="auto">
        <a:xfrm>
          <a:off x="8705850" y="1152525"/>
          <a:ext cx="2238375" cy="371475"/>
          <a:chOff x="547" y="138"/>
          <a:chExt cx="202" cy="36"/>
        </a:xfrm>
      </xdr:grpSpPr>
      <xdr:sp macro="" textlink="">
        <xdr:nvSpPr>
          <xdr:cNvPr id="26" name="Line 8"/>
          <xdr:cNvSpPr>
            <a:spLocks noChangeShapeType="1"/>
          </xdr:cNvSpPr>
        </xdr:nvSpPr>
        <xdr:spPr bwMode="auto">
          <a:xfrm>
            <a:off x="547" y="157"/>
            <a:ext cx="202"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9"/>
          <xdr:cNvSpPr>
            <a:spLocks noChangeShapeType="1"/>
          </xdr:cNvSpPr>
        </xdr:nvSpPr>
        <xdr:spPr bwMode="auto">
          <a:xfrm>
            <a:off x="644" y="138"/>
            <a:ext cx="0" cy="1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 name="Line 10"/>
          <xdr:cNvSpPr>
            <a:spLocks noChangeShapeType="1"/>
          </xdr:cNvSpPr>
        </xdr:nvSpPr>
        <xdr:spPr bwMode="auto">
          <a:xfrm>
            <a:off x="748"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9" name="Line 11"/>
          <xdr:cNvSpPr>
            <a:spLocks noChangeShapeType="1"/>
          </xdr:cNvSpPr>
        </xdr:nvSpPr>
        <xdr:spPr bwMode="auto">
          <a:xfrm>
            <a:off x="548"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0" name="Line 12"/>
          <xdr:cNvSpPr>
            <a:spLocks noChangeShapeType="1"/>
          </xdr:cNvSpPr>
        </xdr:nvSpPr>
        <xdr:spPr bwMode="auto">
          <a:xfrm>
            <a:off x="644"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47625</xdr:colOff>
      <xdr:row>2</xdr:row>
      <xdr:rowOff>180975</xdr:rowOff>
    </xdr:from>
    <xdr:to>
      <xdr:col>8</xdr:col>
      <xdr:colOff>209550</xdr:colOff>
      <xdr:row>3</xdr:row>
      <xdr:rowOff>180975</xdr:rowOff>
    </xdr:to>
    <xdr:sp macro="" textlink="">
      <xdr:nvSpPr>
        <xdr:cNvPr id="33" name="WordArt 23"/>
        <xdr:cNvSpPr>
          <a:spLocks noChangeArrowheads="1" noChangeShapeType="1" noTextEdit="1"/>
        </xdr:cNvSpPr>
      </xdr:nvSpPr>
      <xdr:spPr bwMode="auto">
        <a:xfrm>
          <a:off x="4991100" y="561975"/>
          <a:ext cx="161925" cy="1905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14</xdr:col>
      <xdr:colOff>47625</xdr:colOff>
      <xdr:row>2</xdr:row>
      <xdr:rowOff>180975</xdr:rowOff>
    </xdr:from>
    <xdr:to>
      <xdr:col>15</xdr:col>
      <xdr:colOff>9525</xdr:colOff>
      <xdr:row>3</xdr:row>
      <xdr:rowOff>180975</xdr:rowOff>
    </xdr:to>
    <xdr:sp macro="" textlink="">
      <xdr:nvSpPr>
        <xdr:cNvPr id="34" name="WordArt 23"/>
        <xdr:cNvSpPr>
          <a:spLocks noChangeArrowheads="1" noChangeShapeType="1" noTextEdit="1"/>
        </xdr:cNvSpPr>
      </xdr:nvSpPr>
      <xdr:spPr bwMode="auto">
        <a:xfrm>
          <a:off x="7915275" y="561975"/>
          <a:ext cx="161925" cy="1905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4</xdr:col>
      <xdr:colOff>19051</xdr:colOff>
      <xdr:row>15</xdr:row>
      <xdr:rowOff>9525</xdr:rowOff>
    </xdr:from>
    <xdr:to>
      <xdr:col>4</xdr:col>
      <xdr:colOff>142875</xdr:colOff>
      <xdr:row>15</xdr:row>
      <xdr:rowOff>123825</xdr:rowOff>
    </xdr:to>
    <xdr:sp macro="" textlink="">
      <xdr:nvSpPr>
        <xdr:cNvPr id="35" name="WordArt 23"/>
        <xdr:cNvSpPr>
          <a:spLocks noChangeArrowheads="1" noChangeShapeType="1" noTextEdit="1"/>
        </xdr:cNvSpPr>
      </xdr:nvSpPr>
      <xdr:spPr bwMode="auto">
        <a:xfrm>
          <a:off x="3067051" y="2867025"/>
          <a:ext cx="123824"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6</xdr:col>
      <xdr:colOff>47625</xdr:colOff>
      <xdr:row>15</xdr:row>
      <xdr:rowOff>9525</xdr:rowOff>
    </xdr:from>
    <xdr:to>
      <xdr:col>6</xdr:col>
      <xdr:colOff>133350</xdr:colOff>
      <xdr:row>15</xdr:row>
      <xdr:rowOff>123825</xdr:rowOff>
    </xdr:to>
    <xdr:sp macro="" textlink="">
      <xdr:nvSpPr>
        <xdr:cNvPr id="36" name="WordArt 23"/>
        <xdr:cNvSpPr>
          <a:spLocks noChangeArrowheads="1" noChangeShapeType="1" noTextEdit="1"/>
        </xdr:cNvSpPr>
      </xdr:nvSpPr>
      <xdr:spPr bwMode="auto">
        <a:xfrm>
          <a:off x="4038600" y="2867025"/>
          <a:ext cx="85725"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8</xdr:col>
      <xdr:colOff>76201</xdr:colOff>
      <xdr:row>15</xdr:row>
      <xdr:rowOff>9525</xdr:rowOff>
    </xdr:from>
    <xdr:to>
      <xdr:col>8</xdr:col>
      <xdr:colOff>152401</xdr:colOff>
      <xdr:row>15</xdr:row>
      <xdr:rowOff>142875</xdr:rowOff>
    </xdr:to>
    <xdr:sp macro="" textlink="">
      <xdr:nvSpPr>
        <xdr:cNvPr id="37" name="WordArt 23"/>
        <xdr:cNvSpPr>
          <a:spLocks noChangeArrowheads="1" noChangeShapeType="1" noTextEdit="1"/>
        </xdr:cNvSpPr>
      </xdr:nvSpPr>
      <xdr:spPr bwMode="auto">
        <a:xfrm>
          <a:off x="5019676" y="2867025"/>
          <a:ext cx="76200" cy="1333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8</xdr:col>
      <xdr:colOff>38101</xdr:colOff>
      <xdr:row>18</xdr:row>
      <xdr:rowOff>0</xdr:rowOff>
    </xdr:from>
    <xdr:to>
      <xdr:col>8</xdr:col>
      <xdr:colOff>171451</xdr:colOff>
      <xdr:row>18</xdr:row>
      <xdr:rowOff>95250</xdr:rowOff>
    </xdr:to>
    <xdr:sp macro="" textlink="">
      <xdr:nvSpPr>
        <xdr:cNvPr id="38" name="WordArt 23"/>
        <xdr:cNvSpPr>
          <a:spLocks noChangeArrowheads="1" noChangeShapeType="1" noTextEdit="1"/>
        </xdr:cNvSpPr>
      </xdr:nvSpPr>
      <xdr:spPr bwMode="auto">
        <a:xfrm>
          <a:off x="4981576" y="3429000"/>
          <a:ext cx="133350" cy="952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10</xdr:col>
      <xdr:colOff>66674</xdr:colOff>
      <xdr:row>15</xdr:row>
      <xdr:rowOff>38099</xdr:rowOff>
    </xdr:from>
    <xdr:to>
      <xdr:col>10</xdr:col>
      <xdr:colOff>142875</xdr:colOff>
      <xdr:row>15</xdr:row>
      <xdr:rowOff>161924</xdr:rowOff>
    </xdr:to>
    <xdr:sp macro="" textlink="">
      <xdr:nvSpPr>
        <xdr:cNvPr id="39" name="WordArt 23"/>
        <xdr:cNvSpPr>
          <a:spLocks noChangeArrowheads="1" noChangeShapeType="1" noTextEdit="1"/>
        </xdr:cNvSpPr>
      </xdr:nvSpPr>
      <xdr:spPr bwMode="auto">
        <a:xfrm>
          <a:off x="6010274" y="2895599"/>
          <a:ext cx="76201" cy="1238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12</xdr:col>
      <xdr:colOff>38100</xdr:colOff>
      <xdr:row>14</xdr:row>
      <xdr:rowOff>171451</xdr:rowOff>
    </xdr:from>
    <xdr:to>
      <xdr:col>12</xdr:col>
      <xdr:colOff>123825</xdr:colOff>
      <xdr:row>15</xdr:row>
      <xdr:rowOff>85725</xdr:rowOff>
    </xdr:to>
    <xdr:sp macro="" textlink="">
      <xdr:nvSpPr>
        <xdr:cNvPr id="40" name="WordArt 23"/>
        <xdr:cNvSpPr>
          <a:spLocks noChangeArrowheads="1" noChangeShapeType="1" noTextEdit="1"/>
        </xdr:cNvSpPr>
      </xdr:nvSpPr>
      <xdr:spPr bwMode="auto">
        <a:xfrm>
          <a:off x="6972300" y="2838451"/>
          <a:ext cx="85725" cy="104774"/>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14</xdr:col>
      <xdr:colOff>66676</xdr:colOff>
      <xdr:row>15</xdr:row>
      <xdr:rowOff>28575</xdr:rowOff>
    </xdr:from>
    <xdr:to>
      <xdr:col>14</xdr:col>
      <xdr:colOff>161926</xdr:colOff>
      <xdr:row>15</xdr:row>
      <xdr:rowOff>142875</xdr:rowOff>
    </xdr:to>
    <xdr:sp macro="" textlink="">
      <xdr:nvSpPr>
        <xdr:cNvPr id="41" name="WordArt 23"/>
        <xdr:cNvSpPr>
          <a:spLocks noChangeArrowheads="1" noChangeShapeType="1" noTextEdit="1"/>
        </xdr:cNvSpPr>
      </xdr:nvSpPr>
      <xdr:spPr bwMode="auto">
        <a:xfrm>
          <a:off x="7934326" y="2886075"/>
          <a:ext cx="9525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16</xdr:col>
      <xdr:colOff>28575</xdr:colOff>
      <xdr:row>15</xdr:row>
      <xdr:rowOff>28575</xdr:rowOff>
    </xdr:from>
    <xdr:to>
      <xdr:col>16</xdr:col>
      <xdr:colOff>161924</xdr:colOff>
      <xdr:row>15</xdr:row>
      <xdr:rowOff>142875</xdr:rowOff>
    </xdr:to>
    <xdr:sp macro="" textlink="">
      <xdr:nvSpPr>
        <xdr:cNvPr id="42" name="WordArt 23"/>
        <xdr:cNvSpPr>
          <a:spLocks noChangeArrowheads="1" noChangeShapeType="1" noTextEdit="1"/>
        </xdr:cNvSpPr>
      </xdr:nvSpPr>
      <xdr:spPr bwMode="auto">
        <a:xfrm>
          <a:off x="8858250" y="2886075"/>
          <a:ext cx="133349"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18</xdr:col>
      <xdr:colOff>57151</xdr:colOff>
      <xdr:row>15</xdr:row>
      <xdr:rowOff>38100</xdr:rowOff>
    </xdr:from>
    <xdr:to>
      <xdr:col>18</xdr:col>
      <xdr:colOff>190501</xdr:colOff>
      <xdr:row>15</xdr:row>
      <xdr:rowOff>123825</xdr:rowOff>
    </xdr:to>
    <xdr:sp macro="" textlink="">
      <xdr:nvSpPr>
        <xdr:cNvPr id="43" name="WordArt 23"/>
        <xdr:cNvSpPr>
          <a:spLocks noChangeArrowheads="1" noChangeShapeType="1" noTextEdit="1"/>
        </xdr:cNvSpPr>
      </xdr:nvSpPr>
      <xdr:spPr bwMode="auto">
        <a:xfrm>
          <a:off x="9877426" y="2895600"/>
          <a:ext cx="133350" cy="857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10</xdr:col>
      <xdr:colOff>57150</xdr:colOff>
      <xdr:row>18</xdr:row>
      <xdr:rowOff>28575</xdr:rowOff>
    </xdr:from>
    <xdr:to>
      <xdr:col>10</xdr:col>
      <xdr:colOff>161925</xdr:colOff>
      <xdr:row>18</xdr:row>
      <xdr:rowOff>123825</xdr:rowOff>
    </xdr:to>
    <xdr:sp macro="" textlink="">
      <xdr:nvSpPr>
        <xdr:cNvPr id="44" name="WordArt 23"/>
        <xdr:cNvSpPr>
          <a:spLocks noChangeArrowheads="1" noChangeShapeType="1" noTextEdit="1"/>
        </xdr:cNvSpPr>
      </xdr:nvSpPr>
      <xdr:spPr bwMode="auto">
        <a:xfrm>
          <a:off x="6000750" y="3457575"/>
          <a:ext cx="104775" cy="952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14</xdr:col>
      <xdr:colOff>38101</xdr:colOff>
      <xdr:row>18</xdr:row>
      <xdr:rowOff>0</xdr:rowOff>
    </xdr:from>
    <xdr:to>
      <xdr:col>14</xdr:col>
      <xdr:colOff>142875</xdr:colOff>
      <xdr:row>18</xdr:row>
      <xdr:rowOff>95250</xdr:rowOff>
    </xdr:to>
    <xdr:sp macro="" textlink="">
      <xdr:nvSpPr>
        <xdr:cNvPr id="45" name="WordArt 23"/>
        <xdr:cNvSpPr>
          <a:spLocks noChangeArrowheads="1" noChangeShapeType="1" noTextEdit="1"/>
        </xdr:cNvSpPr>
      </xdr:nvSpPr>
      <xdr:spPr bwMode="auto">
        <a:xfrm>
          <a:off x="7905751" y="3429000"/>
          <a:ext cx="104774" cy="952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16</xdr:col>
      <xdr:colOff>57151</xdr:colOff>
      <xdr:row>18</xdr:row>
      <xdr:rowOff>0</xdr:rowOff>
    </xdr:from>
    <xdr:to>
      <xdr:col>16</xdr:col>
      <xdr:colOff>161925</xdr:colOff>
      <xdr:row>18</xdr:row>
      <xdr:rowOff>85725</xdr:rowOff>
    </xdr:to>
    <xdr:sp macro="" textlink="">
      <xdr:nvSpPr>
        <xdr:cNvPr id="46" name="WordArt 23"/>
        <xdr:cNvSpPr>
          <a:spLocks noChangeArrowheads="1" noChangeShapeType="1" noTextEdit="1"/>
        </xdr:cNvSpPr>
      </xdr:nvSpPr>
      <xdr:spPr bwMode="auto">
        <a:xfrm>
          <a:off x="8886826" y="3429000"/>
          <a:ext cx="104774" cy="857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8</xdr:col>
      <xdr:colOff>38101</xdr:colOff>
      <xdr:row>22</xdr:row>
      <xdr:rowOff>28576</xdr:rowOff>
    </xdr:from>
    <xdr:to>
      <xdr:col>8</xdr:col>
      <xdr:colOff>171450</xdr:colOff>
      <xdr:row>22</xdr:row>
      <xdr:rowOff>123826</xdr:rowOff>
    </xdr:to>
    <xdr:sp macro="" textlink="">
      <xdr:nvSpPr>
        <xdr:cNvPr id="47" name="WordArt 23"/>
        <xdr:cNvSpPr>
          <a:spLocks noChangeArrowheads="1" noChangeShapeType="1" noTextEdit="1"/>
        </xdr:cNvSpPr>
      </xdr:nvSpPr>
      <xdr:spPr bwMode="auto">
        <a:xfrm>
          <a:off x="4981576" y="4219576"/>
          <a:ext cx="133349" cy="952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14</xdr:col>
      <xdr:colOff>76201</xdr:colOff>
      <xdr:row>22</xdr:row>
      <xdr:rowOff>19050</xdr:rowOff>
    </xdr:from>
    <xdr:to>
      <xdr:col>14</xdr:col>
      <xdr:colOff>190501</xdr:colOff>
      <xdr:row>22</xdr:row>
      <xdr:rowOff>142875</xdr:rowOff>
    </xdr:to>
    <xdr:sp macro="" textlink="">
      <xdr:nvSpPr>
        <xdr:cNvPr id="48" name="WordArt 23"/>
        <xdr:cNvSpPr>
          <a:spLocks noChangeArrowheads="1" noChangeShapeType="1" noTextEdit="1"/>
        </xdr:cNvSpPr>
      </xdr:nvSpPr>
      <xdr:spPr bwMode="auto">
        <a:xfrm>
          <a:off x="7943851" y="4210050"/>
          <a:ext cx="114300" cy="1238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2</xdr:col>
      <xdr:colOff>400050</xdr:colOff>
      <xdr:row>15</xdr:row>
      <xdr:rowOff>104775</xdr:rowOff>
    </xdr:from>
    <xdr:to>
      <xdr:col>2</xdr:col>
      <xdr:colOff>466725</xdr:colOff>
      <xdr:row>16</xdr:row>
      <xdr:rowOff>9525</xdr:rowOff>
    </xdr:to>
    <xdr:sp macro="" textlink="">
      <xdr:nvSpPr>
        <xdr:cNvPr id="49" name="WordArt 50"/>
        <xdr:cNvSpPr>
          <a:spLocks noChangeArrowheads="1" noChangeShapeType="1" noTextEdit="1"/>
        </xdr:cNvSpPr>
      </xdr:nvSpPr>
      <xdr:spPr bwMode="auto">
        <a:xfrm>
          <a:off x="1924050" y="2962275"/>
          <a:ext cx="66675" cy="95250"/>
        </a:xfrm>
        <a:prstGeom prst="rect">
          <a:avLst/>
        </a:prstGeom>
        <a:extLst>
          <a:ext uri="{AF507438-7753-43E0-B8FC-AC1667EBCBE1}">
            <a14:hiddenEffects xmlns:a14="http://schemas.microsoft.com/office/drawing/2010/main">
              <a:effectLst/>
            </a14:hiddenEffects>
          </a:ext>
        </a:extLst>
      </xdr:spPr>
      <xdr:txBody>
        <a:bodyPr wrap="none" fromWordArt="1" anchor="ctr">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2</xdr:col>
      <xdr:colOff>371475</xdr:colOff>
      <xdr:row>17</xdr:row>
      <xdr:rowOff>171450</xdr:rowOff>
    </xdr:from>
    <xdr:to>
      <xdr:col>2</xdr:col>
      <xdr:colOff>438150</xdr:colOff>
      <xdr:row>17</xdr:row>
      <xdr:rowOff>266700</xdr:rowOff>
    </xdr:to>
    <xdr:sp macro="" textlink="">
      <xdr:nvSpPr>
        <xdr:cNvPr id="50" name="WordArt 50"/>
        <xdr:cNvSpPr>
          <a:spLocks noChangeArrowheads="1" noChangeShapeType="1" noTextEdit="1"/>
        </xdr:cNvSpPr>
      </xdr:nvSpPr>
      <xdr:spPr bwMode="auto">
        <a:xfrm>
          <a:off x="1895475" y="3409950"/>
          <a:ext cx="66675" cy="95250"/>
        </a:xfrm>
        <a:prstGeom prst="rect">
          <a:avLst/>
        </a:prstGeom>
        <a:extLst>
          <a:ext uri="{AF507438-7753-43E0-B8FC-AC1667EBCBE1}">
            <a14:hiddenEffects xmlns:a14="http://schemas.microsoft.com/office/drawing/2010/main">
              <a:effectLst/>
            </a14:hiddenEffects>
          </a:ext>
        </a:extLst>
      </xdr:spPr>
      <xdr:txBody>
        <a:bodyPr wrap="none" fromWordArt="1" anchor="ctr">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editAs="oneCell">
    <xdr:from>
      <xdr:col>0</xdr:col>
      <xdr:colOff>0</xdr:colOff>
      <xdr:row>20</xdr:row>
      <xdr:rowOff>114302</xdr:rowOff>
    </xdr:from>
    <xdr:to>
      <xdr:col>2</xdr:col>
      <xdr:colOff>428625</xdr:colOff>
      <xdr:row>32</xdr:row>
      <xdr:rowOff>152401</xdr:rowOff>
    </xdr:to>
    <xdr:pic>
      <xdr:nvPicPr>
        <xdr:cNvPr id="60" name="Image 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19552"/>
          <a:ext cx="1952625" cy="2314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22</xdr:row>
      <xdr:rowOff>9525</xdr:rowOff>
    </xdr:from>
    <xdr:to>
      <xdr:col>2</xdr:col>
      <xdr:colOff>485775</xdr:colOff>
      <xdr:row>22</xdr:row>
      <xdr:rowOff>180975</xdr:rowOff>
    </xdr:to>
    <xdr:pic>
      <xdr:nvPicPr>
        <xdr:cNvPr id="66" name="Image 6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38325" y="4438650"/>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2</xdr:row>
      <xdr:rowOff>161925</xdr:rowOff>
    </xdr:from>
    <xdr:to>
      <xdr:col>2</xdr:col>
      <xdr:colOff>476250</xdr:colOff>
      <xdr:row>3</xdr:row>
      <xdr:rowOff>142875</xdr:rowOff>
    </xdr:to>
    <xdr:pic>
      <xdr:nvPicPr>
        <xdr:cNvPr id="67" name="Image 6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800" y="542925"/>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323849</xdr:colOff>
      <xdr:row>1</xdr:row>
      <xdr:rowOff>19050</xdr:rowOff>
    </xdr:from>
    <xdr:to>
      <xdr:col>10</xdr:col>
      <xdr:colOff>581024</xdr:colOff>
      <xdr:row>18</xdr:row>
      <xdr:rowOff>19050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533400</xdr:colOff>
      <xdr:row>1</xdr:row>
      <xdr:rowOff>104774</xdr:rowOff>
    </xdr:from>
    <xdr:to>
      <xdr:col>4</xdr:col>
      <xdr:colOff>228600</xdr:colOff>
      <xdr:row>2</xdr:row>
      <xdr:rowOff>114299</xdr:rowOff>
    </xdr:to>
    <xdr:sp macro="" textlink="">
      <xdr:nvSpPr>
        <xdr:cNvPr id="3" name="ZoneTexte 2"/>
        <xdr:cNvSpPr txBox="1"/>
      </xdr:nvSpPr>
      <xdr:spPr>
        <a:xfrm>
          <a:off x="2819400" y="295274"/>
          <a:ext cx="4572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En %</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0.0494</cdr:x>
      <cdr:y>0.0162</cdr:y>
    </cdr:from>
    <cdr:to>
      <cdr:x>0.11925</cdr:x>
      <cdr:y>0.07788</cdr:y>
    </cdr:to>
    <cdr:sp macro="" textlink="">
      <cdr:nvSpPr>
        <cdr:cNvPr id="2" name="ZoneTexte 1"/>
        <cdr:cNvSpPr txBox="1"/>
      </cdr:nvSpPr>
      <cdr:spPr>
        <a:xfrm xmlns:a="http://schemas.openxmlformats.org/drawingml/2006/main">
          <a:off x="276226" y="49531"/>
          <a:ext cx="390525" cy="1885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election activeCell="A14" sqref="A14:E14"/>
    </sheetView>
  </sheetViews>
  <sheetFormatPr baseColWidth="10" defaultRowHeight="15" x14ac:dyDescent="0.25"/>
  <cols>
    <col min="1" max="1" width="43" bestFit="1" customWidth="1"/>
    <col min="2" max="5" width="7.85546875" bestFit="1" customWidth="1"/>
  </cols>
  <sheetData>
    <row r="1" spans="1:5" ht="15.75" thickBot="1" x14ac:dyDescent="0.3">
      <c r="A1" s="413" t="s">
        <v>192</v>
      </c>
      <c r="B1" s="413"/>
      <c r="C1" s="413"/>
      <c r="D1" s="413"/>
      <c r="E1" s="413"/>
    </row>
    <row r="2" spans="1:5" ht="14.45" x14ac:dyDescent="0.3">
      <c r="A2" s="19"/>
      <c r="B2" s="20">
        <v>2013</v>
      </c>
      <c r="C2" s="20">
        <v>2014</v>
      </c>
      <c r="D2" s="20">
        <v>2015</v>
      </c>
      <c r="E2" s="20">
        <v>2016</v>
      </c>
    </row>
    <row r="3" spans="1:5" x14ac:dyDescent="0.25">
      <c r="A3" s="13" t="s">
        <v>0</v>
      </c>
      <c r="B3" s="16">
        <v>5185962</v>
      </c>
      <c r="C3" s="16">
        <v>5266360</v>
      </c>
      <c r="D3" s="16">
        <v>5302861</v>
      </c>
      <c r="E3" s="16">
        <v>5304681</v>
      </c>
    </row>
    <row r="4" spans="1:5" x14ac:dyDescent="0.25">
      <c r="A4" s="8" t="s">
        <v>1</v>
      </c>
      <c r="B4" s="9">
        <v>439680</v>
      </c>
      <c r="C4" s="9">
        <v>446708</v>
      </c>
      <c r="D4" s="9">
        <v>471314</v>
      </c>
      <c r="E4" s="9">
        <v>532822</v>
      </c>
    </row>
    <row r="5" spans="1:5" x14ac:dyDescent="0.25">
      <c r="A5" s="10" t="s">
        <v>2</v>
      </c>
      <c r="B5" s="23">
        <f>B4/B3*100</f>
        <v>8.4782726907755972</v>
      </c>
      <c r="C5" s="23">
        <f t="shared" ref="C5" si="0">C4/C3*100</f>
        <v>8.4822913739281027</v>
      </c>
      <c r="D5" s="23">
        <f>D4/D3*100</f>
        <v>8.887919181739818</v>
      </c>
      <c r="E5" s="23">
        <f>E4/E3*100</f>
        <v>10.044374016081269</v>
      </c>
    </row>
    <row r="6" spans="1:5" s="287" customFormat="1" ht="14.45" x14ac:dyDescent="0.3">
      <c r="A6" s="320" t="s">
        <v>146</v>
      </c>
      <c r="B6" s="375">
        <v>7.5</v>
      </c>
      <c r="C6" s="375">
        <v>7.5</v>
      </c>
      <c r="D6" s="375">
        <v>7.5</v>
      </c>
      <c r="E6" s="375">
        <v>7.5</v>
      </c>
    </row>
    <row r="7" spans="1:5" x14ac:dyDescent="0.25">
      <c r="A7" s="17" t="s">
        <v>3</v>
      </c>
      <c r="B7" s="21"/>
      <c r="C7" s="22"/>
      <c r="D7" s="22"/>
      <c r="E7" s="22"/>
    </row>
    <row r="8" spans="1:5" ht="14.45" x14ac:dyDescent="0.3">
      <c r="A8" s="12" t="s">
        <v>4</v>
      </c>
      <c r="B8" s="53">
        <v>48.610125545851531</v>
      </c>
      <c r="C8" s="53">
        <v>46.799475272437476</v>
      </c>
      <c r="D8" s="53">
        <v>50.245696075227976</v>
      </c>
      <c r="E8" s="53">
        <v>56.874528454155424</v>
      </c>
    </row>
    <row r="9" spans="1:5" ht="14.45" x14ac:dyDescent="0.3">
      <c r="A9" s="12" t="s">
        <v>5</v>
      </c>
      <c r="B9" s="53">
        <v>44.631777656477439</v>
      </c>
      <c r="C9" s="53">
        <v>46.386901510606485</v>
      </c>
      <c r="D9" s="53">
        <v>47.121451940744386</v>
      </c>
      <c r="E9" s="53">
        <v>43.449970158889833</v>
      </c>
    </row>
    <row r="10" spans="1:5" ht="14.45" x14ac:dyDescent="0.3">
      <c r="A10" s="18" t="s">
        <v>6</v>
      </c>
      <c r="B10" s="54">
        <v>37.429266739446874</v>
      </c>
      <c r="C10" s="54">
        <v>38.155349803451024</v>
      </c>
      <c r="D10" s="54">
        <v>32.668242403153734</v>
      </c>
      <c r="E10" s="54">
        <v>29.840547124555666</v>
      </c>
    </row>
    <row r="11" spans="1:5" x14ac:dyDescent="0.25">
      <c r="A11" s="13" t="s">
        <v>7</v>
      </c>
      <c r="B11" s="16">
        <v>574535</v>
      </c>
      <c r="C11" s="16">
        <v>586714</v>
      </c>
      <c r="D11" s="16">
        <v>612875</v>
      </c>
      <c r="E11" s="16">
        <v>693548</v>
      </c>
    </row>
    <row r="12" spans="1:5" ht="14.45" x14ac:dyDescent="0.3">
      <c r="A12" s="10" t="s">
        <v>8</v>
      </c>
      <c r="B12" s="11">
        <f>B11/B4</f>
        <v>1.3067116994177583</v>
      </c>
      <c r="C12" s="11">
        <f t="shared" ref="C12:E12" si="1">C11/C4</f>
        <v>1.3134172658649499</v>
      </c>
      <c r="D12" s="11">
        <f t="shared" si="1"/>
        <v>1.3003539041912611</v>
      </c>
      <c r="E12" s="11">
        <f t="shared" si="1"/>
        <v>1.3016504573760093</v>
      </c>
    </row>
    <row r="13" spans="1:5" ht="15.75" thickBot="1" x14ac:dyDescent="0.3">
      <c r="A13" s="14" t="s">
        <v>9</v>
      </c>
      <c r="B13" s="15">
        <f>B11/B3</f>
        <v>0.11078658115890552</v>
      </c>
      <c r="C13" s="15">
        <f t="shared" ref="C13:E13" si="2">C11/C3</f>
        <v>0.11140787944614497</v>
      </c>
      <c r="D13" s="15">
        <f t="shared" si="2"/>
        <v>0.11557440408111772</v>
      </c>
      <c r="E13" s="15">
        <f t="shared" si="2"/>
        <v>0.13074264032087887</v>
      </c>
    </row>
    <row r="14" spans="1:5" ht="29.25" customHeight="1" x14ac:dyDescent="0.25">
      <c r="A14" s="415" t="s">
        <v>269</v>
      </c>
      <c r="B14" s="415"/>
      <c r="C14" s="415"/>
      <c r="D14" s="415"/>
      <c r="E14" s="415"/>
    </row>
    <row r="15" spans="1:5" ht="27.75" customHeight="1" x14ac:dyDescent="0.25">
      <c r="A15" s="416" t="s">
        <v>194</v>
      </c>
      <c r="B15" s="416"/>
      <c r="C15" s="416"/>
      <c r="D15" s="416"/>
      <c r="E15" s="416"/>
    </row>
    <row r="16" spans="1:5" ht="34.5" customHeight="1" x14ac:dyDescent="0.25">
      <c r="A16" s="414" t="s">
        <v>228</v>
      </c>
      <c r="B16" s="414"/>
      <c r="C16" s="414"/>
      <c r="D16" s="414"/>
      <c r="E16" s="414"/>
    </row>
    <row r="17" spans="1:5" x14ac:dyDescent="0.25">
      <c r="A17" s="414"/>
      <c r="B17" s="414"/>
      <c r="C17" s="414"/>
      <c r="D17" s="414"/>
      <c r="E17" s="414"/>
    </row>
  </sheetData>
  <mergeCells count="5">
    <mergeCell ref="A1:E1"/>
    <mergeCell ref="A17:E17"/>
    <mergeCell ref="A14:E14"/>
    <mergeCell ref="A15:E15"/>
    <mergeCell ref="A16:E16"/>
  </mergeCells>
  <pageMargins left="0.7" right="0.7" top="0.75" bottom="0.75" header="0.3" footer="0.3"/>
  <pageSetup paperSize="9" orientation="portrait" verticalDpi="597"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16" sqref="E16"/>
    </sheetView>
  </sheetViews>
  <sheetFormatPr baseColWidth="10" defaultRowHeight="15" x14ac:dyDescent="0.25"/>
  <cols>
    <col min="1" max="1" width="4.42578125" bestFit="1" customWidth="1"/>
    <col min="2" max="2" width="12.7109375" style="67" bestFit="1" customWidth="1"/>
    <col min="3" max="3" width="19.140625" bestFit="1" customWidth="1"/>
    <col min="4" max="4" width="22.5703125" bestFit="1" customWidth="1"/>
    <col min="5" max="5" width="34.5703125" bestFit="1" customWidth="1"/>
  </cols>
  <sheetData>
    <row r="1" spans="1:5" x14ac:dyDescent="0.25">
      <c r="A1" s="96"/>
      <c r="B1" s="96" t="s">
        <v>231</v>
      </c>
      <c r="C1" s="96" t="s">
        <v>14</v>
      </c>
      <c r="D1" s="96" t="s">
        <v>15</v>
      </c>
      <c r="E1" s="96" t="s">
        <v>16</v>
      </c>
    </row>
    <row r="2" spans="1:5" ht="14.45" x14ac:dyDescent="0.3">
      <c r="A2" s="96">
        <v>2013</v>
      </c>
      <c r="B2" s="155">
        <f>'FT 4.6-1'!B5</f>
        <v>8.4782726907755972</v>
      </c>
      <c r="C2" s="95">
        <v>4.12</v>
      </c>
      <c r="D2" s="95">
        <v>3.78</v>
      </c>
      <c r="E2" s="95">
        <v>3.17</v>
      </c>
    </row>
    <row r="3" spans="1:5" ht="14.45" x14ac:dyDescent="0.3">
      <c r="A3" s="96">
        <v>2014</v>
      </c>
      <c r="B3" s="155">
        <f>'FT 4.6-1'!C5</f>
        <v>8.4822913739281027</v>
      </c>
      <c r="C3" s="95">
        <v>3.97</v>
      </c>
      <c r="D3" s="95">
        <v>3.93</v>
      </c>
      <c r="E3" s="95">
        <v>3.24</v>
      </c>
    </row>
    <row r="4" spans="1:5" ht="14.45" x14ac:dyDescent="0.3">
      <c r="A4" s="96">
        <v>2015</v>
      </c>
      <c r="B4" s="155">
        <f>'FT 4.6-1'!D5</f>
        <v>8.887919181739818</v>
      </c>
      <c r="C4" s="95">
        <v>4.47</v>
      </c>
      <c r="D4" s="95">
        <v>4.1900000000000004</v>
      </c>
      <c r="E4" s="95">
        <v>2.9</v>
      </c>
    </row>
    <row r="5" spans="1:5" ht="14.45" x14ac:dyDescent="0.3">
      <c r="A5" s="96">
        <v>2016</v>
      </c>
      <c r="B5" s="155">
        <f>'FT 4.6-1'!E5</f>
        <v>10.044374016081269</v>
      </c>
      <c r="C5" s="95">
        <v>5.71</v>
      </c>
      <c r="D5" s="95">
        <v>4.3600000000000003</v>
      </c>
      <c r="E5" s="95">
        <v>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election activeCell="A8" sqref="A8:J8"/>
    </sheetView>
  </sheetViews>
  <sheetFormatPr baseColWidth="10" defaultRowHeight="26.25" customHeight="1" x14ac:dyDescent="0.25"/>
  <sheetData>
    <row r="1" spans="1:13" ht="26.25" customHeight="1" thickBot="1" x14ac:dyDescent="0.3">
      <c r="A1" s="461" t="s">
        <v>232</v>
      </c>
      <c r="B1" s="461"/>
      <c r="C1" s="461"/>
      <c r="D1" s="461"/>
      <c r="E1" s="461"/>
      <c r="F1" s="461"/>
      <c r="G1" s="461"/>
      <c r="H1" s="461"/>
      <c r="I1" s="461"/>
      <c r="J1" s="461"/>
    </row>
    <row r="2" spans="1:13" ht="34.5" customHeight="1" x14ac:dyDescent="0.25">
      <c r="A2" s="462" t="s">
        <v>149</v>
      </c>
      <c r="B2" s="453" t="s">
        <v>148</v>
      </c>
      <c r="C2" s="453" t="s">
        <v>151</v>
      </c>
      <c r="D2" s="453" t="s">
        <v>73</v>
      </c>
      <c r="E2" s="453"/>
      <c r="F2" s="453"/>
      <c r="G2" s="453" t="s">
        <v>74</v>
      </c>
      <c r="H2" s="453"/>
      <c r="I2" s="453"/>
      <c r="J2" s="455"/>
    </row>
    <row r="3" spans="1:13" ht="27" customHeight="1" x14ac:dyDescent="0.25">
      <c r="A3" s="463"/>
      <c r="B3" s="454"/>
      <c r="C3" s="454"/>
      <c r="D3" s="102" t="s">
        <v>75</v>
      </c>
      <c r="E3" s="100" t="s">
        <v>233</v>
      </c>
      <c r="F3" s="103" t="s">
        <v>76</v>
      </c>
      <c r="G3" s="115" t="s">
        <v>77</v>
      </c>
      <c r="H3" s="100" t="s">
        <v>78</v>
      </c>
      <c r="I3" s="100" t="s">
        <v>79</v>
      </c>
      <c r="J3" s="100" t="s">
        <v>13</v>
      </c>
    </row>
    <row r="4" spans="1:13" ht="14.45" x14ac:dyDescent="0.3">
      <c r="A4" s="106" t="s">
        <v>77</v>
      </c>
      <c r="B4" s="157">
        <v>2159160</v>
      </c>
      <c r="C4" s="157">
        <v>78326</v>
      </c>
      <c r="D4" s="116">
        <f>C4/B4*100</f>
        <v>3.6276144426536248</v>
      </c>
      <c r="E4" s="112">
        <v>3.0912021341632858</v>
      </c>
      <c r="F4" s="113">
        <v>0.53641230849033883</v>
      </c>
      <c r="G4" s="117"/>
      <c r="H4" s="107">
        <v>75.945342041938815</v>
      </c>
      <c r="I4" s="107">
        <v>24.054657958061192</v>
      </c>
      <c r="J4" s="107">
        <f>H4+I4</f>
        <v>100</v>
      </c>
    </row>
    <row r="5" spans="1:13" ht="15" x14ac:dyDescent="0.25">
      <c r="A5" s="108" t="s">
        <v>234</v>
      </c>
      <c r="B5" s="158">
        <v>1970870</v>
      </c>
      <c r="C5" s="158">
        <v>164629</v>
      </c>
      <c r="D5" s="118">
        <f>C5/B5*100</f>
        <v>8.3531130921877139</v>
      </c>
      <c r="E5" s="156">
        <v>7.5941589247388208</v>
      </c>
      <c r="F5" s="114">
        <v>0.75895416744889321</v>
      </c>
      <c r="G5" s="109">
        <v>64.861612515042125</v>
      </c>
      <c r="H5" s="119"/>
      <c r="I5" s="109">
        <v>35.138387484957882</v>
      </c>
      <c r="J5" s="109">
        <f>G5+H5+I5</f>
        <v>100</v>
      </c>
    </row>
    <row r="6" spans="1:13" ht="14.45" x14ac:dyDescent="0.3">
      <c r="A6" s="110" t="s">
        <v>79</v>
      </c>
      <c r="B6" s="159">
        <v>1174651</v>
      </c>
      <c r="C6" s="159">
        <v>60085</v>
      </c>
      <c r="D6" s="120">
        <f>C6/B6*100</f>
        <v>5.1151363255979865</v>
      </c>
      <c r="E6" s="121">
        <v>4.4118636088506289</v>
      </c>
      <c r="F6" s="122">
        <v>0.70327271674735736</v>
      </c>
      <c r="G6" s="111">
        <v>38.990436993100111</v>
      </c>
      <c r="H6" s="111">
        <v>61.009563006899889</v>
      </c>
      <c r="I6" s="123"/>
      <c r="J6" s="109">
        <f>G6+H6+I6</f>
        <v>100</v>
      </c>
    </row>
    <row r="7" spans="1:13" ht="15" thickBot="1" x14ac:dyDescent="0.35">
      <c r="A7" s="97" t="s">
        <v>13</v>
      </c>
      <c r="B7" s="101">
        <v>5304681</v>
      </c>
      <c r="C7" s="101">
        <v>303040</v>
      </c>
      <c r="D7" s="104">
        <f>C7/B7*100</f>
        <v>5.7126903578179347</v>
      </c>
      <c r="E7" s="98">
        <v>5.0566471386309564</v>
      </c>
      <c r="F7" s="105">
        <v>0.6560432191869785</v>
      </c>
      <c r="G7" s="99">
        <v>37.076459618419165</v>
      </c>
      <c r="H7" s="99">
        <v>39.813513125806914</v>
      </c>
      <c r="I7" s="99">
        <v>23.110027255773922</v>
      </c>
      <c r="J7" s="99">
        <f>G7+H7+I7</f>
        <v>100</v>
      </c>
    </row>
    <row r="8" spans="1:13" ht="26.25" customHeight="1" x14ac:dyDescent="0.25">
      <c r="A8" s="460" t="s">
        <v>268</v>
      </c>
      <c r="B8" s="460"/>
      <c r="C8" s="460"/>
      <c r="D8" s="460"/>
      <c r="E8" s="460"/>
      <c r="F8" s="460"/>
      <c r="G8" s="460"/>
      <c r="H8" s="460"/>
      <c r="I8" s="460"/>
      <c r="J8" s="460"/>
    </row>
    <row r="9" spans="1:13" ht="26.25" customHeight="1" x14ac:dyDescent="0.25">
      <c r="A9" s="459" t="s">
        <v>195</v>
      </c>
      <c r="B9" s="459"/>
      <c r="C9" s="459"/>
      <c r="D9" s="459"/>
      <c r="E9" s="459"/>
      <c r="F9" s="459"/>
      <c r="G9" s="459"/>
      <c r="H9" s="459"/>
      <c r="I9" s="459"/>
      <c r="J9" s="459"/>
    </row>
    <row r="10" spans="1:13" s="287" customFormat="1" ht="25.5" customHeight="1" x14ac:dyDescent="0.25">
      <c r="A10" s="416" t="s">
        <v>225</v>
      </c>
      <c r="B10" s="416"/>
      <c r="C10" s="416"/>
      <c r="D10" s="416"/>
      <c r="E10" s="416"/>
      <c r="F10" s="416"/>
      <c r="G10" s="416"/>
      <c r="H10" s="416"/>
      <c r="I10" s="416"/>
      <c r="J10" s="416"/>
    </row>
    <row r="11" spans="1:13" ht="29.25" customHeight="1" x14ac:dyDescent="0.25">
      <c r="A11" s="424" t="s">
        <v>199</v>
      </c>
      <c r="B11" s="424"/>
      <c r="C11" s="424"/>
      <c r="D11" s="424"/>
      <c r="E11" s="424"/>
      <c r="F11" s="424"/>
      <c r="G11" s="424"/>
      <c r="H11" s="424"/>
      <c r="I11" s="424"/>
      <c r="J11" s="424"/>
    </row>
    <row r="16" spans="1:13" ht="26.25" customHeight="1" x14ac:dyDescent="0.25">
      <c r="M16" s="388"/>
    </row>
  </sheetData>
  <mergeCells count="10">
    <mergeCell ref="A11:J11"/>
    <mergeCell ref="A9:J9"/>
    <mergeCell ref="A8:J8"/>
    <mergeCell ref="A1:J1"/>
    <mergeCell ref="A2:A3"/>
    <mergeCell ref="B2:B3"/>
    <mergeCell ref="C2:C3"/>
    <mergeCell ref="D2:F2"/>
    <mergeCell ref="G2:J2"/>
    <mergeCell ref="A10:J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election activeCell="A16" sqref="A16:M16"/>
    </sheetView>
  </sheetViews>
  <sheetFormatPr baseColWidth="10" defaultRowHeight="15" x14ac:dyDescent="0.25"/>
  <cols>
    <col min="1" max="1" width="59.85546875" customWidth="1"/>
  </cols>
  <sheetData>
    <row r="1" spans="1:14" ht="45" customHeight="1" thickBot="1" x14ac:dyDescent="0.3">
      <c r="A1" s="465" t="s">
        <v>200</v>
      </c>
      <c r="B1" s="466"/>
      <c r="C1" s="466"/>
      <c r="D1" s="466"/>
      <c r="E1" s="466"/>
      <c r="F1" s="466"/>
      <c r="G1" s="466"/>
      <c r="H1" s="466"/>
      <c r="I1" s="466"/>
      <c r="J1" s="466"/>
      <c r="K1" s="466"/>
      <c r="L1" s="466"/>
      <c r="M1" s="466"/>
    </row>
    <row r="2" spans="1:14" ht="24.75" customHeight="1" x14ac:dyDescent="0.25">
      <c r="A2" s="471" t="s">
        <v>235</v>
      </c>
      <c r="B2" s="469" t="s">
        <v>150</v>
      </c>
      <c r="C2" s="469" t="s">
        <v>151</v>
      </c>
      <c r="D2" s="467" t="s">
        <v>73</v>
      </c>
      <c r="E2" s="453" t="s">
        <v>81</v>
      </c>
      <c r="F2" s="453"/>
      <c r="G2" s="453"/>
      <c r="H2" s="453" t="s">
        <v>243</v>
      </c>
      <c r="I2" s="453"/>
      <c r="J2" s="453"/>
      <c r="K2" s="453"/>
      <c r="L2" s="453" t="s">
        <v>82</v>
      </c>
      <c r="M2" s="455"/>
    </row>
    <row r="3" spans="1:14" ht="44.25" customHeight="1" x14ac:dyDescent="0.25">
      <c r="A3" s="472"/>
      <c r="B3" s="470"/>
      <c r="C3" s="470"/>
      <c r="D3" s="468"/>
      <c r="E3" s="124" t="s">
        <v>83</v>
      </c>
      <c r="F3" s="124" t="s">
        <v>84</v>
      </c>
      <c r="G3" s="124" t="s">
        <v>85</v>
      </c>
      <c r="H3" s="124" t="s">
        <v>86</v>
      </c>
      <c r="I3" s="124" t="s">
        <v>87</v>
      </c>
      <c r="J3" s="124" t="s">
        <v>88</v>
      </c>
      <c r="K3" s="124" t="s">
        <v>89</v>
      </c>
      <c r="L3" s="124" t="s">
        <v>90</v>
      </c>
      <c r="M3" s="133" t="s">
        <v>91</v>
      </c>
    </row>
    <row r="4" spans="1:14" x14ac:dyDescent="0.25">
      <c r="A4" s="125" t="s">
        <v>92</v>
      </c>
      <c r="B4" s="127">
        <v>3211</v>
      </c>
      <c r="C4" s="127">
        <v>139</v>
      </c>
      <c r="D4" s="137">
        <f>C4/B4*100</f>
        <v>4.3288695110557462</v>
      </c>
      <c r="E4" s="128">
        <v>2.1582733812949639</v>
      </c>
      <c r="F4" s="128">
        <v>63.309352517985609</v>
      </c>
      <c r="G4" s="128">
        <v>17.985611510791365</v>
      </c>
      <c r="H4" s="128">
        <v>2.1582733812949639</v>
      </c>
      <c r="I4" s="128">
        <v>5.0359712230215825</v>
      </c>
      <c r="J4" s="128">
        <v>0</v>
      </c>
      <c r="K4" s="128">
        <v>0</v>
      </c>
      <c r="L4" s="128">
        <v>7.9136690647482011</v>
      </c>
      <c r="M4" s="328">
        <v>1.4388489208633095</v>
      </c>
      <c r="N4" s="327"/>
    </row>
    <row r="5" spans="1:14" x14ac:dyDescent="0.25">
      <c r="A5" s="126" t="s">
        <v>236</v>
      </c>
      <c r="B5" s="127">
        <v>45177</v>
      </c>
      <c r="C5" s="127">
        <v>2736</v>
      </c>
      <c r="D5" s="137">
        <f t="shared" ref="D5:D14" si="0">C5/B5*100</f>
        <v>6.0561790291520019</v>
      </c>
      <c r="E5" s="128">
        <v>8.0043859649122808</v>
      </c>
      <c r="F5" s="128">
        <v>42.945906432748536</v>
      </c>
      <c r="G5" s="128">
        <v>5.7017543859649118</v>
      </c>
      <c r="H5" s="128">
        <v>12.097953216374268</v>
      </c>
      <c r="I5" s="128">
        <v>5.4824561403508767</v>
      </c>
      <c r="J5" s="128">
        <v>2.3026315789473681</v>
      </c>
      <c r="K5" s="128">
        <v>11.549707602339181</v>
      </c>
      <c r="L5" s="128">
        <v>10.124269005847953</v>
      </c>
      <c r="M5" s="328">
        <v>1.7909356725146197</v>
      </c>
      <c r="N5" s="327"/>
    </row>
    <row r="6" spans="1:14" x14ac:dyDescent="0.25">
      <c r="A6" s="126" t="s">
        <v>237</v>
      </c>
      <c r="B6" s="127">
        <v>155009</v>
      </c>
      <c r="C6" s="127">
        <v>2148</v>
      </c>
      <c r="D6" s="137">
        <f t="shared" si="0"/>
        <v>1.3857259901038006</v>
      </c>
      <c r="E6" s="128">
        <v>3.5847299813780258</v>
      </c>
      <c r="F6" s="128">
        <v>28.491620111731841</v>
      </c>
      <c r="G6" s="128">
        <v>10.521415270018622</v>
      </c>
      <c r="H6" s="128">
        <v>4.9348230912476723</v>
      </c>
      <c r="I6" s="128">
        <v>32.216014897579143</v>
      </c>
      <c r="J6" s="128">
        <v>1.9087523277467413</v>
      </c>
      <c r="K6" s="128">
        <v>6.610800744878957</v>
      </c>
      <c r="L6" s="128">
        <v>9.2644320297951577</v>
      </c>
      <c r="M6" s="328">
        <v>2.4674115456238361</v>
      </c>
      <c r="N6" s="327"/>
    </row>
    <row r="7" spans="1:14" ht="14.45" x14ac:dyDescent="0.3">
      <c r="A7" s="126" t="s">
        <v>93</v>
      </c>
      <c r="B7" s="127">
        <v>25629</v>
      </c>
      <c r="C7" s="127">
        <v>1333</v>
      </c>
      <c r="D7" s="137">
        <f t="shared" si="0"/>
        <v>5.2011393343478085</v>
      </c>
      <c r="E7" s="128">
        <v>7.0517629407351832</v>
      </c>
      <c r="F7" s="128">
        <v>9.7524381095273824</v>
      </c>
      <c r="G7" s="128">
        <v>2.9257314328582149</v>
      </c>
      <c r="H7" s="128">
        <v>19.05476369092273</v>
      </c>
      <c r="I7" s="128">
        <v>10.502625656414104</v>
      </c>
      <c r="J7" s="128">
        <v>21.230307576894223</v>
      </c>
      <c r="K7" s="128">
        <v>12.978244561140285</v>
      </c>
      <c r="L7" s="128">
        <v>15.678919729932483</v>
      </c>
      <c r="M7" s="328">
        <v>0.82520630157539387</v>
      </c>
      <c r="N7" s="327"/>
    </row>
    <row r="8" spans="1:14" x14ac:dyDescent="0.25">
      <c r="A8" s="126" t="s">
        <v>238</v>
      </c>
      <c r="B8" s="127">
        <v>68519</v>
      </c>
      <c r="C8" s="127">
        <v>1117</v>
      </c>
      <c r="D8" s="137">
        <f t="shared" si="0"/>
        <v>1.6302047607233032</v>
      </c>
      <c r="E8" s="128">
        <v>5.4610564010743063</v>
      </c>
      <c r="F8" s="128">
        <v>41.092211280214862</v>
      </c>
      <c r="G8" s="128">
        <v>10.205908683974933</v>
      </c>
      <c r="H8" s="128">
        <v>4.2972247090420774</v>
      </c>
      <c r="I8" s="128">
        <v>9.2211280214861233</v>
      </c>
      <c r="J8" s="128">
        <v>0.80572963294538946</v>
      </c>
      <c r="K8" s="128">
        <v>14.771709937332139</v>
      </c>
      <c r="L8" s="128">
        <v>7.072515666965085</v>
      </c>
      <c r="M8" s="328">
        <v>7.072515666965085</v>
      </c>
      <c r="N8" s="327"/>
    </row>
    <row r="9" spans="1:14" x14ac:dyDescent="0.25">
      <c r="A9" s="126" t="s">
        <v>239</v>
      </c>
      <c r="B9" s="127">
        <v>75508</v>
      </c>
      <c r="C9" s="127">
        <v>3002</v>
      </c>
      <c r="D9" s="137">
        <f t="shared" si="0"/>
        <v>3.9757376701806431</v>
      </c>
      <c r="E9" s="128">
        <v>8.0946035976015995</v>
      </c>
      <c r="F9" s="128">
        <v>27.181878747501663</v>
      </c>
      <c r="G9" s="128">
        <v>4.7301798800799464</v>
      </c>
      <c r="H9" s="128">
        <v>12.325116588940705</v>
      </c>
      <c r="I9" s="128">
        <v>4.4970019986675549</v>
      </c>
      <c r="J9" s="128">
        <v>3.0979347101932047</v>
      </c>
      <c r="K9" s="128">
        <v>4.2971352431712191</v>
      </c>
      <c r="L9" s="128">
        <v>34.876748834110593</v>
      </c>
      <c r="M9" s="328">
        <v>0.89940039973351105</v>
      </c>
      <c r="N9" s="327"/>
    </row>
    <row r="10" spans="1:14" x14ac:dyDescent="0.25">
      <c r="A10" s="139" t="s">
        <v>240</v>
      </c>
      <c r="B10" s="140">
        <v>1409071</v>
      </c>
      <c r="C10" s="140">
        <v>57199</v>
      </c>
      <c r="D10" s="137">
        <f t="shared" si="0"/>
        <v>4.0593412255308641</v>
      </c>
      <c r="E10" s="128">
        <v>6.1574503050752636</v>
      </c>
      <c r="F10" s="128">
        <v>1.6835958670606128</v>
      </c>
      <c r="G10" s="128">
        <v>0.53847095228937569</v>
      </c>
      <c r="H10" s="128">
        <v>28.857147852235201</v>
      </c>
      <c r="I10" s="128">
        <v>3.3601986048707144</v>
      </c>
      <c r="J10" s="128">
        <v>44.228045944859176</v>
      </c>
      <c r="K10" s="128">
        <v>1.9843004248326019</v>
      </c>
      <c r="L10" s="128">
        <v>10.042133603734332</v>
      </c>
      <c r="M10" s="328">
        <v>3.1486564450427452</v>
      </c>
      <c r="N10" s="327"/>
    </row>
    <row r="11" spans="1:14" x14ac:dyDescent="0.25">
      <c r="A11" s="126" t="s">
        <v>241</v>
      </c>
      <c r="B11" s="127">
        <v>186167</v>
      </c>
      <c r="C11" s="127">
        <v>2899</v>
      </c>
      <c r="D11" s="137">
        <f>C11/B11*100</f>
        <v>1.5572040157493003</v>
      </c>
      <c r="E11" s="128">
        <v>2.5526043463263193</v>
      </c>
      <c r="F11" s="128">
        <v>62.745774404967221</v>
      </c>
      <c r="G11" s="128">
        <v>9.9344601586754049</v>
      </c>
      <c r="H11" s="128">
        <v>1.8627112797516383</v>
      </c>
      <c r="I11" s="128">
        <v>1.517764746464298</v>
      </c>
      <c r="J11" s="128">
        <v>0.13797861331493619</v>
      </c>
      <c r="K11" s="128">
        <v>0.72438771990341499</v>
      </c>
      <c r="L11" s="128">
        <v>18.420144877543983</v>
      </c>
      <c r="M11" s="328">
        <v>2.1041738530527767</v>
      </c>
      <c r="N11" s="348"/>
    </row>
    <row r="12" spans="1:14" x14ac:dyDescent="0.25">
      <c r="A12" s="126" t="s">
        <v>94</v>
      </c>
      <c r="B12" s="129">
        <v>79618</v>
      </c>
      <c r="C12" s="129">
        <v>1220</v>
      </c>
      <c r="D12" s="137">
        <f t="shared" si="0"/>
        <v>1.5323168127810294</v>
      </c>
      <c r="E12" s="128">
        <v>6.0655737704918034</v>
      </c>
      <c r="F12" s="128">
        <v>43.934426229508198</v>
      </c>
      <c r="G12" s="128">
        <v>17.868852459016395</v>
      </c>
      <c r="H12" s="128">
        <v>5.9836065573770494</v>
      </c>
      <c r="I12" s="128">
        <v>0.73770491803278693</v>
      </c>
      <c r="J12" s="128">
        <v>0</v>
      </c>
      <c r="K12" s="128">
        <v>0.98360655737704927</v>
      </c>
      <c r="L12" s="128">
        <v>17.868852459016395</v>
      </c>
      <c r="M12" s="328">
        <v>6.557377049180328</v>
      </c>
      <c r="N12" s="348"/>
    </row>
    <row r="13" spans="1:14" ht="14.45" x14ac:dyDescent="0.3">
      <c r="A13" s="130" t="s">
        <v>95</v>
      </c>
      <c r="B13" s="129">
        <v>10796</v>
      </c>
      <c r="C13" s="129">
        <v>857</v>
      </c>
      <c r="D13" s="137">
        <f t="shared" si="0"/>
        <v>7.9381252315672475</v>
      </c>
      <c r="E13" s="128">
        <v>0.11668611435239205</v>
      </c>
      <c r="F13" s="128">
        <v>67.561260210035002</v>
      </c>
      <c r="G13" s="128">
        <v>16.336056009334889</v>
      </c>
      <c r="H13" s="128">
        <v>0.58343057176196034</v>
      </c>
      <c r="I13" s="128">
        <v>3.5005834305717616</v>
      </c>
      <c r="J13" s="128">
        <v>0</v>
      </c>
      <c r="K13" s="128">
        <v>0.81680280046674447</v>
      </c>
      <c r="L13" s="128">
        <v>10.501750291715286</v>
      </c>
      <c r="M13" s="328">
        <v>0.58343057176196034</v>
      </c>
      <c r="N13" s="348"/>
    </row>
    <row r="14" spans="1:14" x14ac:dyDescent="0.25">
      <c r="A14" s="131" t="s">
        <v>242</v>
      </c>
      <c r="B14" s="132">
        <v>100455</v>
      </c>
      <c r="C14" s="132">
        <v>5676</v>
      </c>
      <c r="D14" s="138">
        <f t="shared" si="0"/>
        <v>5.6502911751530531</v>
      </c>
      <c r="E14" s="347">
        <v>2.3960535588442564</v>
      </c>
      <c r="F14" s="347">
        <v>8.0514446793516559</v>
      </c>
      <c r="G14" s="347">
        <v>1.5680056377730796</v>
      </c>
      <c r="H14" s="347">
        <v>2.9069767441860463</v>
      </c>
      <c r="I14" s="347">
        <v>5.9372797744890766</v>
      </c>
      <c r="J14" s="347">
        <v>55.126849894291752</v>
      </c>
      <c r="K14" s="347">
        <v>6.2896405919661742</v>
      </c>
      <c r="L14" s="347">
        <v>6.6067653276955598</v>
      </c>
      <c r="M14" s="349">
        <v>11.116983791402395</v>
      </c>
      <c r="N14" s="348"/>
    </row>
    <row r="15" spans="1:14" ht="15.75" thickBot="1" x14ac:dyDescent="0.3">
      <c r="A15" s="134" t="s">
        <v>96</v>
      </c>
      <c r="B15" s="135">
        <v>2159160</v>
      </c>
      <c r="C15" s="135">
        <v>78326</v>
      </c>
      <c r="D15" s="136">
        <f>C15/B15*100</f>
        <v>3.6276144426536248</v>
      </c>
      <c r="E15" s="136">
        <v>5.7503255623930754</v>
      </c>
      <c r="F15" s="136">
        <v>9.7464443479815124</v>
      </c>
      <c r="G15" s="136">
        <v>2.2278681408472281</v>
      </c>
      <c r="H15" s="136">
        <v>22.872354007609221</v>
      </c>
      <c r="I15" s="136">
        <v>4.5565967877843878</v>
      </c>
      <c r="J15" s="136">
        <v>36.922605520516818</v>
      </c>
      <c r="K15" s="136">
        <v>3.1368894109235761</v>
      </c>
      <c r="L15" s="136">
        <v>11.21339018971989</v>
      </c>
      <c r="M15" s="329">
        <v>3.5735260322242932</v>
      </c>
      <c r="N15" s="348"/>
    </row>
    <row r="16" spans="1:14" ht="15" customHeight="1" x14ac:dyDescent="0.25">
      <c r="A16" s="449" t="s">
        <v>267</v>
      </c>
      <c r="B16" s="449"/>
      <c r="C16" s="449"/>
      <c r="D16" s="449"/>
      <c r="E16" s="449"/>
      <c r="F16" s="449"/>
      <c r="G16" s="449"/>
      <c r="H16" s="449"/>
      <c r="I16" s="449"/>
      <c r="J16" s="449"/>
      <c r="K16" s="449"/>
      <c r="L16" s="449"/>
      <c r="M16" s="449"/>
    </row>
    <row r="17" spans="1:13" ht="15" customHeight="1" x14ac:dyDescent="0.25">
      <c r="A17" s="424" t="s">
        <v>202</v>
      </c>
      <c r="B17" s="424"/>
      <c r="C17" s="424"/>
      <c r="D17" s="424"/>
      <c r="E17" s="424"/>
      <c r="F17" s="424"/>
      <c r="G17" s="424"/>
      <c r="H17" s="424"/>
      <c r="I17" s="424"/>
      <c r="J17" s="424"/>
      <c r="K17" s="424"/>
      <c r="L17" s="424"/>
      <c r="M17" s="424"/>
    </row>
    <row r="18" spans="1:13" s="287" customFormat="1" ht="27" customHeight="1" x14ac:dyDescent="0.25">
      <c r="A18" s="416" t="s">
        <v>226</v>
      </c>
      <c r="B18" s="416"/>
      <c r="C18" s="416"/>
      <c r="D18" s="416"/>
      <c r="E18" s="416"/>
      <c r="F18" s="416"/>
      <c r="G18" s="416"/>
      <c r="H18" s="416"/>
      <c r="I18" s="416"/>
      <c r="J18" s="416"/>
      <c r="K18" s="416"/>
      <c r="L18" s="416"/>
      <c r="M18" s="416"/>
    </row>
    <row r="19" spans="1:13" ht="15" customHeight="1" x14ac:dyDescent="0.25">
      <c r="A19" s="464" t="s">
        <v>201</v>
      </c>
      <c r="B19" s="464"/>
      <c r="C19" s="464"/>
      <c r="D19" s="464"/>
      <c r="E19" s="464"/>
      <c r="F19" s="464"/>
      <c r="G19" s="464"/>
      <c r="H19" s="464"/>
      <c r="I19" s="464"/>
      <c r="J19" s="464"/>
      <c r="K19" s="464"/>
      <c r="L19" s="464"/>
      <c r="M19" s="464"/>
    </row>
    <row r="20" spans="1:13" ht="28.5" customHeight="1" x14ac:dyDescent="0.25">
      <c r="A20" s="424" t="s">
        <v>203</v>
      </c>
      <c r="B20" s="424"/>
      <c r="C20" s="424"/>
      <c r="D20" s="424"/>
      <c r="E20" s="424"/>
      <c r="F20" s="424"/>
      <c r="G20" s="424"/>
      <c r="H20" s="424"/>
      <c r="I20" s="424"/>
      <c r="J20" s="424"/>
      <c r="K20" s="424"/>
      <c r="L20" s="424"/>
      <c r="M20" s="424"/>
    </row>
  </sheetData>
  <mergeCells count="13">
    <mergeCell ref="A20:M20"/>
    <mergeCell ref="A17:M17"/>
    <mergeCell ref="A16:M16"/>
    <mergeCell ref="A19:M19"/>
    <mergeCell ref="A1:M1"/>
    <mergeCell ref="E2:G2"/>
    <mergeCell ref="H2:K2"/>
    <mergeCell ref="L2:M2"/>
    <mergeCell ref="D2:D3"/>
    <mergeCell ref="C2:C3"/>
    <mergeCell ref="B2:B3"/>
    <mergeCell ref="A2:A3"/>
    <mergeCell ref="A18:M1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election activeCell="A12" sqref="A12:N12"/>
    </sheetView>
  </sheetViews>
  <sheetFormatPr baseColWidth="10" defaultRowHeight="15" x14ac:dyDescent="0.25"/>
  <cols>
    <col min="1" max="1" width="30.85546875" bestFit="1" customWidth="1"/>
  </cols>
  <sheetData>
    <row r="1" spans="1:15" ht="15.75" thickBot="1" x14ac:dyDescent="0.3">
      <c r="A1" s="461" t="s">
        <v>204</v>
      </c>
      <c r="B1" s="461"/>
      <c r="C1" s="461"/>
      <c r="D1" s="461"/>
      <c r="E1" s="461"/>
      <c r="F1" s="461"/>
      <c r="G1" s="461"/>
      <c r="H1" s="461"/>
      <c r="I1" s="461"/>
      <c r="J1" s="461"/>
      <c r="K1" s="461"/>
      <c r="L1" s="461"/>
      <c r="M1" s="461"/>
      <c r="N1" s="461"/>
    </row>
    <row r="2" spans="1:15" x14ac:dyDescent="0.25">
      <c r="A2" s="473" t="s">
        <v>152</v>
      </c>
      <c r="B2" s="469" t="s">
        <v>150</v>
      </c>
      <c r="C2" s="469" t="s">
        <v>151</v>
      </c>
      <c r="D2" s="467" t="s">
        <v>247</v>
      </c>
      <c r="E2" s="475" t="s">
        <v>97</v>
      </c>
      <c r="F2" s="475"/>
      <c r="G2" s="475"/>
      <c r="H2" s="475"/>
      <c r="I2" s="475"/>
      <c r="J2" s="475"/>
      <c r="K2" s="475"/>
      <c r="L2" s="475"/>
      <c r="M2" s="475"/>
      <c r="N2" s="476"/>
    </row>
    <row r="3" spans="1:15" ht="69" customHeight="1" x14ac:dyDescent="0.25">
      <c r="A3" s="474"/>
      <c r="B3" s="470"/>
      <c r="C3" s="470"/>
      <c r="D3" s="468"/>
      <c r="E3" s="141" t="s">
        <v>98</v>
      </c>
      <c r="F3" s="141" t="s">
        <v>99</v>
      </c>
      <c r="G3" s="141" t="s">
        <v>100</v>
      </c>
      <c r="H3" s="141" t="s">
        <v>101</v>
      </c>
      <c r="I3" s="141" t="s">
        <v>102</v>
      </c>
      <c r="J3" s="141" t="s">
        <v>103</v>
      </c>
      <c r="K3" s="141" t="s">
        <v>104</v>
      </c>
      <c r="L3" s="142" t="s">
        <v>105</v>
      </c>
      <c r="M3" s="142" t="s">
        <v>106</v>
      </c>
      <c r="N3" s="143" t="s">
        <v>13</v>
      </c>
    </row>
    <row r="4" spans="1:15" ht="14.45" x14ac:dyDescent="0.3">
      <c r="A4" s="146" t="s">
        <v>98</v>
      </c>
      <c r="B4" s="157">
        <v>1074435</v>
      </c>
      <c r="C4" s="157">
        <v>52798</v>
      </c>
      <c r="D4" s="147">
        <f t="shared" ref="D4:D11" si="0">C4/B4*100</f>
        <v>4.9140245803608407</v>
      </c>
      <c r="E4" s="147">
        <v>48.57949164741089</v>
      </c>
      <c r="F4" s="147">
        <v>3.7027917724156216</v>
      </c>
      <c r="G4" s="147">
        <v>28.946172203492555</v>
      </c>
      <c r="H4" s="147">
        <v>2.4338043107693474</v>
      </c>
      <c r="I4" s="147">
        <v>1.5720292435319521</v>
      </c>
      <c r="J4" s="147">
        <v>0.78980264403954692</v>
      </c>
      <c r="K4" s="147">
        <v>0.6382817530967082</v>
      </c>
      <c r="L4" s="147">
        <v>10.339406795711959</v>
      </c>
      <c r="M4" s="147">
        <v>2.9982196295314218</v>
      </c>
      <c r="N4" s="350">
        <v>100</v>
      </c>
      <c r="O4" s="327"/>
    </row>
    <row r="5" spans="1:15" x14ac:dyDescent="0.25">
      <c r="A5" s="148" t="s">
        <v>224</v>
      </c>
      <c r="B5" s="177">
        <v>138908</v>
      </c>
      <c r="C5" s="177">
        <v>9712</v>
      </c>
      <c r="D5" s="149">
        <f t="shared" si="0"/>
        <v>6.9916779451147519</v>
      </c>
      <c r="E5" s="149">
        <v>37.129324546952226</v>
      </c>
      <c r="F5" s="149">
        <v>23.331960461285011</v>
      </c>
      <c r="G5" s="149">
        <v>8.1342668863261949</v>
      </c>
      <c r="H5" s="149">
        <v>2.9859967051070839</v>
      </c>
      <c r="I5" s="149">
        <v>0.936985172981878</v>
      </c>
      <c r="J5" s="149">
        <v>0.39126853377265236</v>
      </c>
      <c r="K5" s="149">
        <v>8.2372322899505773E-2</v>
      </c>
      <c r="L5" s="149">
        <v>5.395387149917628</v>
      </c>
      <c r="M5" s="149">
        <v>21.612438220757827</v>
      </c>
      <c r="N5" s="351">
        <v>100</v>
      </c>
      <c r="O5" s="327"/>
    </row>
    <row r="6" spans="1:15" x14ac:dyDescent="0.25">
      <c r="A6" s="148" t="s">
        <v>246</v>
      </c>
      <c r="B6" s="177">
        <v>302789</v>
      </c>
      <c r="C6" s="177">
        <v>35851</v>
      </c>
      <c r="D6" s="149">
        <f t="shared" si="0"/>
        <v>11.840258397762138</v>
      </c>
      <c r="E6" s="149">
        <v>20.267217092968117</v>
      </c>
      <c r="F6" s="149">
        <v>1.1798834063206047</v>
      </c>
      <c r="G6" s="149">
        <v>69.164040054670721</v>
      </c>
      <c r="H6" s="149">
        <v>1.5229700705698586</v>
      </c>
      <c r="I6" s="149">
        <v>1.0208920253270481</v>
      </c>
      <c r="J6" s="149">
        <v>0.35424395414353854</v>
      </c>
      <c r="K6" s="149">
        <v>0.2036205405706954</v>
      </c>
      <c r="L6" s="149">
        <v>4.1672477755153272</v>
      </c>
      <c r="M6" s="149">
        <v>2.1198850799140887</v>
      </c>
      <c r="N6" s="351">
        <v>100</v>
      </c>
      <c r="O6" s="327"/>
    </row>
    <row r="7" spans="1:15" x14ac:dyDescent="0.25">
      <c r="A7" s="148" t="s">
        <v>101</v>
      </c>
      <c r="B7" s="177">
        <v>295695</v>
      </c>
      <c r="C7" s="177">
        <v>11528</v>
      </c>
      <c r="D7" s="149">
        <f t="shared" si="0"/>
        <v>3.8986117452104363</v>
      </c>
      <c r="E7" s="149">
        <v>10.817140874392784</v>
      </c>
      <c r="F7" s="149">
        <v>5.4129077029840396</v>
      </c>
      <c r="G7" s="149">
        <v>6.401804302567661</v>
      </c>
      <c r="H7" s="149">
        <v>10.400763358778626</v>
      </c>
      <c r="I7" s="149">
        <v>1.7262317834836918</v>
      </c>
      <c r="J7" s="149">
        <v>49.531575294934072</v>
      </c>
      <c r="K7" s="149">
        <v>0.24288688410825815</v>
      </c>
      <c r="L7" s="149">
        <v>10.470159611380986</v>
      </c>
      <c r="M7" s="149">
        <v>4.9965301873698822</v>
      </c>
      <c r="N7" s="351">
        <v>100</v>
      </c>
      <c r="O7" s="327"/>
    </row>
    <row r="8" spans="1:15" x14ac:dyDescent="0.25">
      <c r="A8" s="148" t="s">
        <v>102</v>
      </c>
      <c r="B8" s="177">
        <v>67710</v>
      </c>
      <c r="C8" s="177">
        <v>3371</v>
      </c>
      <c r="D8" s="149">
        <f t="shared" si="0"/>
        <v>4.9785851425195693</v>
      </c>
      <c r="E8" s="149">
        <v>36.991990507267872</v>
      </c>
      <c r="F8" s="149">
        <v>4.3013942450311484</v>
      </c>
      <c r="G8" s="149">
        <v>17.413230495401958</v>
      </c>
      <c r="H8" s="149">
        <v>11.005636309700385</v>
      </c>
      <c r="I8" s="149">
        <v>13.230495401957876</v>
      </c>
      <c r="J8" s="149">
        <v>2.0172055769801247</v>
      </c>
      <c r="K8" s="149">
        <v>0.29664787896766537</v>
      </c>
      <c r="L8" s="149">
        <v>10.530999703352121</v>
      </c>
      <c r="M8" s="149">
        <v>4.2123998813408479</v>
      </c>
      <c r="N8" s="351">
        <v>100</v>
      </c>
      <c r="O8" s="327"/>
    </row>
    <row r="9" spans="1:15" x14ac:dyDescent="0.25">
      <c r="A9" s="148" t="s">
        <v>244</v>
      </c>
      <c r="B9" s="177">
        <v>82982</v>
      </c>
      <c r="C9" s="177">
        <v>50845</v>
      </c>
      <c r="D9" s="149">
        <f t="shared" si="0"/>
        <v>61.272324118483525</v>
      </c>
      <c r="E9" s="149">
        <v>0.60182908840593963</v>
      </c>
      <c r="F9" s="149">
        <v>4.3268757989969514E-2</v>
      </c>
      <c r="G9" s="149">
        <v>0.3068148293834202</v>
      </c>
      <c r="H9" s="149">
        <v>0.46218900580194711</v>
      </c>
      <c r="I9" s="149">
        <v>6.4903136984954271E-2</v>
      </c>
      <c r="J9" s="149">
        <v>97.423542137870001</v>
      </c>
      <c r="K9" s="149">
        <v>2.3601140721801556E-2</v>
      </c>
      <c r="L9" s="149">
        <v>0.92044448815026059</v>
      </c>
      <c r="M9" s="149">
        <v>0.1534074146917101</v>
      </c>
      <c r="N9" s="351">
        <v>100</v>
      </c>
      <c r="O9" s="327"/>
    </row>
    <row r="10" spans="1:15" ht="14.45" x14ac:dyDescent="0.3">
      <c r="A10" s="150" t="s">
        <v>104</v>
      </c>
      <c r="B10" s="152">
        <v>8351</v>
      </c>
      <c r="C10" s="152">
        <v>524</v>
      </c>
      <c r="D10" s="151">
        <f t="shared" si="0"/>
        <v>6.2746976410010769</v>
      </c>
      <c r="E10" s="151">
        <v>33.396946564885496</v>
      </c>
      <c r="F10" s="151">
        <v>0.95419847328244278</v>
      </c>
      <c r="G10" s="151">
        <v>15.267175572519085</v>
      </c>
      <c r="H10" s="151">
        <v>4.3893129770992365</v>
      </c>
      <c r="I10" s="151">
        <v>1.9083969465648856</v>
      </c>
      <c r="J10" s="151">
        <v>0.38167938931297707</v>
      </c>
      <c r="K10" s="151">
        <v>3.0534351145038165</v>
      </c>
      <c r="L10" s="151">
        <v>37.213740458015266</v>
      </c>
      <c r="M10" s="151">
        <v>3.4351145038167941</v>
      </c>
      <c r="N10" s="352">
        <v>100</v>
      </c>
      <c r="O10" s="327"/>
    </row>
    <row r="11" spans="1:15" thickBot="1" x14ac:dyDescent="0.35">
      <c r="A11" s="144" t="s">
        <v>245</v>
      </c>
      <c r="B11" s="174">
        <v>1970870</v>
      </c>
      <c r="C11" s="174">
        <v>164629</v>
      </c>
      <c r="D11" s="145">
        <f t="shared" si="0"/>
        <v>8.3531130921877139</v>
      </c>
      <c r="E11" s="145">
        <v>23.990912901129207</v>
      </c>
      <c r="F11" s="145">
        <v>3.3043995893797571</v>
      </c>
      <c r="G11" s="145">
        <v>25.773101944371891</v>
      </c>
      <c r="H11" s="145">
        <v>2.3987268342758568</v>
      </c>
      <c r="I11" s="145">
        <v>1.1996671303354816</v>
      </c>
      <c r="J11" s="145">
        <v>33.953313207272103</v>
      </c>
      <c r="K11" s="145">
        <v>0.29399437523158128</v>
      </c>
      <c r="L11" s="145">
        <v>5.8932508853239707</v>
      </c>
      <c r="M11" s="145">
        <v>3.1926331326801476</v>
      </c>
      <c r="N11" s="353">
        <v>100</v>
      </c>
      <c r="O11" s="327"/>
    </row>
    <row r="12" spans="1:15" ht="15" customHeight="1" x14ac:dyDescent="0.25">
      <c r="A12" s="460" t="s">
        <v>265</v>
      </c>
      <c r="B12" s="460"/>
      <c r="C12" s="460"/>
      <c r="D12" s="460"/>
      <c r="E12" s="460"/>
      <c r="F12" s="460"/>
      <c r="G12" s="460"/>
      <c r="H12" s="460"/>
      <c r="I12" s="460"/>
      <c r="J12" s="460"/>
      <c r="K12" s="460"/>
      <c r="L12" s="460"/>
      <c r="M12" s="460"/>
      <c r="N12" s="460"/>
    </row>
    <row r="13" spans="1:15" ht="15" customHeight="1" x14ac:dyDescent="0.25">
      <c r="A13" s="459" t="s">
        <v>206</v>
      </c>
      <c r="B13" s="459"/>
      <c r="C13" s="459"/>
      <c r="D13" s="459"/>
      <c r="E13" s="459"/>
      <c r="F13" s="459"/>
      <c r="G13" s="459"/>
      <c r="H13" s="459"/>
      <c r="I13" s="459"/>
      <c r="J13" s="459"/>
      <c r="K13" s="459"/>
      <c r="L13" s="459"/>
      <c r="M13" s="459"/>
      <c r="N13" s="459"/>
    </row>
    <row r="14" spans="1:15" s="287" customFormat="1" ht="24" customHeight="1" x14ac:dyDescent="0.25">
      <c r="A14" s="416" t="s">
        <v>248</v>
      </c>
      <c r="B14" s="416"/>
      <c r="C14" s="416"/>
      <c r="D14" s="416"/>
      <c r="E14" s="416"/>
      <c r="F14" s="416"/>
      <c r="G14" s="416"/>
      <c r="H14" s="416"/>
      <c r="I14" s="416"/>
      <c r="J14" s="416"/>
      <c r="K14" s="416"/>
      <c r="L14" s="416"/>
      <c r="M14" s="416"/>
      <c r="N14" s="416"/>
    </row>
    <row r="15" spans="1:15" ht="24.75" customHeight="1" x14ac:dyDescent="0.25">
      <c r="A15" s="459" t="s">
        <v>205</v>
      </c>
      <c r="B15" s="459"/>
      <c r="C15" s="459"/>
      <c r="D15" s="459"/>
      <c r="E15" s="459"/>
      <c r="F15" s="459"/>
      <c r="G15" s="459"/>
      <c r="H15" s="459"/>
      <c r="I15" s="459"/>
      <c r="J15" s="459"/>
      <c r="K15" s="459"/>
      <c r="L15" s="459"/>
      <c r="M15" s="459"/>
      <c r="N15" s="459"/>
    </row>
    <row r="16" spans="1:15" x14ac:dyDescent="0.25">
      <c r="A16" s="459"/>
      <c r="B16" s="459"/>
      <c r="C16" s="459"/>
      <c r="D16" s="459"/>
      <c r="E16" s="459"/>
      <c r="F16" s="459"/>
      <c r="G16" s="459"/>
      <c r="H16" s="459"/>
      <c r="I16" s="459"/>
      <c r="J16" s="459"/>
      <c r="K16" s="459"/>
      <c r="L16" s="459"/>
      <c r="M16" s="459"/>
      <c r="N16" s="459"/>
    </row>
  </sheetData>
  <mergeCells count="11">
    <mergeCell ref="A16:N16"/>
    <mergeCell ref="A12:N12"/>
    <mergeCell ref="A13:N13"/>
    <mergeCell ref="A15:N15"/>
    <mergeCell ref="A1:N1"/>
    <mergeCell ref="A2:A3"/>
    <mergeCell ref="B2:B3"/>
    <mergeCell ref="C2:C3"/>
    <mergeCell ref="D2:D3"/>
    <mergeCell ref="E2:N2"/>
    <mergeCell ref="A14:N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election activeCell="A8" sqref="A8:J8"/>
    </sheetView>
  </sheetViews>
  <sheetFormatPr baseColWidth="10" defaultRowHeight="15" x14ac:dyDescent="0.25"/>
  <cols>
    <col min="1" max="1" width="38.7109375" bestFit="1" customWidth="1"/>
  </cols>
  <sheetData>
    <row r="1" spans="1:11" ht="15.75" thickBot="1" x14ac:dyDescent="0.3">
      <c r="A1" s="461" t="s">
        <v>207</v>
      </c>
      <c r="B1" s="461"/>
      <c r="C1" s="461"/>
      <c r="D1" s="461"/>
      <c r="E1" s="461"/>
      <c r="F1" s="461"/>
      <c r="G1" s="461"/>
      <c r="H1" s="461"/>
      <c r="I1" s="461"/>
      <c r="J1" s="461"/>
    </row>
    <row r="2" spans="1:11" x14ac:dyDescent="0.25">
      <c r="A2" s="473" t="s">
        <v>152</v>
      </c>
      <c r="B2" s="469" t="s">
        <v>150</v>
      </c>
      <c r="C2" s="469" t="s">
        <v>151</v>
      </c>
      <c r="D2" s="467" t="s">
        <v>80</v>
      </c>
      <c r="E2" s="475" t="s">
        <v>97</v>
      </c>
      <c r="F2" s="475"/>
      <c r="G2" s="475"/>
      <c r="H2" s="475"/>
      <c r="I2" s="475"/>
      <c r="J2" s="476"/>
    </row>
    <row r="3" spans="1:11" ht="60.75" x14ac:dyDescent="0.25">
      <c r="A3" s="474"/>
      <c r="B3" s="470"/>
      <c r="C3" s="470"/>
      <c r="D3" s="468"/>
      <c r="E3" s="171" t="s">
        <v>107</v>
      </c>
      <c r="F3" s="171" t="s">
        <v>249</v>
      </c>
      <c r="G3" s="171" t="s">
        <v>108</v>
      </c>
      <c r="H3" s="171" t="s">
        <v>109</v>
      </c>
      <c r="I3" s="171" t="s">
        <v>110</v>
      </c>
      <c r="J3" s="172" t="s">
        <v>13</v>
      </c>
    </row>
    <row r="4" spans="1:11" x14ac:dyDescent="0.25">
      <c r="A4" s="182" t="s">
        <v>107</v>
      </c>
      <c r="B4" s="183">
        <v>1029626</v>
      </c>
      <c r="C4" s="183">
        <v>52158</v>
      </c>
      <c r="D4" s="184">
        <f>C4/B4*100</f>
        <v>5.0657228935555239</v>
      </c>
      <c r="E4" s="184">
        <v>81.76885616779785</v>
      </c>
      <c r="F4" s="184">
        <v>4.9100809080102765</v>
      </c>
      <c r="G4" s="184">
        <v>0.80716285133632415</v>
      </c>
      <c r="H4" s="184">
        <v>5.4545803136623334</v>
      </c>
      <c r="I4" s="184">
        <v>7.0593197591932206</v>
      </c>
      <c r="J4" s="354">
        <v>100</v>
      </c>
      <c r="K4" s="327"/>
    </row>
    <row r="5" spans="1:11" x14ac:dyDescent="0.25">
      <c r="A5" s="176" t="s">
        <v>249</v>
      </c>
      <c r="B5" s="177">
        <v>104800</v>
      </c>
      <c r="C5" s="177">
        <v>6691</v>
      </c>
      <c r="D5" s="178">
        <f t="shared" ref="D5:D7" si="0">C5/B5*100</f>
        <v>6.3845419847328246</v>
      </c>
      <c r="E5" s="178">
        <v>45.792856075325062</v>
      </c>
      <c r="F5" s="178">
        <v>33.701987744731731</v>
      </c>
      <c r="G5" s="178">
        <v>1.883126587953968</v>
      </c>
      <c r="H5" s="178">
        <v>3.0787625168136303</v>
      </c>
      <c r="I5" s="178">
        <v>15.54326707517561</v>
      </c>
      <c r="J5" s="351">
        <v>100</v>
      </c>
      <c r="K5" s="327"/>
    </row>
    <row r="6" spans="1:11" x14ac:dyDescent="0.25">
      <c r="A6" s="179" t="s">
        <v>108</v>
      </c>
      <c r="B6" s="180">
        <v>40225</v>
      </c>
      <c r="C6" s="180">
        <v>1236</v>
      </c>
      <c r="D6" s="181">
        <f t="shared" si="0"/>
        <v>3.072715972653822</v>
      </c>
      <c r="E6" s="181">
        <v>35.436893203883493</v>
      </c>
      <c r="F6" s="181">
        <v>6.4724919093851128</v>
      </c>
      <c r="G6" s="181">
        <v>18.608414239482201</v>
      </c>
      <c r="H6" s="181">
        <v>13.754045307443366</v>
      </c>
      <c r="I6" s="181">
        <v>25.728155339805824</v>
      </c>
      <c r="J6" s="352">
        <v>100</v>
      </c>
      <c r="K6" s="327"/>
    </row>
    <row r="7" spans="1:11" thickBot="1" x14ac:dyDescent="0.35">
      <c r="A7" s="173" t="s">
        <v>13</v>
      </c>
      <c r="B7" s="174">
        <v>1174651</v>
      </c>
      <c r="C7" s="174">
        <v>60085</v>
      </c>
      <c r="D7" s="175">
        <f t="shared" si="0"/>
        <v>5.1151363255979865</v>
      </c>
      <c r="E7" s="175">
        <v>76.809519846883575</v>
      </c>
      <c r="F7" s="175">
        <v>8.148456353499208</v>
      </c>
      <c r="G7" s="175">
        <v>1.293168011983024</v>
      </c>
      <c r="H7" s="175">
        <v>5.3607389531497045</v>
      </c>
      <c r="I7" s="175">
        <v>8.3881168344844799</v>
      </c>
      <c r="J7" s="353">
        <v>100</v>
      </c>
      <c r="K7" s="327"/>
    </row>
    <row r="8" spans="1:11" ht="15" customHeight="1" x14ac:dyDescent="0.25">
      <c r="A8" s="449" t="s">
        <v>265</v>
      </c>
      <c r="B8" s="449"/>
      <c r="C8" s="449"/>
      <c r="D8" s="449"/>
      <c r="E8" s="449"/>
      <c r="F8" s="449"/>
      <c r="G8" s="449"/>
      <c r="H8" s="449"/>
      <c r="I8" s="449"/>
      <c r="J8" s="449"/>
    </row>
    <row r="9" spans="1:11" ht="15" customHeight="1" x14ac:dyDescent="0.25">
      <c r="A9" s="424" t="s">
        <v>208</v>
      </c>
      <c r="B9" s="424"/>
      <c r="C9" s="424"/>
      <c r="D9" s="424"/>
      <c r="E9" s="424"/>
      <c r="F9" s="424"/>
      <c r="G9" s="424"/>
      <c r="H9" s="424"/>
      <c r="I9" s="424"/>
      <c r="J9" s="424"/>
    </row>
    <row r="10" spans="1:11" ht="29.25" customHeight="1" x14ac:dyDescent="0.25">
      <c r="A10" s="424" t="s">
        <v>209</v>
      </c>
      <c r="B10" s="424"/>
      <c r="C10" s="424"/>
      <c r="D10" s="424"/>
      <c r="E10" s="424"/>
      <c r="F10" s="424"/>
      <c r="G10" s="424"/>
      <c r="H10" s="424"/>
      <c r="I10" s="424"/>
      <c r="J10" s="424"/>
    </row>
    <row r="21" spans="4:4" x14ac:dyDescent="0.25">
      <c r="D21" s="170"/>
    </row>
  </sheetData>
  <mergeCells count="9">
    <mergeCell ref="A8:J8"/>
    <mergeCell ref="A9:J9"/>
    <mergeCell ref="A10:J10"/>
    <mergeCell ref="A1:J1"/>
    <mergeCell ref="B2:B3"/>
    <mergeCell ref="C2:C3"/>
    <mergeCell ref="D2:D3"/>
    <mergeCell ref="E2:J2"/>
    <mergeCell ref="A2:A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election sqref="A1:XFD1048576"/>
    </sheetView>
  </sheetViews>
  <sheetFormatPr baseColWidth="10" defaultRowHeight="15" x14ac:dyDescent="0.25"/>
  <cols>
    <col min="1" max="1" width="27.5703125" bestFit="1" customWidth="1"/>
  </cols>
  <sheetData>
    <row r="1" spans="1:8" ht="15.75" thickBot="1" x14ac:dyDescent="0.3">
      <c r="A1" s="461" t="s">
        <v>250</v>
      </c>
      <c r="B1" s="461"/>
      <c r="C1" s="461"/>
      <c r="D1" s="461"/>
      <c r="E1" s="461"/>
      <c r="F1" s="461"/>
      <c r="G1" s="461"/>
      <c r="H1" s="461"/>
    </row>
    <row r="2" spans="1:8" x14ac:dyDescent="0.25">
      <c r="A2" s="478"/>
      <c r="B2" s="456" t="s">
        <v>150</v>
      </c>
      <c r="C2" s="453" t="s">
        <v>111</v>
      </c>
      <c r="D2" s="453"/>
      <c r="E2" s="453"/>
      <c r="F2" s="455"/>
      <c r="G2" s="191"/>
      <c r="H2" s="191"/>
    </row>
    <row r="3" spans="1:8" x14ac:dyDescent="0.25">
      <c r="A3" s="479"/>
      <c r="B3" s="480"/>
      <c r="C3" s="190" t="s">
        <v>77</v>
      </c>
      <c r="D3" s="190" t="s">
        <v>78</v>
      </c>
      <c r="E3" s="190" t="s">
        <v>79</v>
      </c>
      <c r="F3" s="368" t="s">
        <v>210</v>
      </c>
      <c r="G3" s="185"/>
      <c r="H3" s="185"/>
    </row>
    <row r="4" spans="1:8" x14ac:dyDescent="0.25">
      <c r="A4" s="192" t="s">
        <v>113</v>
      </c>
      <c r="B4" s="165"/>
      <c r="C4" s="193"/>
      <c r="D4" s="193"/>
      <c r="E4" s="193"/>
      <c r="F4" s="360"/>
      <c r="G4" s="359"/>
      <c r="H4" s="185"/>
    </row>
    <row r="5" spans="1:8" ht="14.45" x14ac:dyDescent="0.3">
      <c r="A5" s="194" t="s">
        <v>69</v>
      </c>
      <c r="B5" s="169">
        <v>3797260</v>
      </c>
      <c r="C5" s="195">
        <v>1.4698778416325589</v>
      </c>
      <c r="D5" s="195">
        <v>7.3390490456112181</v>
      </c>
      <c r="E5" s="195">
        <v>2.2263745923513829</v>
      </c>
      <c r="F5" s="361">
        <v>3.8751889520338345</v>
      </c>
      <c r="G5" s="359"/>
      <c r="H5" s="185"/>
    </row>
    <row r="6" spans="1:8" ht="14.45" x14ac:dyDescent="0.3">
      <c r="A6" s="194" t="s">
        <v>70</v>
      </c>
      <c r="B6" s="169">
        <v>961220</v>
      </c>
      <c r="C6" s="195">
        <v>9.6709037179863362</v>
      </c>
      <c r="D6" s="195">
        <v>12.795101424255503</v>
      </c>
      <c r="E6" s="195">
        <v>9.0417073778186481</v>
      </c>
      <c r="F6" s="361">
        <v>10.73916481138553</v>
      </c>
      <c r="G6" s="359"/>
      <c r="H6" s="185"/>
    </row>
    <row r="7" spans="1:8" x14ac:dyDescent="0.25">
      <c r="A7" s="194" t="s">
        <v>71</v>
      </c>
      <c r="B7" s="169">
        <v>353714</v>
      </c>
      <c r="C7" s="195">
        <v>0.93747317212762915</v>
      </c>
      <c r="D7" s="195">
        <v>4.9836698086067717</v>
      </c>
      <c r="E7" s="195">
        <v>17.623607126176019</v>
      </c>
      <c r="F7" s="361">
        <v>7.2694323662620093</v>
      </c>
      <c r="G7" s="359"/>
      <c r="H7" s="185"/>
    </row>
    <row r="8" spans="1:8" x14ac:dyDescent="0.25">
      <c r="A8" s="196" t="s">
        <v>114</v>
      </c>
      <c r="B8" s="168">
        <v>192487</v>
      </c>
      <c r="C8" s="197">
        <v>21.962162093849127</v>
      </c>
      <c r="D8" s="197">
        <v>8.6036981289620851</v>
      </c>
      <c r="E8" s="197">
        <v>7.7883711561702693</v>
      </c>
      <c r="F8" s="362">
        <v>14.000426002794994</v>
      </c>
      <c r="G8" s="359"/>
      <c r="H8" s="185"/>
    </row>
    <row r="9" spans="1:8" ht="14.45" x14ac:dyDescent="0.3">
      <c r="A9" s="192" t="s">
        <v>115</v>
      </c>
      <c r="B9" s="165"/>
      <c r="C9" s="193"/>
      <c r="D9" s="193"/>
      <c r="E9" s="193"/>
      <c r="F9" s="360"/>
      <c r="G9" s="359"/>
      <c r="H9" s="185"/>
    </row>
    <row r="10" spans="1:8" ht="14.45" x14ac:dyDescent="0.3">
      <c r="A10" s="194" t="s">
        <v>116</v>
      </c>
      <c r="B10" s="169">
        <v>3443627</v>
      </c>
      <c r="C10" s="195">
        <v>3.7894590199909968</v>
      </c>
      <c r="D10" s="195">
        <v>8.167906496687003</v>
      </c>
      <c r="E10" s="195">
        <v>4.8515580326920675</v>
      </c>
      <c r="F10" s="361">
        <v>5.5911688461032512</v>
      </c>
      <c r="G10" s="359"/>
      <c r="H10" s="185"/>
    </row>
    <row r="11" spans="1:8" ht="14.45" x14ac:dyDescent="0.3">
      <c r="A11" s="196" t="s">
        <v>117</v>
      </c>
      <c r="B11" s="168">
        <v>1861054</v>
      </c>
      <c r="C11" s="197">
        <v>3.3653758636131403</v>
      </c>
      <c r="D11" s="197">
        <v>8.6387299490762004</v>
      </c>
      <c r="E11" s="197">
        <v>6.03432797619275</v>
      </c>
      <c r="F11" s="362">
        <v>5.937549367186552</v>
      </c>
      <c r="G11" s="359"/>
      <c r="H11" s="185"/>
    </row>
    <row r="12" spans="1:8" ht="14.45" x14ac:dyDescent="0.3">
      <c r="A12" s="199" t="s">
        <v>118</v>
      </c>
      <c r="B12" s="166"/>
      <c r="C12" s="200"/>
      <c r="D12" s="200"/>
      <c r="E12" s="200"/>
      <c r="F12" s="363"/>
      <c r="G12" s="359"/>
      <c r="H12" s="185"/>
    </row>
    <row r="13" spans="1:8" ht="14.45" x14ac:dyDescent="0.3">
      <c r="A13" s="201" t="s">
        <v>119</v>
      </c>
      <c r="B13" s="162">
        <v>271158</v>
      </c>
      <c r="C13" s="186">
        <v>12.388097877056868</v>
      </c>
      <c r="D13" s="186">
        <v>14.512296019856707</v>
      </c>
      <c r="E13" s="186">
        <v>13.931416603703555</v>
      </c>
      <c r="F13" s="364">
        <v>13.707506324725804</v>
      </c>
      <c r="G13" s="359"/>
      <c r="H13" s="185"/>
    </row>
    <row r="14" spans="1:8" x14ac:dyDescent="0.25">
      <c r="A14" s="201" t="s">
        <v>120</v>
      </c>
      <c r="B14" s="162">
        <v>482315</v>
      </c>
      <c r="C14" s="186">
        <v>9.1318265277935762</v>
      </c>
      <c r="D14" s="186">
        <v>11.364905698205616</v>
      </c>
      <c r="E14" s="186">
        <v>12.09279368213228</v>
      </c>
      <c r="F14" s="364">
        <v>10.748577174668007</v>
      </c>
      <c r="G14" s="359"/>
      <c r="H14" s="185"/>
    </row>
    <row r="15" spans="1:8" x14ac:dyDescent="0.25">
      <c r="A15" s="201" t="s">
        <v>121</v>
      </c>
      <c r="B15" s="162">
        <v>1203643</v>
      </c>
      <c r="C15" s="186">
        <v>3.9600659253225228</v>
      </c>
      <c r="D15" s="186">
        <v>8.7317018719319233</v>
      </c>
      <c r="E15" s="186">
        <v>4.5275265353322593</v>
      </c>
      <c r="F15" s="364">
        <v>5.6241759392112112</v>
      </c>
      <c r="G15" s="359"/>
      <c r="H15" s="185"/>
    </row>
    <row r="16" spans="1:8" x14ac:dyDescent="0.25">
      <c r="A16" s="201" t="s">
        <v>122</v>
      </c>
      <c r="B16" s="162">
        <v>1577853</v>
      </c>
      <c r="C16" s="186">
        <v>2.4951568465324812</v>
      </c>
      <c r="D16" s="186">
        <v>7.9850459640371865</v>
      </c>
      <c r="E16" s="186">
        <v>3.0089086287900182</v>
      </c>
      <c r="F16" s="364">
        <v>4.6710942020581134</v>
      </c>
      <c r="G16" s="359"/>
      <c r="H16" s="185"/>
    </row>
    <row r="17" spans="1:7" x14ac:dyDescent="0.25">
      <c r="A17" s="201" t="s">
        <v>123</v>
      </c>
      <c r="B17" s="162">
        <v>1490377</v>
      </c>
      <c r="C17" s="186">
        <v>1.9439976054486545</v>
      </c>
      <c r="D17" s="186">
        <v>7.0657850053501976</v>
      </c>
      <c r="E17" s="186">
        <v>2.2862647725268315</v>
      </c>
      <c r="F17" s="364">
        <v>4.1570689832169982</v>
      </c>
      <c r="G17" s="359"/>
    </row>
    <row r="18" spans="1:7" ht="14.45" x14ac:dyDescent="0.3">
      <c r="A18" s="202" t="s">
        <v>124</v>
      </c>
      <c r="B18" s="167">
        <v>279335</v>
      </c>
      <c r="C18" s="187">
        <v>2.0828769179588291</v>
      </c>
      <c r="D18" s="187">
        <v>6.1799460126208903</v>
      </c>
      <c r="E18" s="187">
        <v>2.7005021034061607</v>
      </c>
      <c r="F18" s="365">
        <v>3.821576243578499</v>
      </c>
      <c r="G18" s="359"/>
    </row>
    <row r="19" spans="1:7" ht="15.75" x14ac:dyDescent="0.25">
      <c r="A19" s="192" t="s">
        <v>125</v>
      </c>
      <c r="B19" s="164"/>
      <c r="C19" s="198"/>
      <c r="D19" s="198"/>
      <c r="E19" s="198"/>
      <c r="F19" s="366"/>
      <c r="G19" s="359"/>
    </row>
    <row r="20" spans="1:7" x14ac:dyDescent="0.25">
      <c r="A20" s="194" t="s">
        <v>126</v>
      </c>
      <c r="B20" s="169">
        <v>120564</v>
      </c>
      <c r="C20" s="195">
        <v>3.8923813873045789</v>
      </c>
      <c r="D20" s="195">
        <v>11.949061440502771</v>
      </c>
      <c r="E20" s="195">
        <v>8.4834293948126813</v>
      </c>
      <c r="F20" s="361">
        <v>4.9119140041803524</v>
      </c>
      <c r="G20" s="359"/>
    </row>
    <row r="21" spans="1:7" x14ac:dyDescent="0.25">
      <c r="A21" s="194" t="s">
        <v>127</v>
      </c>
      <c r="B21" s="169">
        <v>1703088</v>
      </c>
      <c r="C21" s="195">
        <v>1.9155772904226258</v>
      </c>
      <c r="D21" s="195">
        <v>11.938283162897882</v>
      </c>
      <c r="E21" s="195">
        <v>8.7327197138266914</v>
      </c>
      <c r="F21" s="361">
        <v>4.3587295547851905</v>
      </c>
      <c r="G21" s="359"/>
    </row>
    <row r="22" spans="1:7" x14ac:dyDescent="0.25">
      <c r="A22" s="194" t="s">
        <v>128</v>
      </c>
      <c r="B22" s="169">
        <v>927609</v>
      </c>
      <c r="C22" s="195">
        <v>6.2160316747472706</v>
      </c>
      <c r="D22" s="195">
        <v>8.2769962309641372</v>
      </c>
      <c r="E22" s="195">
        <v>2.9455405478318735</v>
      </c>
      <c r="F22" s="361">
        <v>6.0290488772747999</v>
      </c>
      <c r="G22" s="359"/>
    </row>
    <row r="23" spans="1:7" x14ac:dyDescent="0.25">
      <c r="A23" s="194" t="s">
        <v>129</v>
      </c>
      <c r="B23" s="169">
        <v>2504411</v>
      </c>
      <c r="C23" s="195">
        <v>4.7735016046700602</v>
      </c>
      <c r="D23" s="195">
        <v>7.8905515052714827</v>
      </c>
      <c r="E23" s="195">
        <v>3.6395227814239144</v>
      </c>
      <c r="F23" s="361">
        <v>6.3876895605393846</v>
      </c>
      <c r="G23" s="359"/>
    </row>
    <row r="24" spans="1:7" x14ac:dyDescent="0.25">
      <c r="A24" s="196" t="s">
        <v>130</v>
      </c>
      <c r="B24" s="168">
        <v>49009</v>
      </c>
      <c r="C24" s="197">
        <v>14.593322547433447</v>
      </c>
      <c r="D24" s="197">
        <v>13.514054884155705</v>
      </c>
      <c r="E24" s="197">
        <v>0</v>
      </c>
      <c r="F24" s="362">
        <v>14.252484237589014</v>
      </c>
      <c r="G24" s="359"/>
    </row>
    <row r="25" spans="1:7" ht="15.75" thickBot="1" x14ac:dyDescent="0.3">
      <c r="A25" s="188" t="s">
        <v>13</v>
      </c>
      <c r="B25" s="163">
        <v>5304681</v>
      </c>
      <c r="C25" s="189">
        <v>3.6276144426536248</v>
      </c>
      <c r="D25" s="189">
        <v>8.3531130921877139</v>
      </c>
      <c r="E25" s="189">
        <v>5.1151363255979865</v>
      </c>
      <c r="F25" s="367">
        <v>5.7126903578179347</v>
      </c>
      <c r="G25" s="359"/>
    </row>
    <row r="26" spans="1:7" ht="15" customHeight="1" x14ac:dyDescent="0.25">
      <c r="A26" s="481" t="s">
        <v>265</v>
      </c>
      <c r="B26" s="481"/>
      <c r="C26" s="481"/>
      <c r="D26" s="481"/>
      <c r="E26" s="481"/>
      <c r="F26" s="481"/>
    </row>
    <row r="27" spans="1:7" ht="31.5" customHeight="1" x14ac:dyDescent="0.25">
      <c r="A27" s="477" t="s">
        <v>195</v>
      </c>
      <c r="B27" s="477"/>
      <c r="C27" s="477"/>
      <c r="D27" s="477"/>
      <c r="E27" s="477"/>
      <c r="F27" s="477"/>
    </row>
    <row r="28" spans="1:7" ht="25.5" customHeight="1" x14ac:dyDescent="0.25">
      <c r="A28" s="477" t="s">
        <v>211</v>
      </c>
      <c r="B28" s="477"/>
      <c r="C28" s="477"/>
      <c r="D28" s="477"/>
      <c r="E28" s="477"/>
      <c r="F28" s="477"/>
    </row>
    <row r="29" spans="1:7" x14ac:dyDescent="0.25">
      <c r="A29" s="477" t="s">
        <v>251</v>
      </c>
      <c r="B29" s="477"/>
      <c r="C29" s="477"/>
      <c r="D29" s="477"/>
      <c r="E29" s="477"/>
      <c r="F29" s="477"/>
    </row>
  </sheetData>
  <mergeCells count="8">
    <mergeCell ref="A29:F29"/>
    <mergeCell ref="A27:F27"/>
    <mergeCell ref="A28:F28"/>
    <mergeCell ref="A1:H1"/>
    <mergeCell ref="A2:A3"/>
    <mergeCell ref="B2:B3"/>
    <mergeCell ref="C2:F2"/>
    <mergeCell ref="A26:F2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7"/>
  <sheetViews>
    <sheetView showGridLines="0" tabSelected="1" workbookViewId="0">
      <selection sqref="A1:H1"/>
    </sheetView>
  </sheetViews>
  <sheetFormatPr baseColWidth="10" defaultRowHeight="15" x14ac:dyDescent="0.25"/>
  <cols>
    <col min="1" max="1" width="27.5703125" style="287" bestFit="1" customWidth="1"/>
    <col min="2" max="16384" width="11.42578125" style="287"/>
  </cols>
  <sheetData>
    <row r="1" spans="1:8" ht="15.75" thickBot="1" x14ac:dyDescent="0.3">
      <c r="A1" s="461" t="s">
        <v>270</v>
      </c>
      <c r="B1" s="461"/>
      <c r="C1" s="461"/>
      <c r="D1" s="461"/>
      <c r="E1" s="461"/>
      <c r="F1" s="461"/>
      <c r="G1" s="461"/>
      <c r="H1" s="461"/>
    </row>
    <row r="2" spans="1:8" x14ac:dyDescent="0.25">
      <c r="A2" s="478"/>
      <c r="B2" s="456" t="s">
        <v>150</v>
      </c>
      <c r="C2" s="453" t="s">
        <v>111</v>
      </c>
      <c r="D2" s="453"/>
      <c r="E2" s="453"/>
      <c r="F2" s="455"/>
      <c r="G2" s="390"/>
      <c r="H2" s="390"/>
    </row>
    <row r="3" spans="1:8" x14ac:dyDescent="0.25">
      <c r="A3" s="479"/>
      <c r="B3" s="480"/>
      <c r="C3" s="389" t="s">
        <v>77</v>
      </c>
      <c r="D3" s="389" t="s">
        <v>78</v>
      </c>
      <c r="E3" s="389" t="s">
        <v>79</v>
      </c>
      <c r="F3" s="368" t="s">
        <v>210</v>
      </c>
    </row>
    <row r="4" spans="1:8" x14ac:dyDescent="0.25">
      <c r="A4" s="400" t="s">
        <v>116</v>
      </c>
      <c r="B4" s="401"/>
      <c r="C4" s="402"/>
      <c r="D4" s="402"/>
      <c r="E4" s="402"/>
      <c r="F4" s="394"/>
    </row>
    <row r="5" spans="1:8" x14ac:dyDescent="0.25">
      <c r="A5" s="192" t="s">
        <v>113</v>
      </c>
      <c r="B5" s="165"/>
      <c r="C5" s="193"/>
      <c r="D5" s="193"/>
      <c r="E5" s="193"/>
      <c r="F5" s="360"/>
      <c r="G5" s="369"/>
    </row>
    <row r="6" spans="1:8" x14ac:dyDescent="0.25">
      <c r="A6" s="194" t="s">
        <v>69</v>
      </c>
      <c r="B6" s="169">
        <v>2437965</v>
      </c>
      <c r="C6" s="195">
        <v>1.336623975298441</v>
      </c>
      <c r="D6" s="195">
        <v>7.0407430098814769</v>
      </c>
      <c r="E6" s="195">
        <v>2.2608362308814236</v>
      </c>
      <c r="F6" s="361">
        <v>3.5794197209557974</v>
      </c>
      <c r="G6" s="369"/>
    </row>
    <row r="7" spans="1:8" x14ac:dyDescent="0.25">
      <c r="A7" s="194" t="s">
        <v>70</v>
      </c>
      <c r="B7" s="169">
        <v>645773</v>
      </c>
      <c r="C7" s="195">
        <v>9.6171829963490403</v>
      </c>
      <c r="D7" s="195">
        <v>12.640312150355653</v>
      </c>
      <c r="E7" s="195">
        <v>9.5698564155717474</v>
      </c>
      <c r="F7" s="409">
        <v>10.764153967415794</v>
      </c>
      <c r="G7" s="369"/>
    </row>
    <row r="8" spans="1:8" x14ac:dyDescent="0.25">
      <c r="A8" s="194" t="s">
        <v>71</v>
      </c>
      <c r="B8" s="169">
        <v>225998</v>
      </c>
      <c r="C8" s="195">
        <v>0.48502139800285304</v>
      </c>
      <c r="D8" s="195">
        <v>4.121617585568365</v>
      </c>
      <c r="E8" s="195">
        <v>18.89648667767036</v>
      </c>
      <c r="F8" s="409">
        <v>6.4757210240798582</v>
      </c>
      <c r="G8" s="369"/>
    </row>
    <row r="9" spans="1:8" x14ac:dyDescent="0.25">
      <c r="A9" s="196" t="s">
        <v>114</v>
      </c>
      <c r="B9" s="168">
        <v>133891</v>
      </c>
      <c r="C9" s="197">
        <v>22.071393387998725</v>
      </c>
      <c r="D9" s="197">
        <v>9.3169404669014533</v>
      </c>
      <c r="E9" s="197">
        <v>8.4489281210592679</v>
      </c>
      <c r="F9" s="410">
        <v>15.779253273184905</v>
      </c>
      <c r="G9" s="369"/>
    </row>
    <row r="10" spans="1:8" x14ac:dyDescent="0.25">
      <c r="A10" s="199" t="s">
        <v>118</v>
      </c>
      <c r="B10" s="166"/>
      <c r="C10" s="200"/>
      <c r="D10" s="200"/>
      <c r="E10" s="200"/>
      <c r="F10" s="411"/>
      <c r="G10" s="369"/>
    </row>
    <row r="11" spans="1:8" x14ac:dyDescent="0.25">
      <c r="A11" s="201" t="s">
        <v>119</v>
      </c>
      <c r="B11" s="162">
        <v>174168</v>
      </c>
      <c r="C11" s="216">
        <v>13.571792520126364</v>
      </c>
      <c r="D11" s="216">
        <v>15.720716466773696</v>
      </c>
      <c r="E11" s="216">
        <v>13.984310286020563</v>
      </c>
      <c r="F11" s="351">
        <v>14.501515777869642</v>
      </c>
      <c r="G11" s="369"/>
    </row>
    <row r="12" spans="1:8" x14ac:dyDescent="0.25">
      <c r="A12" s="201" t="s">
        <v>120</v>
      </c>
      <c r="B12" s="162">
        <v>327443</v>
      </c>
      <c r="C12" s="216">
        <v>8.6380390866840422</v>
      </c>
      <c r="D12" s="216">
        <v>11.71778921352071</v>
      </c>
      <c r="E12" s="216">
        <v>10.651067264430646</v>
      </c>
      <c r="F12" s="351">
        <v>10.195056849589088</v>
      </c>
      <c r="G12" s="369"/>
    </row>
    <row r="13" spans="1:8" x14ac:dyDescent="0.25">
      <c r="A13" s="201" t="s">
        <v>121</v>
      </c>
      <c r="B13" s="162">
        <v>805438</v>
      </c>
      <c r="C13" s="216">
        <v>4.0515848225415239</v>
      </c>
      <c r="D13" s="216">
        <v>8.7507972900756776</v>
      </c>
      <c r="E13" s="216">
        <v>4.1837134167064605</v>
      </c>
      <c r="F13" s="351">
        <v>5.4434978235444564</v>
      </c>
      <c r="G13" s="369"/>
    </row>
    <row r="14" spans="1:8" x14ac:dyDescent="0.25">
      <c r="A14" s="201" t="s">
        <v>122</v>
      </c>
      <c r="B14" s="162">
        <v>1017664</v>
      </c>
      <c r="C14" s="216">
        <v>2.820395128763538</v>
      </c>
      <c r="D14" s="216">
        <v>7.7429729491585162</v>
      </c>
      <c r="E14" s="216">
        <v>2.9235468012478156</v>
      </c>
      <c r="F14" s="351">
        <v>4.6019118294446892</v>
      </c>
      <c r="G14" s="369"/>
    </row>
    <row r="15" spans="1:8" x14ac:dyDescent="0.25">
      <c r="A15" s="201" t="s">
        <v>123</v>
      </c>
      <c r="B15" s="162">
        <v>949364</v>
      </c>
      <c r="C15" s="216">
        <v>2.0677464323182386</v>
      </c>
      <c r="D15" s="216">
        <v>6.6622724336580674</v>
      </c>
      <c r="E15" s="216">
        <v>2.225383050359194</v>
      </c>
      <c r="F15" s="351">
        <v>3.9402168188387177</v>
      </c>
      <c r="G15" s="369"/>
    </row>
    <row r="16" spans="1:8" x14ac:dyDescent="0.25">
      <c r="A16" s="202" t="s">
        <v>124</v>
      </c>
      <c r="B16" s="167">
        <v>169550</v>
      </c>
      <c r="C16" s="217">
        <v>1.6431890898035411</v>
      </c>
      <c r="D16" s="217">
        <v>5.6341271776531467</v>
      </c>
      <c r="E16" s="217">
        <v>1.95806294309614</v>
      </c>
      <c r="F16" s="352">
        <v>3.4302565614862868</v>
      </c>
      <c r="G16" s="369"/>
    </row>
    <row r="17" spans="1:7" ht="15.75" x14ac:dyDescent="0.25">
      <c r="A17" s="192" t="s">
        <v>125</v>
      </c>
      <c r="B17" s="164"/>
      <c r="C17" s="198"/>
      <c r="D17" s="198"/>
      <c r="E17" s="198"/>
      <c r="F17" s="412"/>
      <c r="G17" s="369"/>
    </row>
    <row r="18" spans="1:7" x14ac:dyDescent="0.25">
      <c r="A18" s="194" t="s">
        <v>126</v>
      </c>
      <c r="B18" s="169">
        <v>48760</v>
      </c>
      <c r="C18" s="195">
        <v>3.9580820265379977</v>
      </c>
      <c r="D18" s="195">
        <v>9.4944707740916279</v>
      </c>
      <c r="E18" s="195">
        <v>8.7187263078089465</v>
      </c>
      <c r="F18" s="409">
        <v>4.9343724364232973</v>
      </c>
      <c r="G18" s="369"/>
    </row>
    <row r="19" spans="1:7" x14ac:dyDescent="0.25">
      <c r="A19" s="194" t="s">
        <v>127</v>
      </c>
      <c r="B19" s="169">
        <v>1144468</v>
      </c>
      <c r="C19" s="195">
        <v>1.6114614791095523</v>
      </c>
      <c r="D19" s="195">
        <v>11.377923660898524</v>
      </c>
      <c r="E19" s="195">
        <v>7.7705562384531026</v>
      </c>
      <c r="F19" s="409">
        <v>3.9628893075210487</v>
      </c>
      <c r="G19" s="369"/>
    </row>
    <row r="20" spans="1:7" x14ac:dyDescent="0.25">
      <c r="A20" s="194" t="s">
        <v>128</v>
      </c>
      <c r="B20" s="169">
        <v>590150</v>
      </c>
      <c r="C20" s="195">
        <v>7.8335564574367895</v>
      </c>
      <c r="D20" s="195">
        <v>8.0392874428927268</v>
      </c>
      <c r="E20" s="195">
        <v>2.9297119216278955</v>
      </c>
      <c r="F20" s="409">
        <v>6.3641447089722956</v>
      </c>
      <c r="G20" s="369"/>
    </row>
    <row r="21" spans="1:7" x14ac:dyDescent="0.25">
      <c r="A21" s="194" t="s">
        <v>129</v>
      </c>
      <c r="B21" s="169">
        <v>1631668</v>
      </c>
      <c r="C21" s="195">
        <v>5.5571513798970322</v>
      </c>
      <c r="D21" s="195">
        <v>7.7575021395246111</v>
      </c>
      <c r="E21" s="195">
        <v>3.862272880270861</v>
      </c>
      <c r="F21" s="409">
        <v>6.3061848366211759</v>
      </c>
      <c r="G21" s="369"/>
    </row>
    <row r="22" spans="1:7" x14ac:dyDescent="0.25">
      <c r="A22" s="196" t="s">
        <v>130</v>
      </c>
      <c r="B22" s="168">
        <v>28581</v>
      </c>
      <c r="C22" s="197">
        <v>16.220020572789778</v>
      </c>
      <c r="D22" s="197">
        <v>13.187140305616193</v>
      </c>
      <c r="E22" s="197"/>
      <c r="F22" s="410">
        <v>15.132430635737029</v>
      </c>
      <c r="G22" s="369"/>
    </row>
    <row r="23" spans="1:7" ht="15.75" thickBot="1" x14ac:dyDescent="0.3">
      <c r="A23" s="188" t="s">
        <v>13</v>
      </c>
      <c r="B23" s="163">
        <v>3443627</v>
      </c>
      <c r="C23" s="189">
        <v>3.7894590199909968</v>
      </c>
      <c r="D23" s="189">
        <v>8.167906496687003</v>
      </c>
      <c r="E23" s="189">
        <v>4.8515580326920675</v>
      </c>
      <c r="F23" s="367">
        <v>5.5911688461032512</v>
      </c>
      <c r="G23" s="369"/>
    </row>
    <row r="24" spans="1:7" x14ac:dyDescent="0.25">
      <c r="A24" s="395" t="s">
        <v>117</v>
      </c>
      <c r="B24" s="396"/>
      <c r="C24" s="397"/>
      <c r="D24" s="397"/>
      <c r="E24" s="397"/>
      <c r="F24" s="398"/>
      <c r="G24" s="369"/>
    </row>
    <row r="25" spans="1:7" x14ac:dyDescent="0.25">
      <c r="A25" s="192" t="s">
        <v>113</v>
      </c>
      <c r="B25" s="165"/>
      <c r="C25" s="193"/>
      <c r="D25" s="193"/>
      <c r="E25" s="193"/>
      <c r="F25" s="360"/>
      <c r="G25" s="369"/>
    </row>
    <row r="26" spans="1:7" x14ac:dyDescent="0.25">
      <c r="A26" s="194" t="s">
        <v>69</v>
      </c>
      <c r="B26" s="169">
        <v>1359295</v>
      </c>
      <c r="C26" s="195">
        <v>1.6728606065423903</v>
      </c>
      <c r="D26" s="195">
        <v>7.7620781143950142</v>
      </c>
      <c r="E26" s="195">
        <v>2.0786805288152999</v>
      </c>
      <c r="F26" s="409">
        <v>4.4056661725379698</v>
      </c>
      <c r="G26" s="369"/>
    </row>
    <row r="27" spans="1:7" x14ac:dyDescent="0.25">
      <c r="A27" s="194" t="s">
        <v>70</v>
      </c>
      <c r="B27" s="169">
        <v>315447</v>
      </c>
      <c r="C27" s="195">
        <v>9.7561802246368465</v>
      </c>
      <c r="D27" s="195">
        <v>13.106287607493483</v>
      </c>
      <c r="E27" s="195">
        <v>7.1069617850043549</v>
      </c>
      <c r="F27" s="409">
        <v>10.688007811137846</v>
      </c>
      <c r="G27" s="369"/>
    </row>
    <row r="28" spans="1:7" x14ac:dyDescent="0.25">
      <c r="A28" s="194" t="s">
        <v>71</v>
      </c>
      <c r="B28" s="169">
        <v>127716</v>
      </c>
      <c r="C28" s="195">
        <v>1.7485814752657238</v>
      </c>
      <c r="D28" s="195">
        <v>9.8647125140924476</v>
      </c>
      <c r="E28" s="195">
        <v>16.184858122634637</v>
      </c>
      <c r="F28" s="409">
        <v>8.6739327883742057</v>
      </c>
      <c r="G28" s="369"/>
    </row>
    <row r="29" spans="1:7" x14ac:dyDescent="0.25">
      <c r="A29" s="196" t="s">
        <v>114</v>
      </c>
      <c r="B29" s="168">
        <v>58596</v>
      </c>
      <c r="C29" s="197">
        <v>21.215721215721214</v>
      </c>
      <c r="D29" s="197">
        <v>7.8279816513761462</v>
      </c>
      <c r="E29" s="197">
        <v>5.4341164453524007</v>
      </c>
      <c r="F29" s="410">
        <v>9.9358317973923143</v>
      </c>
      <c r="G29" s="369"/>
    </row>
    <row r="30" spans="1:7" x14ac:dyDescent="0.25">
      <c r="A30" s="199" t="s">
        <v>118</v>
      </c>
      <c r="B30" s="166"/>
      <c r="C30" s="200"/>
      <c r="D30" s="200"/>
      <c r="E30" s="200"/>
      <c r="F30" s="411"/>
      <c r="G30" s="369"/>
    </row>
    <row r="31" spans="1:7" x14ac:dyDescent="0.25">
      <c r="A31" s="201" t="s">
        <v>119</v>
      </c>
      <c r="B31" s="162">
        <v>96990</v>
      </c>
      <c r="C31" s="216">
        <v>10.630183425146802</v>
      </c>
      <c r="D31" s="216">
        <v>12.979233226837062</v>
      </c>
      <c r="E31" s="216">
        <v>13.696655132641292</v>
      </c>
      <c r="F31" s="351">
        <v>12.28167852355913</v>
      </c>
      <c r="G31" s="369"/>
    </row>
    <row r="32" spans="1:7" x14ac:dyDescent="0.25">
      <c r="A32" s="201" t="s">
        <v>120</v>
      </c>
      <c r="B32" s="162">
        <v>154872</v>
      </c>
      <c r="C32" s="216">
        <v>10.017859305000606</v>
      </c>
      <c r="D32" s="216">
        <v>10.836240050084966</v>
      </c>
      <c r="E32" s="216">
        <v>17.577139382884937</v>
      </c>
      <c r="F32" s="351">
        <v>11.918874941887495</v>
      </c>
      <c r="G32" s="369"/>
    </row>
    <row r="33" spans="1:7" x14ac:dyDescent="0.25">
      <c r="A33" s="201" t="s">
        <v>121</v>
      </c>
      <c r="B33" s="162">
        <v>398205</v>
      </c>
      <c r="C33" s="216">
        <v>3.7931274308917864</v>
      </c>
      <c r="D33" s="216">
        <v>8.7027764539988652</v>
      </c>
      <c r="E33" s="216">
        <v>5.9029032646669073</v>
      </c>
      <c r="F33" s="351">
        <v>5.9896284577039465</v>
      </c>
      <c r="G33" s="369"/>
    </row>
    <row r="34" spans="1:7" x14ac:dyDescent="0.25">
      <c r="A34" s="201" t="s">
        <v>122</v>
      </c>
      <c r="B34" s="162">
        <v>560189</v>
      </c>
      <c r="C34" s="216">
        <v>1.9836424375071997</v>
      </c>
      <c r="D34" s="216">
        <v>8.3622602002068138</v>
      </c>
      <c r="E34" s="216">
        <v>3.3223388305847075</v>
      </c>
      <c r="F34" s="351">
        <v>4.7967739459361036</v>
      </c>
      <c r="G34" s="369"/>
    </row>
    <row r="35" spans="1:7" x14ac:dyDescent="0.25">
      <c r="A35" s="201" t="s">
        <v>123</v>
      </c>
      <c r="B35" s="162">
        <v>541013</v>
      </c>
      <c r="C35" s="216">
        <v>1.7512601731562973</v>
      </c>
      <c r="D35" s="216">
        <v>7.6904865893032799</v>
      </c>
      <c r="E35" s="216">
        <v>2.4724669603524227</v>
      </c>
      <c r="F35" s="351">
        <v>4.5375989116712532</v>
      </c>
      <c r="G35" s="369"/>
    </row>
    <row r="36" spans="1:7" x14ac:dyDescent="0.25">
      <c r="A36" s="202" t="s">
        <v>124</v>
      </c>
      <c r="B36" s="167">
        <v>109785</v>
      </c>
      <c r="C36" s="217">
        <v>2.6435296289459109</v>
      </c>
      <c r="D36" s="217">
        <v>7.2385706778770365</v>
      </c>
      <c r="E36" s="217">
        <v>3.827969239532897</v>
      </c>
      <c r="F36" s="352">
        <v>4.425923395728014</v>
      </c>
      <c r="G36" s="369"/>
    </row>
    <row r="37" spans="1:7" ht="15.75" x14ac:dyDescent="0.25">
      <c r="A37" s="192" t="s">
        <v>125</v>
      </c>
      <c r="B37" s="164"/>
      <c r="C37" s="198"/>
      <c r="D37" s="198"/>
      <c r="E37" s="198"/>
      <c r="F37" s="412"/>
      <c r="G37" s="369"/>
    </row>
    <row r="38" spans="1:7" x14ac:dyDescent="0.25">
      <c r="A38" s="194" t="s">
        <v>126</v>
      </c>
      <c r="B38" s="169">
        <v>71804</v>
      </c>
      <c r="C38" s="195">
        <v>3.8509670980721404</v>
      </c>
      <c r="D38" s="195">
        <v>14.645150095436405</v>
      </c>
      <c r="E38" s="195">
        <v>8.2704186684969105</v>
      </c>
      <c r="F38" s="409">
        <v>4.896663138543814</v>
      </c>
      <c r="G38" s="369"/>
    </row>
    <row r="39" spans="1:7" x14ac:dyDescent="0.25">
      <c r="A39" s="194" t="s">
        <v>127</v>
      </c>
      <c r="B39" s="169">
        <v>558620</v>
      </c>
      <c r="C39" s="195">
        <v>2.4962362679677832</v>
      </c>
      <c r="D39" s="195">
        <v>12.87336440365797</v>
      </c>
      <c r="E39" s="195">
        <v>11.524211200683359</v>
      </c>
      <c r="F39" s="409">
        <v>5.1697039132147076</v>
      </c>
      <c r="G39" s="369"/>
    </row>
    <row r="40" spans="1:7" x14ac:dyDescent="0.25">
      <c r="A40" s="194" t="s">
        <v>128</v>
      </c>
      <c r="B40" s="169">
        <v>337459</v>
      </c>
      <c r="C40" s="195">
        <v>4.2975852379449728</v>
      </c>
      <c r="D40" s="195">
        <v>8.6823484413845851</v>
      </c>
      <c r="E40" s="195">
        <v>3.0212422973921633</v>
      </c>
      <c r="F40" s="409">
        <v>5.4430315979126354</v>
      </c>
      <c r="G40" s="369"/>
    </row>
    <row r="41" spans="1:7" x14ac:dyDescent="0.25">
      <c r="A41" s="194" t="s">
        <v>129</v>
      </c>
      <c r="B41" s="169">
        <v>872743</v>
      </c>
      <c r="C41" s="195">
        <v>3.2873555190837034</v>
      </c>
      <c r="D41" s="195">
        <v>8.0904210847610578</v>
      </c>
      <c r="E41" s="195">
        <v>2.8405952625183457</v>
      </c>
      <c r="F41" s="409">
        <v>6.5400696424949851</v>
      </c>
      <c r="G41" s="369"/>
    </row>
    <row r="42" spans="1:7" x14ac:dyDescent="0.25">
      <c r="A42" s="196" t="s">
        <v>130</v>
      </c>
      <c r="B42" s="168">
        <v>20428</v>
      </c>
      <c r="C42" s="197">
        <v>12.657820149446019</v>
      </c>
      <c r="D42" s="197">
        <v>14.186568687487242</v>
      </c>
      <c r="E42" s="197"/>
      <c r="F42" s="410">
        <v>13.021343254356765</v>
      </c>
      <c r="G42" s="369"/>
    </row>
    <row r="43" spans="1:7" ht="15.75" thickBot="1" x14ac:dyDescent="0.3">
      <c r="A43" s="188" t="s">
        <v>13</v>
      </c>
      <c r="B43" s="163">
        <v>1861054</v>
      </c>
      <c r="C43" s="189">
        <v>3.3653758636131403</v>
      </c>
      <c r="D43" s="189">
        <v>8.6387299490762004</v>
      </c>
      <c r="E43" s="189">
        <v>6.03432797619275</v>
      </c>
      <c r="F43" s="367">
        <v>5.937549367186552</v>
      </c>
      <c r="G43" s="369"/>
    </row>
    <row r="44" spans="1:7" ht="15" customHeight="1" x14ac:dyDescent="0.25">
      <c r="A44" s="481" t="s">
        <v>265</v>
      </c>
      <c r="B44" s="481"/>
      <c r="C44" s="481"/>
      <c r="D44" s="481"/>
      <c r="E44" s="481"/>
      <c r="F44" s="481"/>
    </row>
    <row r="45" spans="1:7" ht="31.5" customHeight="1" x14ac:dyDescent="0.25">
      <c r="A45" s="477" t="s">
        <v>195</v>
      </c>
      <c r="B45" s="477"/>
      <c r="C45" s="477"/>
      <c r="D45" s="477"/>
      <c r="E45" s="477"/>
      <c r="F45" s="477"/>
    </row>
    <row r="46" spans="1:7" ht="25.5" customHeight="1" x14ac:dyDescent="0.25">
      <c r="A46" s="477" t="s">
        <v>211</v>
      </c>
      <c r="B46" s="477"/>
      <c r="C46" s="477"/>
      <c r="D46" s="477"/>
      <c r="E46" s="477"/>
      <c r="F46" s="477"/>
    </row>
    <row r="47" spans="1:7" x14ac:dyDescent="0.25">
      <c r="A47" s="477"/>
      <c r="B47" s="477"/>
      <c r="C47" s="477"/>
      <c r="D47" s="477"/>
      <c r="E47" s="477"/>
      <c r="F47" s="477"/>
    </row>
  </sheetData>
  <mergeCells count="8">
    <mergeCell ref="A46:F46"/>
    <mergeCell ref="A47:F47"/>
    <mergeCell ref="A1:H1"/>
    <mergeCell ref="A2:A3"/>
    <mergeCell ref="B2:B3"/>
    <mergeCell ref="C2:F2"/>
    <mergeCell ref="A44:F44"/>
    <mergeCell ref="A45:F4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election activeCell="A29" sqref="A29:I29"/>
    </sheetView>
  </sheetViews>
  <sheetFormatPr baseColWidth="10" defaultColWidth="11.5703125" defaultRowHeight="15" x14ac:dyDescent="0.25"/>
  <cols>
    <col min="1" max="1" width="20.85546875" bestFit="1" customWidth="1"/>
    <col min="2" max="2" width="29.7109375" bestFit="1" customWidth="1"/>
    <col min="3" max="3" width="13.42578125" customWidth="1"/>
    <col min="4" max="4" width="12.85546875" customWidth="1"/>
    <col min="5" max="5" width="11.5703125" customWidth="1"/>
    <col min="6" max="6" width="7.85546875" bestFit="1" customWidth="1"/>
    <col min="8" max="8" width="9" customWidth="1"/>
  </cols>
  <sheetData>
    <row r="1" spans="1:10" ht="15.75" thickBot="1" x14ac:dyDescent="0.3">
      <c r="A1" s="482" t="s">
        <v>252</v>
      </c>
      <c r="B1" s="482"/>
      <c r="C1" s="482"/>
      <c r="D1" s="482"/>
      <c r="E1" s="482"/>
      <c r="F1" s="482"/>
      <c r="G1" s="482"/>
      <c r="H1" s="482"/>
      <c r="I1" s="287"/>
    </row>
    <row r="2" spans="1:10" ht="24" customHeight="1" x14ac:dyDescent="0.25">
      <c r="A2" s="456" t="s">
        <v>149</v>
      </c>
      <c r="B2" s="453" t="s">
        <v>212</v>
      </c>
      <c r="C2" s="455" t="s">
        <v>150</v>
      </c>
      <c r="D2" s="457" t="s">
        <v>213</v>
      </c>
      <c r="E2" s="456" t="s">
        <v>138</v>
      </c>
      <c r="F2" s="453" t="s">
        <v>139</v>
      </c>
      <c r="G2" s="453"/>
      <c r="H2" s="453" t="s">
        <v>140</v>
      </c>
      <c r="I2" s="455"/>
    </row>
    <row r="3" spans="1:10" ht="45.75" thickBot="1" x14ac:dyDescent="0.3">
      <c r="A3" s="484"/>
      <c r="B3" s="486"/>
      <c r="C3" s="483"/>
      <c r="D3" s="485"/>
      <c r="E3" s="484"/>
      <c r="F3" s="315" t="s">
        <v>19</v>
      </c>
      <c r="G3" s="316" t="s">
        <v>138</v>
      </c>
      <c r="H3" s="315" t="s">
        <v>19</v>
      </c>
      <c r="I3" s="314" t="s">
        <v>138</v>
      </c>
    </row>
    <row r="4" spans="1:10" x14ac:dyDescent="0.25">
      <c r="A4" s="290" t="s">
        <v>77</v>
      </c>
      <c r="B4" s="292" t="s">
        <v>92</v>
      </c>
      <c r="C4" s="376">
        <v>3211</v>
      </c>
      <c r="D4" s="377">
        <v>156</v>
      </c>
      <c r="E4" s="297">
        <f>D4/C4*100</f>
        <v>4.8582995951417001</v>
      </c>
      <c r="F4" s="296">
        <v>3198</v>
      </c>
      <c r="G4" s="297">
        <v>4.7217010631644776</v>
      </c>
      <c r="H4" s="296">
        <v>13</v>
      </c>
      <c r="I4" s="112">
        <v>38.461538461538467</v>
      </c>
      <c r="J4" s="327"/>
    </row>
    <row r="5" spans="1:10" ht="22.5" x14ac:dyDescent="0.25">
      <c r="A5" s="288"/>
      <c r="B5" s="293" t="s">
        <v>236</v>
      </c>
      <c r="C5" s="298">
        <v>45177</v>
      </c>
      <c r="D5" s="378">
        <v>2222</v>
      </c>
      <c r="E5" s="299">
        <f t="shared" ref="E5:E28" si="0">D5/C5*100</f>
        <v>4.9184319454589724</v>
      </c>
      <c r="F5" s="298">
        <v>44851</v>
      </c>
      <c r="G5" s="299">
        <v>4.6019040824061896</v>
      </c>
      <c r="H5" s="298">
        <v>326</v>
      </c>
      <c r="I5" s="156">
        <v>48.466257668711656</v>
      </c>
      <c r="J5" s="327"/>
    </row>
    <row r="6" spans="1:10" x14ac:dyDescent="0.25">
      <c r="A6" s="288"/>
      <c r="B6" s="293" t="s">
        <v>237</v>
      </c>
      <c r="C6" s="298">
        <v>155009</v>
      </c>
      <c r="D6" s="378">
        <v>14064</v>
      </c>
      <c r="E6" s="299">
        <f t="shared" si="0"/>
        <v>9.0730215664896878</v>
      </c>
      <c r="F6" s="298">
        <v>154757</v>
      </c>
      <c r="G6" s="299">
        <v>9.0231782730344996</v>
      </c>
      <c r="H6" s="298">
        <v>252</v>
      </c>
      <c r="I6" s="156">
        <v>39.682539682539684</v>
      </c>
      <c r="J6" s="327"/>
    </row>
    <row r="7" spans="1:10" ht="14.45" x14ac:dyDescent="0.3">
      <c r="A7" s="288"/>
      <c r="B7" s="293" t="s">
        <v>93</v>
      </c>
      <c r="C7" s="298">
        <v>25629</v>
      </c>
      <c r="D7" s="378">
        <v>805</v>
      </c>
      <c r="E7" s="299">
        <f t="shared" si="0"/>
        <v>3.1409731163915877</v>
      </c>
      <c r="F7" s="298">
        <v>25409</v>
      </c>
      <c r="G7" s="299">
        <v>2.6919595418946041</v>
      </c>
      <c r="H7" s="298">
        <v>220</v>
      </c>
      <c r="I7" s="156">
        <v>55.000000000000007</v>
      </c>
      <c r="J7" s="327"/>
    </row>
    <row r="8" spans="1:10" x14ac:dyDescent="0.25">
      <c r="A8" s="288"/>
      <c r="B8" s="293" t="s">
        <v>238</v>
      </c>
      <c r="C8" s="298">
        <v>68519</v>
      </c>
      <c r="D8" s="378">
        <v>4141</v>
      </c>
      <c r="E8" s="299">
        <f t="shared" si="0"/>
        <v>6.0435791532275722</v>
      </c>
      <c r="F8" s="298">
        <v>68361</v>
      </c>
      <c r="G8" s="299">
        <v>5.9492985766738347</v>
      </c>
      <c r="H8" s="298">
        <v>158</v>
      </c>
      <c r="I8" s="156">
        <v>46.835443037974684</v>
      </c>
      <c r="J8" s="327"/>
    </row>
    <row r="9" spans="1:10" ht="22.5" x14ac:dyDescent="0.25">
      <c r="A9" s="288"/>
      <c r="B9" s="293" t="s">
        <v>239</v>
      </c>
      <c r="C9" s="298">
        <v>75508</v>
      </c>
      <c r="D9" s="378">
        <v>4849</v>
      </c>
      <c r="E9" s="299">
        <f t="shared" si="0"/>
        <v>6.4218360968374215</v>
      </c>
      <c r="F9" s="298">
        <v>74434</v>
      </c>
      <c r="G9" s="299">
        <v>6.1786280463229168</v>
      </c>
      <c r="H9" s="298">
        <v>1074</v>
      </c>
      <c r="I9" s="156">
        <v>23.277467411545626</v>
      </c>
      <c r="J9" s="327"/>
    </row>
    <row r="10" spans="1:10" x14ac:dyDescent="0.25">
      <c r="A10" s="288"/>
      <c r="B10" s="293" t="s">
        <v>153</v>
      </c>
      <c r="C10" s="298">
        <v>1409071</v>
      </c>
      <c r="D10" s="378">
        <v>93541</v>
      </c>
      <c r="E10" s="299">
        <f t="shared" si="0"/>
        <v>6.6384873437889222</v>
      </c>
      <c r="F10" s="298">
        <v>1401472</v>
      </c>
      <c r="G10" s="299">
        <v>6.4408707416202384</v>
      </c>
      <c r="H10" s="298">
        <v>7599</v>
      </c>
      <c r="I10" s="156">
        <v>43.084616396894326</v>
      </c>
      <c r="J10" s="327"/>
    </row>
    <row r="11" spans="1:10" ht="22.5" x14ac:dyDescent="0.25">
      <c r="A11" s="288"/>
      <c r="B11" s="293" t="s">
        <v>241</v>
      </c>
      <c r="C11" s="298">
        <v>186167</v>
      </c>
      <c r="D11" s="378">
        <v>18761</v>
      </c>
      <c r="E11" s="299">
        <f t="shared" si="0"/>
        <v>10.07751105190501</v>
      </c>
      <c r="F11" s="298">
        <v>185572</v>
      </c>
      <c r="G11" s="299">
        <v>9.972409630763261</v>
      </c>
      <c r="H11" s="298">
        <v>595</v>
      </c>
      <c r="I11" s="156">
        <v>42.857142857142854</v>
      </c>
      <c r="J11" s="327"/>
    </row>
    <row r="12" spans="1:10" x14ac:dyDescent="0.25">
      <c r="A12" s="288"/>
      <c r="B12" s="293" t="s">
        <v>94</v>
      </c>
      <c r="C12" s="298">
        <v>79618</v>
      </c>
      <c r="D12" s="378">
        <v>11207</v>
      </c>
      <c r="E12" s="299">
        <f t="shared" si="0"/>
        <v>14.075962721997538</v>
      </c>
      <c r="F12" s="298">
        <v>79320</v>
      </c>
      <c r="G12" s="299">
        <v>13.906959152798789</v>
      </c>
      <c r="H12" s="298">
        <v>298</v>
      </c>
      <c r="I12" s="156">
        <v>59.060402684563762</v>
      </c>
      <c r="J12" s="327"/>
    </row>
    <row r="13" spans="1:10" ht="14.45" x14ac:dyDescent="0.3">
      <c r="A13" s="288"/>
      <c r="B13" s="293" t="s">
        <v>95</v>
      </c>
      <c r="C13" s="298">
        <v>10796</v>
      </c>
      <c r="D13" s="378">
        <v>701</v>
      </c>
      <c r="E13" s="299">
        <f t="shared" si="0"/>
        <v>6.4931456094849942</v>
      </c>
      <c r="F13" s="298">
        <v>10701</v>
      </c>
      <c r="G13" s="299">
        <v>6.0648537519857957</v>
      </c>
      <c r="H13" s="298">
        <v>95</v>
      </c>
      <c r="I13" s="156">
        <v>54.736842105263165</v>
      </c>
      <c r="J13" s="327"/>
    </row>
    <row r="14" spans="1:10" x14ac:dyDescent="0.25">
      <c r="A14" s="288"/>
      <c r="B14" s="294" t="s">
        <v>242</v>
      </c>
      <c r="C14" s="300">
        <v>100455</v>
      </c>
      <c r="D14" s="379">
        <v>4794</v>
      </c>
      <c r="E14" s="301">
        <f t="shared" si="0"/>
        <v>4.7722860982529491</v>
      </c>
      <c r="F14" s="300">
        <v>99449</v>
      </c>
      <c r="G14" s="301">
        <v>4.1830485977737339</v>
      </c>
      <c r="H14" s="300">
        <v>1006</v>
      </c>
      <c r="I14" s="330">
        <v>63.021868787276347</v>
      </c>
      <c r="J14" s="327"/>
    </row>
    <row r="15" spans="1:10" ht="14.45" x14ac:dyDescent="0.3">
      <c r="A15" s="289"/>
      <c r="B15" s="295" t="s">
        <v>13</v>
      </c>
      <c r="C15" s="302">
        <v>2159160</v>
      </c>
      <c r="D15" s="380">
        <v>155241</v>
      </c>
      <c r="E15" s="303">
        <f t="shared" si="0"/>
        <v>7.1898793975434891</v>
      </c>
      <c r="F15" s="302">
        <v>2147524</v>
      </c>
      <c r="G15" s="303">
        <v>6.9914003289369528</v>
      </c>
      <c r="H15" s="302">
        <v>11636</v>
      </c>
      <c r="I15" s="331">
        <v>43.820900653145415</v>
      </c>
      <c r="J15" s="327"/>
    </row>
    <row r="16" spans="1:10" ht="14.45" x14ac:dyDescent="0.3">
      <c r="A16" s="290" t="s">
        <v>78</v>
      </c>
      <c r="B16" s="292" t="s">
        <v>141</v>
      </c>
      <c r="C16" s="296">
        <v>1074435</v>
      </c>
      <c r="D16" s="381">
        <v>13892</v>
      </c>
      <c r="E16" s="297">
        <f t="shared" si="0"/>
        <v>1.2929586247655744</v>
      </c>
      <c r="F16" s="296">
        <v>1067393</v>
      </c>
      <c r="G16" s="297">
        <v>1.0144342336889973</v>
      </c>
      <c r="H16" s="296">
        <v>7042</v>
      </c>
      <c r="I16" s="112">
        <v>43.510366373189434</v>
      </c>
      <c r="J16" s="327"/>
    </row>
    <row r="17" spans="1:10" x14ac:dyDescent="0.25">
      <c r="A17" s="288"/>
      <c r="B17" s="293" t="s">
        <v>253</v>
      </c>
      <c r="C17" s="298">
        <v>138908</v>
      </c>
      <c r="D17" s="378">
        <v>2243</v>
      </c>
      <c r="E17" s="299">
        <f t="shared" si="0"/>
        <v>1.6147378120770581</v>
      </c>
      <c r="F17" s="298">
        <v>136285</v>
      </c>
      <c r="G17" s="299">
        <v>0.83794988443335661</v>
      </c>
      <c r="H17" s="298">
        <v>2623</v>
      </c>
      <c r="I17" s="156">
        <v>41.974837971788034</v>
      </c>
      <c r="J17" s="327"/>
    </row>
    <row r="18" spans="1:10" x14ac:dyDescent="0.25">
      <c r="A18" s="288"/>
      <c r="B18" s="293" t="s">
        <v>254</v>
      </c>
      <c r="C18" s="298">
        <v>302789</v>
      </c>
      <c r="D18" s="378">
        <v>7471</v>
      </c>
      <c r="E18" s="299">
        <f t="shared" si="0"/>
        <v>2.4673947864684647</v>
      </c>
      <c r="F18" s="298">
        <v>300535</v>
      </c>
      <c r="G18" s="299">
        <v>2.102916465636282</v>
      </c>
      <c r="H18" s="298">
        <v>2254</v>
      </c>
      <c r="I18" s="156">
        <v>51.064773735581191</v>
      </c>
      <c r="J18" s="327"/>
    </row>
    <row r="19" spans="1:10" x14ac:dyDescent="0.25">
      <c r="A19" s="288"/>
      <c r="B19" s="293" t="s">
        <v>142</v>
      </c>
      <c r="C19" s="298">
        <v>295695</v>
      </c>
      <c r="D19" s="378">
        <v>4425</v>
      </c>
      <c r="E19" s="299">
        <f t="shared" si="0"/>
        <v>1.49647440775123</v>
      </c>
      <c r="F19" s="298">
        <v>293912</v>
      </c>
      <c r="G19" s="299">
        <v>1.1867497754429899</v>
      </c>
      <c r="H19" s="298">
        <v>1783</v>
      </c>
      <c r="I19" s="156">
        <v>52.551878855860913</v>
      </c>
      <c r="J19" s="327"/>
    </row>
    <row r="20" spans="1:10" x14ac:dyDescent="0.25">
      <c r="A20" s="288"/>
      <c r="B20" s="293" t="s">
        <v>255</v>
      </c>
      <c r="C20" s="298">
        <v>67710</v>
      </c>
      <c r="D20" s="378">
        <v>1978</v>
      </c>
      <c r="E20" s="299">
        <f t="shared" si="0"/>
        <v>2.9212819376753805</v>
      </c>
      <c r="F20" s="298">
        <v>67213</v>
      </c>
      <c r="G20" s="299">
        <v>2.5486141073899393</v>
      </c>
      <c r="H20" s="298">
        <v>497</v>
      </c>
      <c r="I20" s="156">
        <v>53.319919517102619</v>
      </c>
      <c r="J20" s="327"/>
    </row>
    <row r="21" spans="1:10" x14ac:dyDescent="0.25">
      <c r="A21" s="288"/>
      <c r="B21" s="293" t="s">
        <v>256</v>
      </c>
      <c r="C21" s="298">
        <v>82982</v>
      </c>
      <c r="D21" s="378">
        <v>7736</v>
      </c>
      <c r="E21" s="299">
        <f t="shared" si="0"/>
        <v>9.3225036754958914</v>
      </c>
      <c r="F21" s="298">
        <v>82436</v>
      </c>
      <c r="G21" s="299">
        <v>9.0069872385850847</v>
      </c>
      <c r="H21" s="298">
        <v>546</v>
      </c>
      <c r="I21" s="156">
        <v>56.959706959706956</v>
      </c>
      <c r="J21" s="327"/>
    </row>
    <row r="22" spans="1:10" ht="14.45" x14ac:dyDescent="0.3">
      <c r="A22" s="288"/>
      <c r="B22" s="294" t="s">
        <v>143</v>
      </c>
      <c r="C22" s="300">
        <v>8351</v>
      </c>
      <c r="D22" s="379">
        <v>276</v>
      </c>
      <c r="E22" s="301">
        <f t="shared" si="0"/>
        <v>3.3049934139623995</v>
      </c>
      <c r="F22" s="300">
        <v>8138</v>
      </c>
      <c r="G22" s="301">
        <v>2.2978618825264192</v>
      </c>
      <c r="H22" s="300">
        <v>213</v>
      </c>
      <c r="I22" s="330">
        <v>41.784037558685441</v>
      </c>
      <c r="J22" s="327"/>
    </row>
    <row r="23" spans="1:10" ht="14.45" x14ac:dyDescent="0.3">
      <c r="A23" s="289"/>
      <c r="B23" s="295" t="s">
        <v>13</v>
      </c>
      <c r="C23" s="302">
        <v>1970870</v>
      </c>
      <c r="D23" s="380">
        <v>38021</v>
      </c>
      <c r="E23" s="303">
        <f t="shared" si="0"/>
        <v>1.9291480412203748</v>
      </c>
      <c r="F23" s="302">
        <v>1955912</v>
      </c>
      <c r="G23" s="303">
        <v>1.5902044672766464</v>
      </c>
      <c r="H23" s="302">
        <v>14958</v>
      </c>
      <c r="I23" s="331">
        <v>46.249498596068996</v>
      </c>
      <c r="J23" s="327"/>
    </row>
    <row r="24" spans="1:10" x14ac:dyDescent="0.25">
      <c r="A24" s="290" t="s">
        <v>79</v>
      </c>
      <c r="B24" s="292" t="s">
        <v>144</v>
      </c>
      <c r="C24" s="304">
        <v>1029626</v>
      </c>
      <c r="D24" s="382">
        <v>34655</v>
      </c>
      <c r="E24" s="305">
        <f t="shared" si="0"/>
        <v>3.3657852462933144</v>
      </c>
      <c r="F24" s="304">
        <v>1023099</v>
      </c>
      <c r="G24" s="305">
        <v>3.0910009686257145</v>
      </c>
      <c r="H24" s="304">
        <v>6527</v>
      </c>
      <c r="I24" s="332">
        <v>46.43787344875134</v>
      </c>
      <c r="J24" s="327"/>
    </row>
    <row r="25" spans="1:10" ht="22.5" x14ac:dyDescent="0.25">
      <c r="A25" s="288"/>
      <c r="B25" s="293" t="s">
        <v>257</v>
      </c>
      <c r="C25" s="306">
        <v>104800</v>
      </c>
      <c r="D25" s="383">
        <v>2819</v>
      </c>
      <c r="E25" s="307">
        <f t="shared" si="0"/>
        <v>2.6898854961832064</v>
      </c>
      <c r="F25" s="306">
        <v>103554</v>
      </c>
      <c r="G25" s="307">
        <v>2.2104409293701837</v>
      </c>
      <c r="H25" s="306">
        <v>1246</v>
      </c>
      <c r="I25" s="333">
        <v>42.536115569823437</v>
      </c>
      <c r="J25" s="327"/>
    </row>
    <row r="26" spans="1:10" x14ac:dyDescent="0.25">
      <c r="A26" s="288"/>
      <c r="B26" s="294" t="s">
        <v>145</v>
      </c>
      <c r="C26" s="308">
        <v>40225</v>
      </c>
      <c r="D26" s="384">
        <v>775</v>
      </c>
      <c r="E26" s="309">
        <f t="shared" si="0"/>
        <v>1.9266625233064014</v>
      </c>
      <c r="F26" s="308">
        <v>39737</v>
      </c>
      <c r="G26" s="309">
        <v>1.3337695346905907</v>
      </c>
      <c r="H26" s="308">
        <v>488</v>
      </c>
      <c r="I26" s="334">
        <v>50.204918032786885</v>
      </c>
      <c r="J26" s="327"/>
    </row>
    <row r="27" spans="1:10" x14ac:dyDescent="0.25">
      <c r="A27" s="289"/>
      <c r="B27" s="295" t="s">
        <v>13</v>
      </c>
      <c r="C27" s="310">
        <v>1174651</v>
      </c>
      <c r="D27" s="385">
        <v>38249</v>
      </c>
      <c r="E27" s="311">
        <f t="shared" si="0"/>
        <v>3.2562012035915346</v>
      </c>
      <c r="F27" s="310">
        <v>1166390</v>
      </c>
      <c r="G27" s="311">
        <v>2.9529574156157032</v>
      </c>
      <c r="H27" s="310">
        <v>8261</v>
      </c>
      <c r="I27" s="335">
        <v>46.071904127829562</v>
      </c>
      <c r="J27" s="327"/>
    </row>
    <row r="28" spans="1:10" ht="15.75" thickBot="1" x14ac:dyDescent="0.3">
      <c r="A28" s="291" t="s">
        <v>13</v>
      </c>
      <c r="B28" s="291"/>
      <c r="C28" s="386">
        <v>5304681</v>
      </c>
      <c r="D28" s="387">
        <v>231511</v>
      </c>
      <c r="E28" s="313">
        <f t="shared" si="0"/>
        <v>4.3642775126345956</v>
      </c>
      <c r="F28" s="312">
        <v>5269826</v>
      </c>
      <c r="G28" s="313">
        <v>4.0928865583038228</v>
      </c>
      <c r="H28" s="312">
        <v>34855</v>
      </c>
      <c r="I28" s="355">
        <v>45.396643236264524</v>
      </c>
      <c r="J28" s="327"/>
    </row>
    <row r="29" spans="1:10" ht="15" customHeight="1" x14ac:dyDescent="0.25">
      <c r="A29" s="449" t="s">
        <v>266</v>
      </c>
      <c r="B29" s="449"/>
      <c r="C29" s="449"/>
      <c r="D29" s="449"/>
      <c r="E29" s="449"/>
      <c r="F29" s="449"/>
      <c r="G29" s="449"/>
      <c r="H29" s="449"/>
      <c r="I29" s="449"/>
    </row>
    <row r="30" spans="1:10" ht="15" customHeight="1" x14ac:dyDescent="0.25">
      <c r="A30" s="424" t="s">
        <v>214</v>
      </c>
      <c r="B30" s="424"/>
      <c r="C30" s="424"/>
      <c r="D30" s="424"/>
      <c r="E30" s="424"/>
      <c r="F30" s="424"/>
      <c r="G30" s="424"/>
      <c r="H30" s="424"/>
      <c r="I30" s="424"/>
    </row>
    <row r="31" spans="1:10" s="287" customFormat="1" ht="27.75" customHeight="1" x14ac:dyDescent="0.25">
      <c r="A31" s="416" t="s">
        <v>258</v>
      </c>
      <c r="B31" s="416"/>
      <c r="C31" s="416"/>
      <c r="D31" s="416"/>
      <c r="E31" s="416"/>
      <c r="F31" s="416"/>
      <c r="G31" s="416"/>
      <c r="H31" s="416"/>
      <c r="I31" s="416"/>
    </row>
    <row r="32" spans="1:10" ht="27.75" customHeight="1" x14ac:dyDescent="0.25">
      <c r="A32" s="424" t="s">
        <v>215</v>
      </c>
      <c r="B32" s="424"/>
      <c r="C32" s="424"/>
      <c r="D32" s="424"/>
      <c r="E32" s="424"/>
      <c r="F32" s="424"/>
      <c r="G32" s="424"/>
      <c r="H32" s="424"/>
      <c r="I32" s="424"/>
    </row>
    <row r="35" spans="4:4" x14ac:dyDescent="0.25">
      <c r="D35" s="153"/>
    </row>
  </sheetData>
  <mergeCells count="12">
    <mergeCell ref="A29:I29"/>
    <mergeCell ref="A30:I30"/>
    <mergeCell ref="A32:I32"/>
    <mergeCell ref="A1:H1"/>
    <mergeCell ref="C2:C3"/>
    <mergeCell ref="E2:E3"/>
    <mergeCell ref="F2:G2"/>
    <mergeCell ref="H2:I2"/>
    <mergeCell ref="D2:D3"/>
    <mergeCell ref="A2:A3"/>
    <mergeCell ref="B2:B3"/>
    <mergeCell ref="A31:I3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Normal="100" workbookViewId="0">
      <selection activeCell="A26" sqref="A26:F26"/>
    </sheetView>
  </sheetViews>
  <sheetFormatPr baseColWidth="10" defaultRowHeight="15" x14ac:dyDescent="0.25"/>
  <cols>
    <col min="1" max="1" width="27.5703125" bestFit="1" customWidth="1"/>
  </cols>
  <sheetData>
    <row r="1" spans="1:7" ht="33" customHeight="1" thickBot="1" x14ac:dyDescent="0.3">
      <c r="A1" s="487" t="s">
        <v>259</v>
      </c>
      <c r="B1" s="487"/>
      <c r="C1" s="487"/>
      <c r="D1" s="487"/>
      <c r="E1" s="487"/>
      <c r="F1" s="487"/>
    </row>
    <row r="2" spans="1:7" x14ac:dyDescent="0.25">
      <c r="A2" s="478"/>
      <c r="B2" s="453" t="s">
        <v>150</v>
      </c>
      <c r="C2" s="453" t="s">
        <v>111</v>
      </c>
      <c r="D2" s="453"/>
      <c r="E2" s="453"/>
      <c r="F2" s="455"/>
    </row>
    <row r="3" spans="1:7" x14ac:dyDescent="0.25">
      <c r="A3" s="479"/>
      <c r="B3" s="454"/>
      <c r="C3" s="223" t="s">
        <v>77</v>
      </c>
      <c r="D3" s="223" t="s">
        <v>78</v>
      </c>
      <c r="E3" s="223" t="s">
        <v>79</v>
      </c>
      <c r="F3" s="224" t="s">
        <v>112</v>
      </c>
    </row>
    <row r="4" spans="1:7" x14ac:dyDescent="0.25">
      <c r="A4" s="225" t="s">
        <v>113</v>
      </c>
      <c r="B4" s="213"/>
      <c r="C4" s="226"/>
      <c r="D4" s="226"/>
      <c r="E4" s="226"/>
      <c r="F4" s="373"/>
      <c r="G4" s="369"/>
    </row>
    <row r="5" spans="1:7" ht="14.45" x14ac:dyDescent="0.3">
      <c r="A5" s="220" t="s">
        <v>69</v>
      </c>
      <c r="B5" s="162">
        <v>3797260</v>
      </c>
      <c r="C5" s="216">
        <v>6.808760327540897</v>
      </c>
      <c r="D5" s="216">
        <v>1.3587919764861334</v>
      </c>
      <c r="E5" s="216">
        <v>1.1676416237467007</v>
      </c>
      <c r="F5" s="370">
        <v>3.5040529223703403</v>
      </c>
      <c r="G5" s="369"/>
    </row>
    <row r="6" spans="1:7" ht="14.45" x14ac:dyDescent="0.3">
      <c r="A6" s="220" t="s">
        <v>70</v>
      </c>
      <c r="B6" s="162">
        <v>961220</v>
      </c>
      <c r="C6" s="216">
        <v>8.9336987047826639</v>
      </c>
      <c r="D6" s="216">
        <v>4.2323047043590849</v>
      </c>
      <c r="E6" s="216">
        <v>5.0084296032339024</v>
      </c>
      <c r="F6" s="370">
        <v>6.2678679178543932</v>
      </c>
      <c r="G6" s="369"/>
    </row>
    <row r="7" spans="1:7" x14ac:dyDescent="0.25">
      <c r="A7" s="220" t="s">
        <v>71</v>
      </c>
      <c r="B7" s="162">
        <v>353714</v>
      </c>
      <c r="C7" s="216">
        <v>5.2705680354843327</v>
      </c>
      <c r="D7" s="216">
        <v>1.7616299730932599</v>
      </c>
      <c r="E7" s="216">
        <v>14.659371455261228</v>
      </c>
      <c r="F7" s="370">
        <v>7.8668076468559347</v>
      </c>
      <c r="G7" s="369"/>
    </row>
    <row r="8" spans="1:7" x14ac:dyDescent="0.25">
      <c r="A8" s="221" t="s">
        <v>72</v>
      </c>
      <c r="B8" s="167">
        <v>192487</v>
      </c>
      <c r="C8" s="217">
        <v>10.354240651105187</v>
      </c>
      <c r="D8" s="217">
        <v>1.7435919972752942</v>
      </c>
      <c r="E8" s="217">
        <v>2.6811691508885009</v>
      </c>
      <c r="F8" s="371">
        <v>5.3920524502953446</v>
      </c>
      <c r="G8" s="369"/>
    </row>
    <row r="9" spans="1:7" ht="15.6" x14ac:dyDescent="0.3">
      <c r="A9" s="219" t="s">
        <v>115</v>
      </c>
      <c r="B9" s="212"/>
      <c r="C9" s="222"/>
      <c r="D9" s="222"/>
      <c r="E9" s="222"/>
      <c r="F9" s="374"/>
      <c r="G9" s="369"/>
    </row>
    <row r="10" spans="1:7" ht="14.45" x14ac:dyDescent="0.3">
      <c r="A10" s="220" t="s">
        <v>116</v>
      </c>
      <c r="B10" s="162">
        <v>3443627</v>
      </c>
      <c r="C10" s="216">
        <v>6.8976467830230437</v>
      </c>
      <c r="D10" s="216">
        <v>1.9564333711945694</v>
      </c>
      <c r="E10" s="216">
        <v>2.926227047964578</v>
      </c>
      <c r="F10" s="370">
        <v>4.1293090105287238</v>
      </c>
      <c r="G10" s="369"/>
    </row>
    <row r="11" spans="1:7" ht="14.45" x14ac:dyDescent="0.3">
      <c r="A11" s="221" t="s">
        <v>117</v>
      </c>
      <c r="B11" s="167">
        <v>1861054</v>
      </c>
      <c r="C11" s="217">
        <v>7.6633871717420563</v>
      </c>
      <c r="D11" s="217">
        <v>1.8870698951083227</v>
      </c>
      <c r="E11" s="217">
        <v>4.4069389423499343</v>
      </c>
      <c r="F11" s="371">
        <v>4.7990547292018393</v>
      </c>
      <c r="G11" s="369"/>
    </row>
    <row r="12" spans="1:7" ht="15.6" x14ac:dyDescent="0.3">
      <c r="A12" s="219" t="s">
        <v>118</v>
      </c>
      <c r="B12" s="212"/>
      <c r="C12" s="222"/>
      <c r="D12" s="222"/>
      <c r="E12" s="222"/>
      <c r="F12" s="374"/>
      <c r="G12" s="369"/>
    </row>
    <row r="13" spans="1:7" ht="14.45" x14ac:dyDescent="0.3">
      <c r="A13" s="220" t="s">
        <v>119</v>
      </c>
      <c r="B13" s="162">
        <v>271158</v>
      </c>
      <c r="C13" s="216">
        <v>22.371898712592721</v>
      </c>
      <c r="D13" s="216">
        <v>4.9659372964599431</v>
      </c>
      <c r="E13" s="216">
        <v>9.0110152304449844</v>
      </c>
      <c r="F13" s="370">
        <v>11.361641552157781</v>
      </c>
      <c r="G13" s="369"/>
    </row>
    <row r="14" spans="1:7" x14ac:dyDescent="0.25">
      <c r="A14" s="220" t="s">
        <v>120</v>
      </c>
      <c r="B14" s="162">
        <v>482315</v>
      </c>
      <c r="C14" s="216">
        <v>17.154401529553862</v>
      </c>
      <c r="D14" s="216">
        <v>4.0541895201134199</v>
      </c>
      <c r="E14" s="216">
        <v>9.1812843293593538</v>
      </c>
      <c r="F14" s="370">
        <v>10.748784508049718</v>
      </c>
      <c r="G14" s="369"/>
    </row>
    <row r="15" spans="1:7" x14ac:dyDescent="0.25">
      <c r="A15" s="220" t="s">
        <v>121</v>
      </c>
      <c r="B15" s="162">
        <v>1203643</v>
      </c>
      <c r="C15" s="216">
        <v>8.7728039100536108</v>
      </c>
      <c r="D15" s="216">
        <v>2.4435577869097158</v>
      </c>
      <c r="E15" s="216">
        <v>2.7292501273420613</v>
      </c>
      <c r="F15" s="370">
        <v>5.288278999670168</v>
      </c>
      <c r="G15" s="369"/>
    </row>
    <row r="16" spans="1:7" x14ac:dyDescent="0.25">
      <c r="A16" s="220" t="s">
        <v>122</v>
      </c>
      <c r="B16" s="162">
        <v>1577853</v>
      </c>
      <c r="C16" s="216">
        <v>5.1798608395595345</v>
      </c>
      <c r="D16" s="216">
        <v>1.6084477891809663</v>
      </c>
      <c r="E16" s="216">
        <v>1.6052219455212962</v>
      </c>
      <c r="F16" s="370">
        <v>3.1243721690170125</v>
      </c>
      <c r="G16" s="369"/>
    </row>
    <row r="17" spans="1:7" x14ac:dyDescent="0.25">
      <c r="A17" s="220" t="s">
        <v>123</v>
      </c>
      <c r="B17" s="162">
        <v>1490377</v>
      </c>
      <c r="C17" s="216">
        <v>3.7099792227160302</v>
      </c>
      <c r="D17" s="216">
        <v>1.0887812441932736</v>
      </c>
      <c r="E17" s="216">
        <v>1.1122644197500713</v>
      </c>
      <c r="F17" s="370">
        <v>2.0981939469006834</v>
      </c>
      <c r="G17" s="369"/>
    </row>
    <row r="18" spans="1:7" ht="14.45" x14ac:dyDescent="0.3">
      <c r="A18" s="221" t="s">
        <v>124</v>
      </c>
      <c r="B18" s="167">
        <v>279335</v>
      </c>
      <c r="C18" s="217">
        <v>2.426912684696088</v>
      </c>
      <c r="D18" s="217">
        <v>0.81964282522032939</v>
      </c>
      <c r="E18" s="217">
        <v>1.6533224770434705</v>
      </c>
      <c r="F18" s="371">
        <v>1.6607299479120052</v>
      </c>
      <c r="G18" s="369"/>
    </row>
    <row r="19" spans="1:7" ht="15.75" x14ac:dyDescent="0.25">
      <c r="A19" s="219" t="s">
        <v>125</v>
      </c>
      <c r="B19" s="212"/>
      <c r="C19" s="222"/>
      <c r="D19" s="222"/>
      <c r="E19" s="222"/>
      <c r="F19" s="374"/>
      <c r="G19" s="369"/>
    </row>
    <row r="20" spans="1:7" ht="14.45" x14ac:dyDescent="0.3">
      <c r="A20" s="220" t="s">
        <v>126</v>
      </c>
      <c r="B20" s="162">
        <v>120564</v>
      </c>
      <c r="C20" s="216">
        <v>4.0556165528230936</v>
      </c>
      <c r="D20" s="216">
        <v>4.3827007359629535</v>
      </c>
      <c r="E20" s="216">
        <v>7.1325648414985592</v>
      </c>
      <c r="F20" s="370">
        <v>4.230118443316413</v>
      </c>
      <c r="G20" s="369"/>
    </row>
    <row r="21" spans="1:7" ht="14.45" x14ac:dyDescent="0.3">
      <c r="A21" s="220" t="s">
        <v>127</v>
      </c>
      <c r="B21" s="162">
        <v>1703088</v>
      </c>
      <c r="C21" s="216">
        <v>7.2555916190398113</v>
      </c>
      <c r="D21" s="216">
        <v>3.5515387200537716</v>
      </c>
      <c r="E21" s="216">
        <v>6.678654416171967</v>
      </c>
      <c r="F21" s="370">
        <v>6.7694094491887675</v>
      </c>
      <c r="G21" s="369"/>
    </row>
    <row r="22" spans="1:7" ht="14.45" x14ac:dyDescent="0.3">
      <c r="A22" s="220" t="s">
        <v>128</v>
      </c>
      <c r="B22" s="162">
        <v>927609</v>
      </c>
      <c r="C22" s="216">
        <v>7.7376751688678285</v>
      </c>
      <c r="D22" s="216">
        <v>2.622326235540557</v>
      </c>
      <c r="E22" s="216">
        <v>1.7670545493786085</v>
      </c>
      <c r="F22" s="370">
        <v>4.8240152909253791</v>
      </c>
      <c r="G22" s="369"/>
    </row>
    <row r="23" spans="1:7" ht="14.45" x14ac:dyDescent="0.3">
      <c r="A23" s="220" t="s">
        <v>129</v>
      </c>
      <c r="B23" s="162">
        <v>2504411</v>
      </c>
      <c r="C23" s="216">
        <v>7.1188999028276427</v>
      </c>
      <c r="D23" s="216">
        <v>1.575577814623319</v>
      </c>
      <c r="E23" s="216">
        <v>1.6379228777621995</v>
      </c>
      <c r="F23" s="370">
        <v>2.5080148585835151</v>
      </c>
      <c r="G23" s="369"/>
    </row>
    <row r="24" spans="1:7" x14ac:dyDescent="0.25">
      <c r="A24" s="221" t="s">
        <v>130</v>
      </c>
      <c r="B24" s="167">
        <v>49009</v>
      </c>
      <c r="C24" s="217">
        <v>8.2482718046771577</v>
      </c>
      <c r="D24" s="217">
        <v>5.0677705815583893</v>
      </c>
      <c r="E24" s="217">
        <v>0</v>
      </c>
      <c r="F24" s="371">
        <v>7.270093248178906</v>
      </c>
      <c r="G24" s="369"/>
    </row>
    <row r="25" spans="1:7" thickBot="1" x14ac:dyDescent="0.35">
      <c r="A25" s="215" t="s">
        <v>13</v>
      </c>
      <c r="B25" s="214">
        <v>5304681</v>
      </c>
      <c r="C25" s="218">
        <v>7.1898793975434891</v>
      </c>
      <c r="D25" s="218">
        <v>1.9291480412203748</v>
      </c>
      <c r="E25" s="218">
        <v>3.2562012035915346</v>
      </c>
      <c r="F25" s="372">
        <v>4.3642775126345956</v>
      </c>
      <c r="G25" s="369"/>
    </row>
    <row r="26" spans="1:7" ht="15" customHeight="1" x14ac:dyDescent="0.25">
      <c r="A26" s="449" t="s">
        <v>265</v>
      </c>
      <c r="B26" s="449"/>
      <c r="C26" s="449"/>
      <c r="D26" s="449"/>
      <c r="E26" s="449"/>
      <c r="F26" s="449"/>
    </row>
    <row r="27" spans="1:7" ht="22.5" customHeight="1" x14ac:dyDescent="0.25">
      <c r="A27" s="424" t="s">
        <v>195</v>
      </c>
      <c r="B27" s="424"/>
      <c r="C27" s="424"/>
      <c r="D27" s="424"/>
      <c r="E27" s="424"/>
      <c r="F27" s="424"/>
    </row>
    <row r="28" spans="1:7" ht="28.5" customHeight="1" x14ac:dyDescent="0.25">
      <c r="A28" s="424" t="s">
        <v>216</v>
      </c>
      <c r="B28" s="424"/>
      <c r="C28" s="424"/>
      <c r="D28" s="424"/>
      <c r="E28" s="424"/>
      <c r="F28" s="424"/>
    </row>
    <row r="29" spans="1:7" x14ac:dyDescent="0.25">
      <c r="A29" s="477" t="s">
        <v>251</v>
      </c>
      <c r="B29" s="477"/>
      <c r="C29" s="477"/>
      <c r="D29" s="477"/>
      <c r="E29" s="477"/>
      <c r="F29" s="477"/>
    </row>
  </sheetData>
  <mergeCells count="8">
    <mergeCell ref="A29:F29"/>
    <mergeCell ref="A27:F27"/>
    <mergeCell ref="A28:F28"/>
    <mergeCell ref="A1:F1"/>
    <mergeCell ref="A2:A3"/>
    <mergeCell ref="B2:B3"/>
    <mergeCell ref="C2:F2"/>
    <mergeCell ref="A26:F2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7"/>
  <sheetViews>
    <sheetView showGridLines="0" zoomScaleNormal="100" workbookViewId="0">
      <selection sqref="A1:F1"/>
    </sheetView>
  </sheetViews>
  <sheetFormatPr baseColWidth="10" defaultRowHeight="15" x14ac:dyDescent="0.25"/>
  <cols>
    <col min="1" max="1" width="27.5703125" style="287" bestFit="1" customWidth="1"/>
    <col min="2" max="16384" width="11.42578125" style="287"/>
  </cols>
  <sheetData>
    <row r="1" spans="1:7" ht="33" customHeight="1" thickBot="1" x14ac:dyDescent="0.3">
      <c r="A1" s="487" t="s">
        <v>271</v>
      </c>
      <c r="B1" s="487"/>
      <c r="C1" s="487"/>
      <c r="D1" s="487"/>
      <c r="E1" s="487"/>
      <c r="F1" s="487"/>
    </row>
    <row r="2" spans="1:7" x14ac:dyDescent="0.25">
      <c r="A2" s="478"/>
      <c r="B2" s="453" t="s">
        <v>150</v>
      </c>
      <c r="C2" s="453" t="s">
        <v>111</v>
      </c>
      <c r="D2" s="453"/>
      <c r="E2" s="453"/>
      <c r="F2" s="455"/>
    </row>
    <row r="3" spans="1:7" x14ac:dyDescent="0.25">
      <c r="A3" s="479"/>
      <c r="B3" s="454"/>
      <c r="C3" s="389" t="s">
        <v>77</v>
      </c>
      <c r="D3" s="389" t="s">
        <v>78</v>
      </c>
      <c r="E3" s="389" t="s">
        <v>79</v>
      </c>
      <c r="F3" s="368" t="s">
        <v>210</v>
      </c>
    </row>
    <row r="4" spans="1:7" x14ac:dyDescent="0.25">
      <c r="A4" s="403" t="s">
        <v>116</v>
      </c>
      <c r="B4" s="404"/>
      <c r="C4" s="404"/>
      <c r="D4" s="404"/>
      <c r="E4" s="404"/>
      <c r="F4" s="405"/>
    </row>
    <row r="5" spans="1:7" x14ac:dyDescent="0.25">
      <c r="A5" s="225" t="s">
        <v>113</v>
      </c>
      <c r="B5" s="213"/>
      <c r="C5" s="226"/>
      <c r="D5" s="226"/>
      <c r="E5" s="226"/>
      <c r="F5" s="373"/>
      <c r="G5" s="369"/>
    </row>
    <row r="6" spans="1:7" x14ac:dyDescent="0.25">
      <c r="A6" s="220" t="s">
        <v>69</v>
      </c>
      <c r="B6" s="162">
        <v>2437965</v>
      </c>
      <c r="C6" s="216">
        <v>6.5045989258300896</v>
      </c>
      <c r="D6" s="216">
        <v>1.3402259463133497</v>
      </c>
      <c r="E6" s="216">
        <v>1.1572223070772052</v>
      </c>
      <c r="F6" s="351">
        <v>3.2384796336288666</v>
      </c>
      <c r="G6" s="369"/>
    </row>
    <row r="7" spans="1:7" x14ac:dyDescent="0.25">
      <c r="A7" s="220" t="s">
        <v>70</v>
      </c>
      <c r="B7" s="162">
        <v>645773</v>
      </c>
      <c r="C7" s="216">
        <v>8.2473258321412555</v>
      </c>
      <c r="D7" s="216">
        <v>4.171698852459679</v>
      </c>
      <c r="E7" s="216">
        <v>5.2293997500228642</v>
      </c>
      <c r="F7" s="351">
        <v>5.9183335320615758</v>
      </c>
      <c r="G7" s="369"/>
    </row>
    <row r="8" spans="1:7" x14ac:dyDescent="0.25">
      <c r="A8" s="220" t="s">
        <v>71</v>
      </c>
      <c r="B8" s="162">
        <v>225998</v>
      </c>
      <c r="C8" s="216">
        <v>5.2853067047075601</v>
      </c>
      <c r="D8" s="216">
        <v>1.4117038010473288</v>
      </c>
      <c r="E8" s="216">
        <v>15.573371060284524</v>
      </c>
      <c r="F8" s="351">
        <v>7.3204187647678305</v>
      </c>
      <c r="G8" s="369"/>
    </row>
    <row r="9" spans="1:7" x14ac:dyDescent="0.25">
      <c r="A9" s="221" t="s">
        <v>72</v>
      </c>
      <c r="B9" s="167">
        <v>133891</v>
      </c>
      <c r="C9" s="217">
        <v>10.175875756961144</v>
      </c>
      <c r="D9" s="217">
        <v>2.018178367321116</v>
      </c>
      <c r="E9" s="217">
        <v>2.8717184454889373</v>
      </c>
      <c r="F9" s="352">
        <v>6.3350038464123806</v>
      </c>
      <c r="G9" s="369"/>
    </row>
    <row r="10" spans="1:7" ht="15.75" x14ac:dyDescent="0.25">
      <c r="A10" s="219" t="s">
        <v>118</v>
      </c>
      <c r="B10" s="212"/>
      <c r="C10" s="275"/>
      <c r="D10" s="275"/>
      <c r="E10" s="275"/>
      <c r="F10" s="345"/>
      <c r="G10" s="369"/>
    </row>
    <row r="11" spans="1:7" x14ac:dyDescent="0.25">
      <c r="A11" s="220" t="s">
        <v>119</v>
      </c>
      <c r="B11" s="162">
        <v>174168</v>
      </c>
      <c r="C11" s="216">
        <v>23.373076531132174</v>
      </c>
      <c r="D11" s="216">
        <v>5.6174646645890389</v>
      </c>
      <c r="E11" s="216">
        <v>8.8193733859572188</v>
      </c>
      <c r="F11" s="351">
        <v>11.75129759772174</v>
      </c>
      <c r="G11" s="369"/>
    </row>
    <row r="12" spans="1:7" x14ac:dyDescent="0.25">
      <c r="A12" s="220" t="s">
        <v>120</v>
      </c>
      <c r="B12" s="162">
        <v>327443</v>
      </c>
      <c r="C12" s="216">
        <v>16.7126361159611</v>
      </c>
      <c r="D12" s="216">
        <v>4.3640227812735066</v>
      </c>
      <c r="E12" s="216">
        <v>7.7541495848417279</v>
      </c>
      <c r="F12" s="351">
        <v>10.130618153388529</v>
      </c>
      <c r="G12" s="369"/>
    </row>
    <row r="13" spans="1:7" x14ac:dyDescent="0.25">
      <c r="A13" s="220" t="s">
        <v>121</v>
      </c>
      <c r="B13" s="162">
        <v>805438</v>
      </c>
      <c r="C13" s="216">
        <v>8.0647479271336522</v>
      </c>
      <c r="D13" s="216">
        <v>2.5017669671947456</v>
      </c>
      <c r="E13" s="216">
        <v>2.3953641443929636</v>
      </c>
      <c r="F13" s="351">
        <v>4.8259456345491527</v>
      </c>
      <c r="G13" s="369"/>
    </row>
    <row r="14" spans="1:7" x14ac:dyDescent="0.25">
      <c r="A14" s="220" t="s">
        <v>122</v>
      </c>
      <c r="B14" s="162">
        <v>1017664</v>
      </c>
      <c r="C14" s="216">
        <v>4.8529253786732038</v>
      </c>
      <c r="D14" s="216">
        <v>1.5816371486474579</v>
      </c>
      <c r="E14" s="216">
        <v>1.4670815163244972</v>
      </c>
      <c r="F14" s="351">
        <v>2.8706920948368029</v>
      </c>
      <c r="G14" s="369"/>
    </row>
    <row r="15" spans="1:7" x14ac:dyDescent="0.25">
      <c r="A15" s="220" t="s">
        <v>123</v>
      </c>
      <c r="B15" s="162">
        <v>949364</v>
      </c>
      <c r="C15" s="216">
        <v>3.4600405271402499</v>
      </c>
      <c r="D15" s="216">
        <v>1.0670076591481341</v>
      </c>
      <c r="E15" s="216">
        <v>0.9718046128085559</v>
      </c>
      <c r="F15" s="351">
        <v>1.9217075852886776</v>
      </c>
      <c r="G15" s="369"/>
    </row>
    <row r="16" spans="1:7" x14ac:dyDescent="0.25">
      <c r="A16" s="221" t="s">
        <v>124</v>
      </c>
      <c r="B16" s="167">
        <v>169550</v>
      </c>
      <c r="C16" s="217">
        <v>2.0268411680396103</v>
      </c>
      <c r="D16" s="217">
        <v>0.77352407271939094</v>
      </c>
      <c r="E16" s="217">
        <v>0.97528039311301995</v>
      </c>
      <c r="F16" s="352">
        <v>1.3158360365673842</v>
      </c>
      <c r="G16" s="369"/>
    </row>
    <row r="17" spans="1:7" ht="15.75" x14ac:dyDescent="0.25">
      <c r="A17" s="219" t="s">
        <v>125</v>
      </c>
      <c r="B17" s="212"/>
      <c r="C17" s="275"/>
      <c r="D17" s="275"/>
      <c r="E17" s="275"/>
      <c r="F17" s="345"/>
      <c r="G17" s="369"/>
    </row>
    <row r="18" spans="1:7" x14ac:dyDescent="0.25">
      <c r="A18" s="220" t="s">
        <v>126</v>
      </c>
      <c r="B18" s="162">
        <v>48760</v>
      </c>
      <c r="C18" s="216">
        <v>4.4933655006031366</v>
      </c>
      <c r="D18" s="216">
        <v>3.7124802527646126</v>
      </c>
      <c r="E18" s="216">
        <v>7.2403335860500375</v>
      </c>
      <c r="F18" s="351">
        <v>4.5406070549630844</v>
      </c>
      <c r="G18" s="369"/>
    </row>
    <row r="19" spans="1:7" x14ac:dyDescent="0.25">
      <c r="A19" s="220" t="s">
        <v>127</v>
      </c>
      <c r="B19" s="162">
        <v>1144468</v>
      </c>
      <c r="C19" s="216">
        <v>7.1582198847970941</v>
      </c>
      <c r="D19" s="216">
        <v>3.4042594032228655</v>
      </c>
      <c r="E19" s="216">
        <v>5.7206368367204234</v>
      </c>
      <c r="F19" s="351">
        <v>6.475148278501452</v>
      </c>
      <c r="G19" s="369"/>
    </row>
    <row r="20" spans="1:7" x14ac:dyDescent="0.25">
      <c r="A20" s="220" t="s">
        <v>128</v>
      </c>
      <c r="B20" s="162">
        <v>590150</v>
      </c>
      <c r="C20" s="216">
        <v>7.284122150944512</v>
      </c>
      <c r="D20" s="216">
        <v>2.5056369453068741</v>
      </c>
      <c r="E20" s="216">
        <v>1.7326019473423833</v>
      </c>
      <c r="F20" s="351">
        <v>4.1819876302634924</v>
      </c>
      <c r="G20" s="369"/>
    </row>
    <row r="21" spans="1:7" x14ac:dyDescent="0.25">
      <c r="A21" s="220" t="s">
        <v>129</v>
      </c>
      <c r="B21" s="162">
        <v>1631668</v>
      </c>
      <c r="C21" s="216">
        <v>6.0410544225202729</v>
      </c>
      <c r="D21" s="216">
        <v>1.6418297766612373</v>
      </c>
      <c r="E21" s="216">
        <v>1.7139990892111114</v>
      </c>
      <c r="F21" s="351">
        <v>2.3940532019994265</v>
      </c>
      <c r="G21" s="369"/>
    </row>
    <row r="22" spans="1:7" x14ac:dyDescent="0.25">
      <c r="A22" s="221" t="s">
        <v>130</v>
      </c>
      <c r="B22" s="167">
        <v>28581</v>
      </c>
      <c r="C22" s="217">
        <v>8.8733690650208441</v>
      </c>
      <c r="D22" s="217">
        <v>4.9216114308394525</v>
      </c>
      <c r="E22" s="217">
        <v>0</v>
      </c>
      <c r="F22" s="352">
        <v>7.4699975508204757</v>
      </c>
      <c r="G22" s="369"/>
    </row>
    <row r="23" spans="1:7" ht="15.75" thickBot="1" x14ac:dyDescent="0.3">
      <c r="A23" s="215" t="s">
        <v>13</v>
      </c>
      <c r="B23" s="214">
        <v>3443627</v>
      </c>
      <c r="C23" s="218">
        <v>6.8976467830230437</v>
      </c>
      <c r="D23" s="218">
        <v>1.9564333711945694</v>
      </c>
      <c r="E23" s="218">
        <v>2.926227047964578</v>
      </c>
      <c r="F23" s="372">
        <v>4.1293090105287238</v>
      </c>
      <c r="G23" s="369"/>
    </row>
    <row r="24" spans="1:7" x14ac:dyDescent="0.25">
      <c r="A24" s="403" t="s">
        <v>117</v>
      </c>
      <c r="B24" s="404"/>
      <c r="C24" s="404"/>
      <c r="D24" s="404"/>
      <c r="E24" s="404"/>
      <c r="F24" s="405"/>
    </row>
    <row r="25" spans="1:7" x14ac:dyDescent="0.25">
      <c r="A25" s="225" t="s">
        <v>113</v>
      </c>
      <c r="B25" s="213"/>
      <c r="C25" s="226"/>
      <c r="D25" s="226"/>
      <c r="E25" s="226"/>
      <c r="F25" s="373"/>
      <c r="G25" s="369"/>
    </row>
    <row r="26" spans="1:7" x14ac:dyDescent="0.25">
      <c r="A26" s="220" t="s">
        <v>69</v>
      </c>
      <c r="B26" s="162">
        <v>1359295</v>
      </c>
      <c r="C26" s="216">
        <v>7.2720828861772464</v>
      </c>
      <c r="D26" s="216">
        <v>1.3851205435088942</v>
      </c>
      <c r="E26" s="216">
        <v>1.2122962392504171</v>
      </c>
      <c r="F26" s="351">
        <v>3.9803721782247412</v>
      </c>
      <c r="G26" s="369"/>
    </row>
    <row r="27" spans="1:7" x14ac:dyDescent="0.25">
      <c r="A27" s="220" t="s">
        <v>70</v>
      </c>
      <c r="B27" s="162">
        <v>315447</v>
      </c>
      <c r="C27" s="216">
        <v>10.023249981359344</v>
      </c>
      <c r="D27" s="216">
        <v>4.3541458582019859</v>
      </c>
      <c r="E27" s="216">
        <v>4.1989591941571929</v>
      </c>
      <c r="F27" s="351">
        <v>6.9834235228104875</v>
      </c>
      <c r="G27" s="369"/>
    </row>
    <row r="28" spans="1:7" x14ac:dyDescent="0.25">
      <c r="A28" s="220" t="s">
        <v>71</v>
      </c>
      <c r="B28" s="162">
        <v>127716</v>
      </c>
      <c r="C28" s="216">
        <v>5.2441460880684092</v>
      </c>
      <c r="D28" s="216">
        <v>3.7429537767756482</v>
      </c>
      <c r="E28" s="216">
        <v>13.626268189975303</v>
      </c>
      <c r="F28" s="351">
        <v>8.8336621879795789</v>
      </c>
      <c r="G28" s="369"/>
    </row>
    <row r="29" spans="1:7" x14ac:dyDescent="0.25">
      <c r="A29" s="221" t="s">
        <v>72</v>
      </c>
      <c r="B29" s="167">
        <v>58596</v>
      </c>
      <c r="C29" s="217">
        <v>11.573111573111573</v>
      </c>
      <c r="D29" s="217">
        <v>1.4449541284403671</v>
      </c>
      <c r="E29" s="217">
        <v>2.0020429009193057</v>
      </c>
      <c r="F29" s="352">
        <v>3.2374223496484404</v>
      </c>
      <c r="G29" s="369"/>
    </row>
    <row r="30" spans="1:7" ht="15.75" x14ac:dyDescent="0.25">
      <c r="A30" s="219" t="s">
        <v>118</v>
      </c>
      <c r="B30" s="212"/>
      <c r="C30" s="275"/>
      <c r="D30" s="275"/>
      <c r="E30" s="275"/>
      <c r="F30" s="345"/>
      <c r="G30" s="369"/>
    </row>
    <row r="31" spans="1:7" x14ac:dyDescent="0.25">
      <c r="A31" s="220" t="s">
        <v>119</v>
      </c>
      <c r="B31" s="162">
        <v>96990</v>
      </c>
      <c r="C31" s="216">
        <v>20.885041467401173</v>
      </c>
      <c r="D31" s="216">
        <v>4.1393769968051117</v>
      </c>
      <c r="E31" s="216">
        <v>9.8615916955017298</v>
      </c>
      <c r="F31" s="351">
        <v>10.661923909681411</v>
      </c>
      <c r="G31" s="369"/>
    </row>
    <row r="32" spans="1:7" x14ac:dyDescent="0.25">
      <c r="A32" s="220" t="s">
        <v>120</v>
      </c>
      <c r="B32" s="162">
        <v>154872</v>
      </c>
      <c r="C32" s="216">
        <v>17.947088025184645</v>
      </c>
      <c r="D32" s="216">
        <v>3.5900187818620872</v>
      </c>
      <c r="E32" s="216">
        <v>14.610123119015048</v>
      </c>
      <c r="F32" s="351">
        <v>12.055762177798441</v>
      </c>
      <c r="G32" s="369"/>
    </row>
    <row r="33" spans="1:7" x14ac:dyDescent="0.25">
      <c r="A33" s="220" t="s">
        <v>121</v>
      </c>
      <c r="B33" s="162">
        <v>398205</v>
      </c>
      <c r="C33" s="216">
        <v>10.064360117057305</v>
      </c>
      <c r="D33" s="216">
        <v>2.3553835005646917</v>
      </c>
      <c r="E33" s="216">
        <v>4.0649147262808265</v>
      </c>
      <c r="F33" s="351">
        <v>6.2234276314963397</v>
      </c>
      <c r="G33" s="369"/>
    </row>
    <row r="34" spans="1:7" x14ac:dyDescent="0.25">
      <c r="A34" s="220" t="s">
        <v>122</v>
      </c>
      <c r="B34" s="162">
        <v>560189</v>
      </c>
      <c r="C34" s="216">
        <v>5.6940444649233957</v>
      </c>
      <c r="D34" s="216">
        <v>1.6502259084609476</v>
      </c>
      <c r="E34" s="216">
        <v>2.1124437781109444</v>
      </c>
      <c r="F34" s="351">
        <v>3.5852185601645159</v>
      </c>
      <c r="G34" s="369"/>
    </row>
    <row r="35" spans="1:7" x14ac:dyDescent="0.25">
      <c r="A35" s="220" t="s">
        <v>123</v>
      </c>
      <c r="B35" s="162">
        <v>541013</v>
      </c>
      <c r="C35" s="216">
        <v>4.0992559830245945</v>
      </c>
      <c r="D35" s="216">
        <v>1.1224902139262258</v>
      </c>
      <c r="E35" s="216">
        <v>1.5418502202643172</v>
      </c>
      <c r="F35" s="351">
        <v>2.4078903834103804</v>
      </c>
      <c r="G35" s="369"/>
    </row>
    <row r="36" spans="1:7" x14ac:dyDescent="0.25">
      <c r="A36" s="221" t="s">
        <v>124</v>
      </c>
      <c r="B36" s="167">
        <v>109785</v>
      </c>
      <c r="C36" s="217">
        <v>2.9370500276906037</v>
      </c>
      <c r="D36" s="217">
        <v>0.90909090909090906</v>
      </c>
      <c r="E36" s="217">
        <v>2.6829962973511821</v>
      </c>
      <c r="F36" s="352">
        <v>2.1933779660245025</v>
      </c>
      <c r="G36" s="369"/>
    </row>
    <row r="37" spans="1:7" ht="15.75" x14ac:dyDescent="0.25">
      <c r="A37" s="219" t="s">
        <v>125</v>
      </c>
      <c r="B37" s="212"/>
      <c r="C37" s="275"/>
      <c r="D37" s="275"/>
      <c r="E37" s="275"/>
      <c r="F37" s="345"/>
      <c r="G37" s="369"/>
    </row>
    <row r="38" spans="1:7" x14ac:dyDescent="0.25">
      <c r="A38" s="220" t="s">
        <v>126</v>
      </c>
      <c r="B38" s="162">
        <v>71804</v>
      </c>
      <c r="C38" s="216">
        <v>3.7796822278898095</v>
      </c>
      <c r="D38" s="216">
        <v>5.1188617039736251</v>
      </c>
      <c r="E38" s="216">
        <v>7.0350034317089918</v>
      </c>
      <c r="F38" s="351">
        <v>4.0192746922177038</v>
      </c>
      <c r="G38" s="369"/>
    </row>
    <row r="39" spans="1:7" x14ac:dyDescent="0.25">
      <c r="A39" s="220" t="s">
        <v>127</v>
      </c>
      <c r="B39" s="162">
        <v>558620</v>
      </c>
      <c r="C39" s="216">
        <v>7.4415068840273673</v>
      </c>
      <c r="D39" s="216">
        <v>3.7973061708227229</v>
      </c>
      <c r="E39" s="216">
        <v>9.4581175591265811</v>
      </c>
      <c r="F39" s="351">
        <v>7.3722745336722646</v>
      </c>
      <c r="G39" s="369"/>
    </row>
    <row r="40" spans="1:7" x14ac:dyDescent="0.25">
      <c r="A40" s="220" t="s">
        <v>128</v>
      </c>
      <c r="B40" s="162">
        <v>337459</v>
      </c>
      <c r="C40" s="216">
        <v>8.2756064453760896</v>
      </c>
      <c r="D40" s="216">
        <v>2.8213103038721301</v>
      </c>
      <c r="E40" s="216">
        <v>1.9318270455786379</v>
      </c>
      <c r="F40" s="351">
        <v>5.9467964997229288</v>
      </c>
      <c r="G40" s="369"/>
    </row>
    <row r="41" spans="1:7" x14ac:dyDescent="0.25">
      <c r="A41" s="220" t="s">
        <v>129</v>
      </c>
      <c r="B41" s="162">
        <v>872743</v>
      </c>
      <c r="C41" s="216">
        <v>9.1629709815972351</v>
      </c>
      <c r="D41" s="216">
        <v>1.476052711902645</v>
      </c>
      <c r="E41" s="216">
        <v>1.3650638344879829</v>
      </c>
      <c r="F41" s="351">
        <v>2.7210759639435667</v>
      </c>
      <c r="G41" s="369"/>
    </row>
    <row r="42" spans="1:7" x14ac:dyDescent="0.25">
      <c r="A42" s="221" t="s">
        <v>130</v>
      </c>
      <c r="B42" s="167">
        <v>20428</v>
      </c>
      <c r="C42" s="217">
        <v>7.5045091471270293</v>
      </c>
      <c r="D42" s="217">
        <v>5.3684425392937341</v>
      </c>
      <c r="E42" s="217">
        <v>0</v>
      </c>
      <c r="F42" s="352">
        <v>6.9904053260231054</v>
      </c>
      <c r="G42" s="369"/>
    </row>
    <row r="43" spans="1:7" ht="15.75" thickBot="1" x14ac:dyDescent="0.3">
      <c r="A43" s="215" t="s">
        <v>13</v>
      </c>
      <c r="B43" s="214">
        <v>1861054</v>
      </c>
      <c r="C43" s="218">
        <v>7.6633871717420563</v>
      </c>
      <c r="D43" s="218">
        <v>1.8870698951083227</v>
      </c>
      <c r="E43" s="218">
        <v>4.4069389423499343</v>
      </c>
      <c r="F43" s="372">
        <v>4.7990547292018393</v>
      </c>
      <c r="G43" s="369"/>
    </row>
    <row r="44" spans="1:7" ht="15" customHeight="1" x14ac:dyDescent="0.25">
      <c r="A44" s="449" t="s">
        <v>265</v>
      </c>
      <c r="B44" s="449"/>
      <c r="C44" s="449"/>
      <c r="D44" s="449"/>
      <c r="E44" s="449"/>
      <c r="F44" s="449"/>
    </row>
    <row r="45" spans="1:7" ht="22.5" customHeight="1" x14ac:dyDescent="0.25">
      <c r="A45" s="424" t="s">
        <v>195</v>
      </c>
      <c r="B45" s="424"/>
      <c r="C45" s="424"/>
      <c r="D45" s="424"/>
      <c r="E45" s="424"/>
      <c r="F45" s="424"/>
    </row>
    <row r="46" spans="1:7" ht="28.5" customHeight="1" x14ac:dyDescent="0.25">
      <c r="A46" s="424" t="s">
        <v>216</v>
      </c>
      <c r="B46" s="424"/>
      <c r="C46" s="424"/>
      <c r="D46" s="424"/>
      <c r="E46" s="424"/>
      <c r="F46" s="424"/>
    </row>
    <row r="47" spans="1:7" x14ac:dyDescent="0.25">
      <c r="A47" s="477"/>
      <c r="B47" s="477"/>
      <c r="C47" s="477"/>
      <c r="D47" s="477"/>
      <c r="E47" s="477"/>
      <c r="F47" s="477"/>
    </row>
  </sheetData>
  <mergeCells count="8">
    <mergeCell ref="A46:F46"/>
    <mergeCell ref="A47:F47"/>
    <mergeCell ref="A1:F1"/>
    <mergeCell ref="A2:A3"/>
    <mergeCell ref="B2:B3"/>
    <mergeCell ref="C2:F2"/>
    <mergeCell ref="A44:F44"/>
    <mergeCell ref="A45:F4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showGridLines="0" workbookViewId="0">
      <selection activeCell="A24" sqref="A24:G24"/>
    </sheetView>
  </sheetViews>
  <sheetFormatPr baseColWidth="10" defaultRowHeight="15" x14ac:dyDescent="0.25"/>
  <sheetData>
    <row r="1" spans="1:8" x14ac:dyDescent="0.25">
      <c r="A1" s="29" t="s">
        <v>156</v>
      </c>
      <c r="B1" s="29"/>
      <c r="C1" s="29"/>
      <c r="D1" s="29"/>
      <c r="E1" s="29"/>
      <c r="F1" s="29"/>
      <c r="G1" s="29"/>
      <c r="H1" s="29"/>
    </row>
    <row r="24" spans="1:7" ht="24" customHeight="1" x14ac:dyDescent="0.25">
      <c r="A24" s="417" t="s">
        <v>267</v>
      </c>
      <c r="B24" s="417"/>
      <c r="C24" s="417"/>
      <c r="D24" s="417"/>
      <c r="E24" s="417"/>
      <c r="F24" s="417"/>
      <c r="G24" s="417"/>
    </row>
    <row r="25" spans="1:7" ht="27.75" customHeight="1" x14ac:dyDescent="0.25">
      <c r="A25" s="416" t="s">
        <v>195</v>
      </c>
      <c r="B25" s="416"/>
      <c r="C25" s="416"/>
      <c r="D25" s="416"/>
      <c r="E25" s="416"/>
      <c r="F25" s="416"/>
      <c r="G25" s="416"/>
    </row>
    <row r="26" spans="1:7" ht="30.75" customHeight="1" x14ac:dyDescent="0.25">
      <c r="A26" s="416" t="s">
        <v>193</v>
      </c>
      <c r="B26" s="416"/>
      <c r="C26" s="416"/>
      <c r="D26" s="416"/>
      <c r="E26" s="416"/>
      <c r="F26" s="416"/>
      <c r="G26" s="416"/>
    </row>
  </sheetData>
  <mergeCells count="3">
    <mergeCell ref="A24:G24"/>
    <mergeCell ref="A25:G25"/>
    <mergeCell ref="A26:G26"/>
  </mergeCells>
  <pageMargins left="0.7" right="0.7" top="0.75" bottom="0.75" header="0.3" footer="0.3"/>
  <drawing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election activeCell="O21" sqref="O21"/>
    </sheetView>
  </sheetViews>
  <sheetFormatPr baseColWidth="10" defaultRowHeight="15" x14ac:dyDescent="0.25"/>
  <cols>
    <col min="2" max="2" width="28.7109375" customWidth="1"/>
  </cols>
  <sheetData>
    <row r="1" spans="1:11" ht="15.75" thickBot="1" x14ac:dyDescent="0.3">
      <c r="A1" s="492" t="s">
        <v>154</v>
      </c>
      <c r="B1" s="492"/>
      <c r="C1" s="492"/>
      <c r="D1" s="492"/>
      <c r="E1" s="492"/>
      <c r="F1" s="492"/>
      <c r="G1" s="492"/>
      <c r="H1" s="492"/>
      <c r="I1" s="492"/>
      <c r="J1" s="492"/>
    </row>
    <row r="2" spans="1:11" x14ac:dyDescent="0.25">
      <c r="A2" s="494" t="s">
        <v>261</v>
      </c>
      <c r="B2" s="496" t="s">
        <v>260</v>
      </c>
      <c r="C2" s="498" t="s">
        <v>150</v>
      </c>
      <c r="D2" s="500" t="s">
        <v>16</v>
      </c>
      <c r="E2" s="501"/>
      <c r="F2" s="502"/>
      <c r="G2" s="500" t="s">
        <v>131</v>
      </c>
      <c r="H2" s="501"/>
      <c r="I2" s="501"/>
      <c r="J2" s="501"/>
    </row>
    <row r="3" spans="1:11" ht="57.75" customHeight="1" x14ac:dyDescent="0.25">
      <c r="A3" s="495"/>
      <c r="B3" s="497"/>
      <c r="C3" s="499"/>
      <c r="D3" s="257" t="s">
        <v>155</v>
      </c>
      <c r="E3" s="258" t="s">
        <v>132</v>
      </c>
      <c r="F3" s="259" t="s">
        <v>262</v>
      </c>
      <c r="G3" s="260" t="s">
        <v>133</v>
      </c>
      <c r="H3" s="261" t="s">
        <v>134</v>
      </c>
      <c r="I3" s="261" t="s">
        <v>135</v>
      </c>
      <c r="J3" s="336" t="s">
        <v>72</v>
      </c>
      <c r="K3" s="327"/>
    </row>
    <row r="4" spans="1:11" x14ac:dyDescent="0.25">
      <c r="A4" s="490" t="s">
        <v>77</v>
      </c>
      <c r="B4" s="235" t="s">
        <v>69</v>
      </c>
      <c r="C4" s="238">
        <v>1523596</v>
      </c>
      <c r="D4" s="203">
        <v>3318</v>
      </c>
      <c r="E4" s="245">
        <f>D4/$D$8*100</f>
        <v>6.5588677156637933</v>
      </c>
      <c r="F4" s="262">
        <f>D4/C4*100</f>
        <v>0.21777426561896984</v>
      </c>
      <c r="G4" s="267"/>
      <c r="H4" s="245">
        <v>89.933694996986134</v>
      </c>
      <c r="I4" s="245">
        <v>9.6142254370102478</v>
      </c>
      <c r="J4" s="337">
        <v>0.45207956600361665</v>
      </c>
      <c r="K4" s="327"/>
    </row>
    <row r="5" spans="1:11" x14ac:dyDescent="0.25">
      <c r="A5" s="490"/>
      <c r="B5" s="232" t="s">
        <v>70</v>
      </c>
      <c r="C5" s="228">
        <v>381712</v>
      </c>
      <c r="D5" s="204">
        <v>25253</v>
      </c>
      <c r="E5" s="246">
        <f t="shared" ref="E5:E8" si="0">D5/$D$8*100</f>
        <v>49.91895311140982</v>
      </c>
      <c r="F5" s="263">
        <f t="shared" ref="F5:F31" si="1">D5/C5*100</f>
        <v>6.6157207528188797</v>
      </c>
      <c r="G5" s="267">
        <v>73.238823110125523</v>
      </c>
      <c r="H5" s="245"/>
      <c r="I5" s="245">
        <v>7.5000989981388351</v>
      </c>
      <c r="J5" s="337">
        <v>19.261077891735635</v>
      </c>
      <c r="K5" s="327"/>
    </row>
    <row r="6" spans="1:11" x14ac:dyDescent="0.25">
      <c r="A6" s="490"/>
      <c r="B6" s="232" t="s">
        <v>71</v>
      </c>
      <c r="C6" s="228">
        <v>174725</v>
      </c>
      <c r="D6" s="204">
        <v>3205</v>
      </c>
      <c r="E6" s="246">
        <f t="shared" si="0"/>
        <v>6.3354945836957386</v>
      </c>
      <c r="F6" s="263">
        <f t="shared" si="1"/>
        <v>1.8343110602375159</v>
      </c>
      <c r="G6" s="267">
        <v>58.783151326053037</v>
      </c>
      <c r="H6" s="245">
        <v>39.84399375975039</v>
      </c>
      <c r="I6" s="245"/>
      <c r="J6" s="337">
        <v>1.3728549141965678</v>
      </c>
      <c r="K6" s="327"/>
    </row>
    <row r="7" spans="1:11" x14ac:dyDescent="0.25">
      <c r="A7" s="490"/>
      <c r="B7" s="233" t="s">
        <v>72</v>
      </c>
      <c r="C7" s="229">
        <v>79127</v>
      </c>
      <c r="D7" s="205">
        <v>18812</v>
      </c>
      <c r="E7" s="247">
        <f t="shared" si="0"/>
        <v>37.186684589230644</v>
      </c>
      <c r="F7" s="264">
        <f t="shared" si="1"/>
        <v>23.774438560794671</v>
      </c>
      <c r="G7" s="268">
        <v>11.641505422071019</v>
      </c>
      <c r="H7" s="266">
        <v>86.769083563682756</v>
      </c>
      <c r="I7" s="266">
        <v>1.5894110142462257</v>
      </c>
      <c r="J7" s="338"/>
      <c r="K7" s="327"/>
    </row>
    <row r="8" spans="1:11" x14ac:dyDescent="0.25">
      <c r="A8" s="490"/>
      <c r="B8" s="240" t="s">
        <v>13</v>
      </c>
      <c r="C8" s="230">
        <v>2159160</v>
      </c>
      <c r="D8" s="206">
        <v>50588</v>
      </c>
      <c r="E8" s="249">
        <f t="shared" si="0"/>
        <v>100</v>
      </c>
      <c r="F8" s="249">
        <f t="shared" si="1"/>
        <v>2.3429481835528629</v>
      </c>
      <c r="G8" s="248">
        <v>44.613347038823434</v>
      </c>
      <c r="H8" s="249">
        <v>40.689491579030602</v>
      </c>
      <c r="I8" s="249">
        <v>4.9656044911836794</v>
      </c>
      <c r="J8" s="339">
        <v>9.7315568909622847</v>
      </c>
      <c r="K8" s="327"/>
    </row>
    <row r="9" spans="1:11" x14ac:dyDescent="0.25">
      <c r="A9" s="490"/>
      <c r="B9" s="241" t="s">
        <v>136</v>
      </c>
      <c r="C9" s="242">
        <v>11636</v>
      </c>
      <c r="D9" s="207">
        <v>5503</v>
      </c>
      <c r="E9" s="251"/>
      <c r="F9" s="251">
        <f>D9/C9*100</f>
        <v>47.292884152629775</v>
      </c>
      <c r="G9" s="250">
        <v>24.350354352171543</v>
      </c>
      <c r="H9" s="251">
        <v>59.076867163365435</v>
      </c>
      <c r="I9" s="251">
        <v>10.812284208613484</v>
      </c>
      <c r="J9" s="340">
        <v>5.7604942758495365</v>
      </c>
      <c r="K9" s="327"/>
    </row>
    <row r="10" spans="1:11" x14ac:dyDescent="0.25">
      <c r="A10" s="493"/>
      <c r="B10" s="234" t="s">
        <v>137</v>
      </c>
      <c r="C10" s="237">
        <v>2147524</v>
      </c>
      <c r="D10" s="208">
        <v>45085</v>
      </c>
      <c r="E10" s="253"/>
      <c r="F10" s="253">
        <f t="shared" si="1"/>
        <v>2.0993944654401999</v>
      </c>
      <c r="G10" s="252">
        <v>47.086614173228348</v>
      </c>
      <c r="H10" s="253">
        <v>38.445159143839412</v>
      </c>
      <c r="I10" s="253">
        <v>4.2519685039370074</v>
      </c>
      <c r="J10" s="341">
        <v>10.216258178995231</v>
      </c>
      <c r="K10" s="327"/>
    </row>
    <row r="11" spans="1:11" x14ac:dyDescent="0.25">
      <c r="A11" s="503" t="s">
        <v>78</v>
      </c>
      <c r="B11" s="231" t="s">
        <v>69</v>
      </c>
      <c r="C11" s="227">
        <v>1450038</v>
      </c>
      <c r="D11" s="209">
        <v>3676</v>
      </c>
      <c r="E11" s="254">
        <f>D11/$D$15*100</f>
        <v>5.354931752297988</v>
      </c>
      <c r="F11" s="265">
        <f t="shared" si="1"/>
        <v>0.25351059765330286</v>
      </c>
      <c r="G11" s="267"/>
      <c r="H11" s="245">
        <v>90.941240478781282</v>
      </c>
      <c r="I11" s="245">
        <v>5.8759521218715998</v>
      </c>
      <c r="J11" s="337">
        <v>3.1828073993471167</v>
      </c>
      <c r="K11" s="327"/>
    </row>
    <row r="12" spans="1:11" x14ac:dyDescent="0.25">
      <c r="A12" s="490"/>
      <c r="B12" s="232" t="s">
        <v>70</v>
      </c>
      <c r="C12" s="228">
        <v>370720</v>
      </c>
      <c r="D12" s="204">
        <v>44918</v>
      </c>
      <c r="E12" s="246">
        <f t="shared" ref="E12:E15" si="2">D12/$D$15*100</f>
        <v>65.433303713199408</v>
      </c>
      <c r="F12" s="263">
        <f t="shared" si="1"/>
        <v>12.116422097539923</v>
      </c>
      <c r="G12" s="267">
        <v>82.58159312525045</v>
      </c>
      <c r="H12" s="245"/>
      <c r="I12" s="245">
        <v>2.4466806180150495</v>
      </c>
      <c r="J12" s="337">
        <v>14.971726256734494</v>
      </c>
      <c r="K12" s="327"/>
    </row>
    <row r="13" spans="1:11" x14ac:dyDescent="0.25">
      <c r="A13" s="490"/>
      <c r="B13" s="232" t="s">
        <v>71</v>
      </c>
      <c r="C13" s="228">
        <v>59093</v>
      </c>
      <c r="D13" s="204">
        <v>2937</v>
      </c>
      <c r="E13" s="246">
        <f t="shared" si="2"/>
        <v>4.2784098358267659</v>
      </c>
      <c r="F13" s="263">
        <f t="shared" si="1"/>
        <v>4.9701318261046143</v>
      </c>
      <c r="G13" s="267">
        <v>15.287708546135512</v>
      </c>
      <c r="H13" s="245">
        <v>70.514130064691855</v>
      </c>
      <c r="I13" s="245"/>
      <c r="J13" s="337">
        <v>14.198161389172625</v>
      </c>
      <c r="K13" s="327"/>
    </row>
    <row r="14" spans="1:11" x14ac:dyDescent="0.25">
      <c r="A14" s="490"/>
      <c r="B14" s="233" t="s">
        <v>72</v>
      </c>
      <c r="C14" s="229">
        <v>91019</v>
      </c>
      <c r="D14" s="205">
        <v>17116</v>
      </c>
      <c r="E14" s="247">
        <f t="shared" si="2"/>
        <v>24.933354698675831</v>
      </c>
      <c r="F14" s="264">
        <f t="shared" si="1"/>
        <v>18.804864918313758</v>
      </c>
      <c r="G14" s="268">
        <v>31.742229492872166</v>
      </c>
      <c r="H14" s="266">
        <v>67.083430708109375</v>
      </c>
      <c r="I14" s="266">
        <v>1.1743397990184623</v>
      </c>
      <c r="J14" s="338"/>
      <c r="K14" s="327"/>
    </row>
    <row r="15" spans="1:11" x14ac:dyDescent="0.25">
      <c r="A15" s="490"/>
      <c r="B15" s="240" t="s">
        <v>13</v>
      </c>
      <c r="C15" s="230">
        <v>1970870</v>
      </c>
      <c r="D15" s="206">
        <v>68647</v>
      </c>
      <c r="E15" s="249">
        <f t="shared" si="2"/>
        <v>100</v>
      </c>
      <c r="F15" s="249">
        <f t="shared" si="1"/>
        <v>3.4830810758700474</v>
      </c>
      <c r="G15" s="248">
        <v>62.60433813567964</v>
      </c>
      <c r="H15" s="249">
        <v>24.612874561160723</v>
      </c>
      <c r="I15" s="249">
        <v>2.2083994930586917</v>
      </c>
      <c r="J15" s="339">
        <v>10.574387810100951</v>
      </c>
      <c r="K15" s="327"/>
    </row>
    <row r="16" spans="1:11" x14ac:dyDescent="0.25">
      <c r="A16" s="490"/>
      <c r="B16" s="241" t="s">
        <v>136</v>
      </c>
      <c r="C16" s="242">
        <v>14958</v>
      </c>
      <c r="D16" s="207">
        <v>5223</v>
      </c>
      <c r="E16" s="251"/>
      <c r="F16" s="251">
        <f t="shared" si="1"/>
        <v>34.917769755314879</v>
      </c>
      <c r="G16" s="250">
        <v>28.221328738273023</v>
      </c>
      <c r="H16" s="251">
        <v>26.440742868083479</v>
      </c>
      <c r="I16" s="251">
        <v>10.492054374880338</v>
      </c>
      <c r="J16" s="340">
        <v>34.845874018763162</v>
      </c>
      <c r="K16" s="327"/>
    </row>
    <row r="17" spans="1:11" x14ac:dyDescent="0.25">
      <c r="A17" s="493"/>
      <c r="B17" s="234" t="s">
        <v>137</v>
      </c>
      <c r="C17" s="237">
        <v>1955912</v>
      </c>
      <c r="D17" s="208">
        <v>63424</v>
      </c>
      <c r="E17" s="253"/>
      <c r="F17" s="253">
        <f t="shared" si="1"/>
        <v>3.2426816748401768</v>
      </c>
      <c r="G17" s="252">
        <v>65.435797174571135</v>
      </c>
      <c r="H17" s="253">
        <v>24.462348637739655</v>
      </c>
      <c r="I17" s="253">
        <v>1.5262361251261352</v>
      </c>
      <c r="J17" s="341">
        <v>8.575618062563068</v>
      </c>
      <c r="K17" s="327"/>
    </row>
    <row r="18" spans="1:11" x14ac:dyDescent="0.25">
      <c r="A18" s="503" t="s">
        <v>79</v>
      </c>
      <c r="B18" s="231" t="s">
        <v>69</v>
      </c>
      <c r="C18" s="227">
        <v>823626</v>
      </c>
      <c r="D18" s="209">
        <v>2414</v>
      </c>
      <c r="E18" s="254">
        <f>D18/$D$22*100</f>
        <v>6.071123182938484</v>
      </c>
      <c r="F18" s="265">
        <f t="shared" si="1"/>
        <v>0.29309419566647965</v>
      </c>
      <c r="G18" s="267"/>
      <c r="H18" s="245">
        <v>96.147473073736535</v>
      </c>
      <c r="I18" s="245">
        <v>2.9826014913007457</v>
      </c>
      <c r="J18" s="337">
        <v>0.86992543496271746</v>
      </c>
      <c r="K18" s="327"/>
    </row>
    <row r="19" spans="1:11" x14ac:dyDescent="0.25">
      <c r="A19" s="490"/>
      <c r="B19" s="232" t="s">
        <v>70</v>
      </c>
      <c r="C19" s="228">
        <v>208788</v>
      </c>
      <c r="D19" s="204">
        <v>30243</v>
      </c>
      <c r="E19" s="246">
        <f t="shared" ref="E19:E22" si="3">D19/$D$22*100</f>
        <v>76.060057341180027</v>
      </c>
      <c r="F19" s="263">
        <f t="shared" si="1"/>
        <v>14.48502787516524</v>
      </c>
      <c r="G19" s="267">
        <v>94.08458155606256</v>
      </c>
      <c r="H19" s="245"/>
      <c r="I19" s="245">
        <v>1.7326323446748009</v>
      </c>
      <c r="J19" s="337">
        <v>4.1827860992626391</v>
      </c>
      <c r="K19" s="327"/>
    </row>
    <row r="20" spans="1:11" x14ac:dyDescent="0.25">
      <c r="A20" s="490"/>
      <c r="B20" s="232" t="s">
        <v>71</v>
      </c>
      <c r="C20" s="228">
        <v>119896</v>
      </c>
      <c r="D20" s="204">
        <v>1960</v>
      </c>
      <c r="E20" s="246">
        <f t="shared" si="3"/>
        <v>4.9293295105879986</v>
      </c>
      <c r="F20" s="263">
        <f t="shared" si="1"/>
        <v>1.6347501167678655</v>
      </c>
      <c r="G20" s="267">
        <v>15.918367346938775</v>
      </c>
      <c r="H20" s="245">
        <v>83.367346938775512</v>
      </c>
      <c r="I20" s="245"/>
      <c r="J20" s="337">
        <v>0.7142857142857143</v>
      </c>
      <c r="K20" s="327"/>
    </row>
    <row r="21" spans="1:11" x14ac:dyDescent="0.25">
      <c r="A21" s="490"/>
      <c r="B21" s="233" t="s">
        <v>72</v>
      </c>
      <c r="C21" s="229">
        <v>22341</v>
      </c>
      <c r="D21" s="205">
        <v>5145</v>
      </c>
      <c r="E21" s="247">
        <f t="shared" si="3"/>
        <v>12.939489965293497</v>
      </c>
      <c r="F21" s="264">
        <f t="shared" si="1"/>
        <v>23.029407815227611</v>
      </c>
      <c r="G21" s="268">
        <v>5.3449951409135084</v>
      </c>
      <c r="H21" s="266">
        <v>94.402332361516045</v>
      </c>
      <c r="I21" s="266">
        <v>0.25267249757045679</v>
      </c>
      <c r="J21" s="338"/>
      <c r="K21" s="327"/>
    </row>
    <row r="22" spans="1:11" x14ac:dyDescent="0.25">
      <c r="A22" s="490"/>
      <c r="B22" s="240" t="s">
        <v>13</v>
      </c>
      <c r="C22" s="230">
        <v>1174651</v>
      </c>
      <c r="D22" s="206">
        <v>39762</v>
      </c>
      <c r="E22" s="249">
        <f t="shared" si="3"/>
        <v>100</v>
      </c>
      <c r="F22" s="249">
        <f t="shared" si="1"/>
        <v>3.3850054186307252</v>
      </c>
      <c r="G22" s="248">
        <v>73.037070569890844</v>
      </c>
      <c r="H22" s="249">
        <v>22.161863085357879</v>
      </c>
      <c r="I22" s="249">
        <v>1.5316130979326996</v>
      </c>
      <c r="J22" s="339">
        <v>3.2694532468185704</v>
      </c>
      <c r="K22" s="327"/>
    </row>
    <row r="23" spans="1:11" x14ac:dyDescent="0.25">
      <c r="A23" s="490"/>
      <c r="B23" s="243" t="s">
        <v>136</v>
      </c>
      <c r="C23" s="244">
        <v>8261</v>
      </c>
      <c r="D23" s="210">
        <v>2914</v>
      </c>
      <c r="E23" s="255"/>
      <c r="F23" s="255">
        <f t="shared" si="1"/>
        <v>35.274179881370294</v>
      </c>
      <c r="G23" s="250">
        <v>23.026767330130404</v>
      </c>
      <c r="H23" s="251">
        <v>56.691832532601239</v>
      </c>
      <c r="I23" s="251">
        <v>5.2505147563486609</v>
      </c>
      <c r="J23" s="340">
        <v>15.030885380919697</v>
      </c>
      <c r="K23" s="327"/>
    </row>
    <row r="24" spans="1:11" x14ac:dyDescent="0.25">
      <c r="A24" s="493"/>
      <c r="B24" s="241" t="s">
        <v>137</v>
      </c>
      <c r="C24" s="242">
        <v>1166390</v>
      </c>
      <c r="D24" s="207">
        <v>36848</v>
      </c>
      <c r="E24" s="251"/>
      <c r="F24" s="251">
        <f t="shared" si="1"/>
        <v>3.1591491696602336</v>
      </c>
      <c r="G24" s="252">
        <v>76.99196699956579</v>
      </c>
      <c r="H24" s="253">
        <v>19.431176726009554</v>
      </c>
      <c r="I24" s="253">
        <v>1.2375162831089883</v>
      </c>
      <c r="J24" s="341">
        <v>2.3393399913156752</v>
      </c>
      <c r="K24" s="327"/>
    </row>
    <row r="25" spans="1:11" x14ac:dyDescent="0.25">
      <c r="A25" s="490" t="s">
        <v>43</v>
      </c>
      <c r="B25" s="235" t="s">
        <v>69</v>
      </c>
      <c r="C25" s="238">
        <v>3797260</v>
      </c>
      <c r="D25" s="203">
        <v>9408</v>
      </c>
      <c r="E25" s="245">
        <f>D25/$D$29*100</f>
        <v>5.9170927753353837</v>
      </c>
      <c r="F25" s="262">
        <f t="shared" si="1"/>
        <v>0.24775759363330402</v>
      </c>
      <c r="G25" s="267">
        <v>0</v>
      </c>
      <c r="H25" s="245">
        <v>91.921768707482997</v>
      </c>
      <c r="I25" s="245">
        <v>6.4519557823129254</v>
      </c>
      <c r="J25" s="337">
        <v>1.6262755102040818</v>
      </c>
      <c r="K25" s="327"/>
    </row>
    <row r="26" spans="1:11" x14ac:dyDescent="0.25">
      <c r="A26" s="490"/>
      <c r="B26" s="232" t="s">
        <v>70</v>
      </c>
      <c r="C26" s="228">
        <v>961220</v>
      </c>
      <c r="D26" s="204">
        <v>100414</v>
      </c>
      <c r="E26" s="246">
        <f t="shared" ref="E26:E29" si="4">D26/$D$29*100</f>
        <v>63.154650716680194</v>
      </c>
      <c r="F26" s="263">
        <f t="shared" si="1"/>
        <v>10.446515886061464</v>
      </c>
      <c r="G26" s="267">
        <v>83.696496504471483</v>
      </c>
      <c r="H26" s="245">
        <v>0</v>
      </c>
      <c r="I26" s="245">
        <v>3.502499651443026</v>
      </c>
      <c r="J26" s="337">
        <v>12.801003844085487</v>
      </c>
      <c r="K26" s="327"/>
    </row>
    <row r="27" spans="1:11" x14ac:dyDescent="0.25">
      <c r="A27" s="490"/>
      <c r="B27" s="232" t="s">
        <v>71</v>
      </c>
      <c r="C27" s="228">
        <v>353714</v>
      </c>
      <c r="D27" s="204">
        <v>8102</v>
      </c>
      <c r="E27" s="246">
        <f t="shared" si="4"/>
        <v>5.0956936294395492</v>
      </c>
      <c r="F27" s="263">
        <f t="shared" si="1"/>
        <v>2.2905511232238474</v>
      </c>
      <c r="G27" s="267">
        <v>32.646260182670943</v>
      </c>
      <c r="H27" s="245">
        <v>61.49098987904221</v>
      </c>
      <c r="I27" s="245">
        <v>0</v>
      </c>
      <c r="J27" s="337">
        <v>5.8627499382868429</v>
      </c>
      <c r="K27" s="327"/>
    </row>
    <row r="28" spans="1:11" x14ac:dyDescent="0.25">
      <c r="A28" s="490"/>
      <c r="B28" s="233" t="s">
        <v>72</v>
      </c>
      <c r="C28" s="229">
        <v>192487</v>
      </c>
      <c r="D28" s="205">
        <v>41073</v>
      </c>
      <c r="E28" s="247">
        <f t="shared" si="4"/>
        <v>25.832562878544881</v>
      </c>
      <c r="F28" s="264">
        <f t="shared" si="1"/>
        <v>21.338064388763918</v>
      </c>
      <c r="G28" s="268">
        <v>19.229177318433031</v>
      </c>
      <c r="H28" s="266">
        <v>79.521826990967298</v>
      </c>
      <c r="I28" s="266">
        <v>1.248995690599664</v>
      </c>
      <c r="J28" s="338">
        <v>0</v>
      </c>
      <c r="K28" s="327"/>
    </row>
    <row r="29" spans="1:11" x14ac:dyDescent="0.25">
      <c r="A29" s="490"/>
      <c r="B29" s="240" t="s">
        <v>96</v>
      </c>
      <c r="C29" s="230">
        <v>5304681</v>
      </c>
      <c r="D29" s="206">
        <v>158997</v>
      </c>
      <c r="E29" s="249">
        <f t="shared" si="4"/>
        <v>100</v>
      </c>
      <c r="F29" s="249">
        <f t="shared" si="1"/>
        <v>2.9972961616353557</v>
      </c>
      <c r="G29" s="248">
        <v>59.489172751687136</v>
      </c>
      <c r="H29" s="249">
        <v>29.115014748705953</v>
      </c>
      <c r="I29" s="249">
        <v>2.9164072278093296</v>
      </c>
      <c r="J29" s="339">
        <v>8.4794052717975816</v>
      </c>
      <c r="K29" s="327"/>
    </row>
    <row r="30" spans="1:11" x14ac:dyDescent="0.25">
      <c r="A30" s="490"/>
      <c r="B30" s="241" t="s">
        <v>136</v>
      </c>
      <c r="C30" s="242">
        <v>34855</v>
      </c>
      <c r="D30" s="207">
        <v>13640</v>
      </c>
      <c r="E30" s="251"/>
      <c r="F30" s="251">
        <f t="shared" si="1"/>
        <v>39.133553292210586</v>
      </c>
      <c r="G30" s="250">
        <v>25.549853372434018</v>
      </c>
      <c r="H30" s="251">
        <v>46.070381231671554</v>
      </c>
      <c r="I30" s="251">
        <v>9.5014662756598245</v>
      </c>
      <c r="J30" s="340">
        <v>18.878299120234605</v>
      </c>
      <c r="K30" s="327"/>
    </row>
    <row r="31" spans="1:11" ht="15.75" thickBot="1" x14ac:dyDescent="0.3">
      <c r="A31" s="491"/>
      <c r="B31" s="236" t="s">
        <v>137</v>
      </c>
      <c r="C31" s="239">
        <v>5269826</v>
      </c>
      <c r="D31" s="211">
        <v>145357</v>
      </c>
      <c r="E31" s="256"/>
      <c r="F31" s="256">
        <f t="shared" si="1"/>
        <v>2.7582884140766697</v>
      </c>
      <c r="G31" s="252">
        <v>62.673968229944208</v>
      </c>
      <c r="H31" s="253">
        <v>27.523958254504429</v>
      </c>
      <c r="I31" s="253">
        <v>2.2984789174239975</v>
      </c>
      <c r="J31" s="341">
        <v>7.5035945981273695</v>
      </c>
      <c r="K31" s="327"/>
    </row>
    <row r="32" spans="1:11" ht="15" customHeight="1" x14ac:dyDescent="0.25">
      <c r="A32" s="489" t="s">
        <v>265</v>
      </c>
      <c r="B32" s="489"/>
      <c r="C32" s="489"/>
      <c r="D32" s="489"/>
      <c r="E32" s="489"/>
      <c r="F32" s="489"/>
      <c r="G32" s="489"/>
      <c r="H32" s="489"/>
      <c r="I32" s="489"/>
      <c r="J32" s="489"/>
    </row>
    <row r="33" spans="1:10" ht="18" customHeight="1" x14ac:dyDescent="0.25">
      <c r="A33" s="488" t="s">
        <v>195</v>
      </c>
      <c r="B33" s="488"/>
      <c r="C33" s="488"/>
      <c r="D33" s="488"/>
      <c r="E33" s="488"/>
      <c r="F33" s="488"/>
      <c r="G33" s="488"/>
      <c r="H33" s="488"/>
      <c r="I33" s="488"/>
      <c r="J33" s="488"/>
    </row>
    <row r="34" spans="1:10" ht="41.25" customHeight="1" x14ac:dyDescent="0.25">
      <c r="A34" s="488" t="s">
        <v>263</v>
      </c>
      <c r="B34" s="488"/>
      <c r="C34" s="488"/>
      <c r="D34" s="488"/>
      <c r="E34" s="488"/>
      <c r="F34" s="488"/>
      <c r="G34" s="488"/>
      <c r="H34" s="488"/>
      <c r="I34" s="488"/>
      <c r="J34" s="488"/>
    </row>
  </sheetData>
  <mergeCells count="13">
    <mergeCell ref="A34:J34"/>
    <mergeCell ref="A32:J32"/>
    <mergeCell ref="A33:J33"/>
    <mergeCell ref="A25:A31"/>
    <mergeCell ref="A1:J1"/>
    <mergeCell ref="A4:A10"/>
    <mergeCell ref="A2:A3"/>
    <mergeCell ref="B2:B3"/>
    <mergeCell ref="C2:C3"/>
    <mergeCell ref="D2:F2"/>
    <mergeCell ref="G2:J2"/>
    <mergeCell ref="A11:A17"/>
    <mergeCell ref="A18:A2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election activeCell="I26" sqref="I26"/>
    </sheetView>
  </sheetViews>
  <sheetFormatPr baseColWidth="10" defaultRowHeight="15" x14ac:dyDescent="0.25"/>
  <cols>
    <col min="1" max="1" width="27.5703125" bestFit="1" customWidth="1"/>
  </cols>
  <sheetData>
    <row r="1" spans="1:8" ht="24.75" customHeight="1" thickBot="1" x14ac:dyDescent="0.3">
      <c r="A1" s="504" t="s">
        <v>264</v>
      </c>
      <c r="B1" s="504"/>
      <c r="C1" s="504"/>
      <c r="D1" s="504"/>
      <c r="E1" s="504"/>
      <c r="F1" s="504"/>
      <c r="G1" s="504"/>
      <c r="H1" s="504"/>
    </row>
    <row r="2" spans="1:8" x14ac:dyDescent="0.25">
      <c r="A2" s="505"/>
      <c r="B2" s="453" t="s">
        <v>150</v>
      </c>
      <c r="C2" s="507" t="s">
        <v>111</v>
      </c>
      <c r="D2" s="507"/>
      <c r="E2" s="507"/>
      <c r="F2" s="508"/>
      <c r="G2" s="277"/>
      <c r="H2" s="277"/>
    </row>
    <row r="3" spans="1:8" x14ac:dyDescent="0.25">
      <c r="A3" s="506"/>
      <c r="B3" s="454"/>
      <c r="C3" s="278" t="s">
        <v>77</v>
      </c>
      <c r="D3" s="278" t="s">
        <v>78</v>
      </c>
      <c r="E3" s="278" t="s">
        <v>79</v>
      </c>
      <c r="F3" s="279" t="s">
        <v>43</v>
      </c>
      <c r="G3" s="274"/>
      <c r="H3" s="274"/>
    </row>
    <row r="4" spans="1:8" x14ac:dyDescent="0.25">
      <c r="A4" s="280" t="s">
        <v>113</v>
      </c>
      <c r="B4" s="269"/>
      <c r="C4" s="281"/>
      <c r="D4" s="281"/>
      <c r="E4" s="281"/>
      <c r="F4" s="282"/>
      <c r="G4" s="274"/>
      <c r="H4" s="274"/>
    </row>
    <row r="5" spans="1:8" ht="14.45" x14ac:dyDescent="0.3">
      <c r="A5" s="283" t="s">
        <v>69</v>
      </c>
      <c r="B5" s="270">
        <v>3797260</v>
      </c>
      <c r="C5" s="284">
        <v>0.21777426561896984</v>
      </c>
      <c r="D5" s="284">
        <v>0.25351059765330286</v>
      </c>
      <c r="E5" s="284">
        <v>0.29309419566647965</v>
      </c>
      <c r="F5" s="342">
        <v>0.24775759363330402</v>
      </c>
      <c r="G5" s="327"/>
      <c r="H5" s="274"/>
    </row>
    <row r="6" spans="1:8" ht="14.45" x14ac:dyDescent="0.3">
      <c r="A6" s="283" t="s">
        <v>134</v>
      </c>
      <c r="B6" s="270">
        <v>961220</v>
      </c>
      <c r="C6" s="284">
        <v>6.6157207528188797</v>
      </c>
      <c r="D6" s="284">
        <v>12.116422097539923</v>
      </c>
      <c r="E6" s="284">
        <v>14.48502787516524</v>
      </c>
      <c r="F6" s="342">
        <v>10.446515886061464</v>
      </c>
      <c r="G6" s="327"/>
      <c r="H6" s="274"/>
    </row>
    <row r="7" spans="1:8" x14ac:dyDescent="0.25">
      <c r="A7" s="283" t="s">
        <v>71</v>
      </c>
      <c r="B7" s="270">
        <v>353714</v>
      </c>
      <c r="C7" s="284">
        <v>1.8343110602375159</v>
      </c>
      <c r="D7" s="284">
        <v>4.9701318261046143</v>
      </c>
      <c r="E7" s="284">
        <v>1.6347501167678655</v>
      </c>
      <c r="F7" s="342">
        <v>2.2905511232238474</v>
      </c>
      <c r="G7" s="327"/>
      <c r="H7" s="274"/>
    </row>
    <row r="8" spans="1:8" x14ac:dyDescent="0.25">
      <c r="A8" s="285" t="s">
        <v>72</v>
      </c>
      <c r="B8" s="273">
        <v>192487</v>
      </c>
      <c r="C8" s="286">
        <v>23.774438560794671</v>
      </c>
      <c r="D8" s="286">
        <v>18.804864918313758</v>
      </c>
      <c r="E8" s="286">
        <v>23.029407815227611</v>
      </c>
      <c r="F8" s="343">
        <v>21.338064388763918</v>
      </c>
      <c r="G8" s="327"/>
      <c r="H8" s="274"/>
    </row>
    <row r="9" spans="1:8" ht="14.45" x14ac:dyDescent="0.3">
      <c r="A9" s="280" t="s">
        <v>115</v>
      </c>
      <c r="B9" s="269"/>
      <c r="C9" s="281"/>
      <c r="D9" s="281"/>
      <c r="E9" s="281"/>
      <c r="F9" s="344"/>
      <c r="G9" s="327"/>
      <c r="H9" s="274"/>
    </row>
    <row r="10" spans="1:8" ht="14.45" x14ac:dyDescent="0.3">
      <c r="A10" s="283" t="s">
        <v>116</v>
      </c>
      <c r="B10" s="270">
        <v>3443627</v>
      </c>
      <c r="C10" s="284">
        <v>2.5350690670942839</v>
      </c>
      <c r="D10" s="284">
        <v>3.6577634213621013</v>
      </c>
      <c r="E10" s="284">
        <v>3.4653985947800483</v>
      </c>
      <c r="F10" s="342">
        <v>3.1714816964787418</v>
      </c>
      <c r="G10" s="327"/>
      <c r="H10" s="274"/>
    </row>
    <row r="11" spans="1:8" ht="14.45" x14ac:dyDescent="0.3">
      <c r="A11" s="285" t="s">
        <v>117</v>
      </c>
      <c r="B11" s="273">
        <v>1861054</v>
      </c>
      <c r="C11" s="286">
        <v>2.0316525669015753</v>
      </c>
      <c r="D11" s="286">
        <v>3.2136942198649256</v>
      </c>
      <c r="E11" s="286">
        <v>3.1046456990705544</v>
      </c>
      <c r="F11" s="343">
        <v>2.674989548933024</v>
      </c>
      <c r="G11" s="327"/>
      <c r="H11" s="274"/>
    </row>
    <row r="12" spans="1:8" ht="14.45" x14ac:dyDescent="0.3">
      <c r="A12" s="280" t="s">
        <v>118</v>
      </c>
      <c r="B12" s="269"/>
      <c r="C12" s="281"/>
      <c r="D12" s="281"/>
      <c r="E12" s="281"/>
      <c r="F12" s="344"/>
      <c r="G12" s="327"/>
      <c r="H12" s="274"/>
    </row>
    <row r="13" spans="1:8" ht="14.45" x14ac:dyDescent="0.3">
      <c r="A13" s="283" t="s">
        <v>119</v>
      </c>
      <c r="B13" s="270">
        <v>271158</v>
      </c>
      <c r="C13" s="284">
        <v>12.212708427219468</v>
      </c>
      <c r="D13" s="284">
        <v>13.440245040223916</v>
      </c>
      <c r="E13" s="284">
        <v>12.4945321509524</v>
      </c>
      <c r="F13" s="342">
        <v>12.805449221487104</v>
      </c>
      <c r="G13" s="327"/>
      <c r="H13" s="274"/>
    </row>
    <row r="14" spans="1:8" x14ac:dyDescent="0.25">
      <c r="A14" s="283" t="s">
        <v>120</v>
      </c>
      <c r="B14" s="270">
        <v>482315</v>
      </c>
      <c r="C14" s="284">
        <v>6.2622881562484771</v>
      </c>
      <c r="D14" s="284">
        <v>10.125449311890474</v>
      </c>
      <c r="E14" s="284">
        <v>6.603892980990711</v>
      </c>
      <c r="F14" s="342">
        <v>7.4928210816582519</v>
      </c>
      <c r="G14" s="327"/>
      <c r="H14" s="274"/>
    </row>
    <row r="15" spans="1:8" x14ac:dyDescent="0.25">
      <c r="A15" s="283" t="s">
        <v>121</v>
      </c>
      <c r="B15" s="270">
        <v>1203643</v>
      </c>
      <c r="C15" s="284">
        <v>2.4746623221626534</v>
      </c>
      <c r="D15" s="284">
        <v>3.9385593055342829</v>
      </c>
      <c r="E15" s="284">
        <v>3.2375858698495295</v>
      </c>
      <c r="F15" s="342">
        <v>3.1273392525856916</v>
      </c>
      <c r="G15" s="327"/>
      <c r="H15" s="274"/>
    </row>
    <row r="16" spans="1:8" x14ac:dyDescent="0.25">
      <c r="A16" s="283" t="s">
        <v>122</v>
      </c>
      <c r="B16" s="270">
        <v>1577853</v>
      </c>
      <c r="C16" s="284">
        <v>1.3795151772041945</v>
      </c>
      <c r="D16" s="284">
        <v>2.3660451472341912</v>
      </c>
      <c r="E16" s="284">
        <v>2.0330030037739721</v>
      </c>
      <c r="F16" s="342">
        <v>1.8813539664341354</v>
      </c>
      <c r="G16" s="327"/>
      <c r="H16" s="274"/>
    </row>
    <row r="17" spans="1:7" x14ac:dyDescent="0.25">
      <c r="A17" s="283" t="s">
        <v>123</v>
      </c>
      <c r="B17" s="270">
        <v>1490377</v>
      </c>
      <c r="C17" s="284">
        <v>0.93961634666381944</v>
      </c>
      <c r="D17" s="284">
        <v>1.3854448993714319</v>
      </c>
      <c r="E17" s="284">
        <v>1.1231190892932252</v>
      </c>
      <c r="F17" s="342">
        <v>1.1626588440374481</v>
      </c>
      <c r="G17" s="327"/>
    </row>
    <row r="18" spans="1:7" ht="14.45" x14ac:dyDescent="0.3">
      <c r="A18" s="285" t="s">
        <v>124</v>
      </c>
      <c r="B18" s="273">
        <v>279335</v>
      </c>
      <c r="C18" s="286">
        <v>1.075111771053934</v>
      </c>
      <c r="D18" s="286">
        <v>1.1691306601834139</v>
      </c>
      <c r="E18" s="286">
        <v>1.915682815397838</v>
      </c>
      <c r="F18" s="343">
        <v>1.2458159557520541</v>
      </c>
      <c r="G18" s="327"/>
    </row>
    <row r="19" spans="1:7" ht="15.75" x14ac:dyDescent="0.25">
      <c r="A19" s="280" t="s">
        <v>125</v>
      </c>
      <c r="B19" s="212"/>
      <c r="C19" s="275"/>
      <c r="D19" s="275"/>
      <c r="E19" s="275"/>
      <c r="F19" s="345"/>
      <c r="G19" s="327"/>
    </row>
    <row r="20" spans="1:7" ht="14.45" x14ac:dyDescent="0.3">
      <c r="A20" s="283" t="s">
        <v>126</v>
      </c>
      <c r="B20" s="270">
        <v>120564</v>
      </c>
      <c r="C20" s="284">
        <v>0.46055635985580895</v>
      </c>
      <c r="D20" s="284">
        <v>2.0259654345489126</v>
      </c>
      <c r="E20" s="284">
        <v>0.48631123919308361</v>
      </c>
      <c r="F20" s="342">
        <v>0.61875850170863611</v>
      </c>
      <c r="G20" s="327"/>
    </row>
    <row r="21" spans="1:7" ht="14.45" x14ac:dyDescent="0.3">
      <c r="A21" s="283" t="s">
        <v>127</v>
      </c>
      <c r="B21" s="270">
        <v>1703088</v>
      </c>
      <c r="C21" s="284">
        <v>1.0432223847498427</v>
      </c>
      <c r="D21" s="284">
        <v>1.9924144221998175</v>
      </c>
      <c r="E21" s="284">
        <v>2.8672069364731385</v>
      </c>
      <c r="F21" s="342">
        <v>1.5274019897973563</v>
      </c>
      <c r="G21" s="327"/>
    </row>
    <row r="22" spans="1:7" ht="14.45" x14ac:dyDescent="0.3">
      <c r="A22" s="283" t="s">
        <v>128</v>
      </c>
      <c r="B22" s="270">
        <v>927609</v>
      </c>
      <c r="C22" s="284">
        <v>4.2102393019824209</v>
      </c>
      <c r="D22" s="284">
        <v>2.1966819089999219</v>
      </c>
      <c r="E22" s="284">
        <v>2.2162371180374456</v>
      </c>
      <c r="F22" s="342">
        <v>3.148740471470199</v>
      </c>
      <c r="G22" s="327"/>
    </row>
    <row r="23" spans="1:7" ht="14.45" x14ac:dyDescent="0.3">
      <c r="A23" s="283" t="s">
        <v>129</v>
      </c>
      <c r="B23" s="270">
        <v>2504411</v>
      </c>
      <c r="C23" s="284">
        <v>4.2350751217065685</v>
      </c>
      <c r="D23" s="284">
        <v>3.8355236247173323</v>
      </c>
      <c r="E23" s="284">
        <v>4.1853823855767827</v>
      </c>
      <c r="F23" s="342">
        <v>3.9828925843242184</v>
      </c>
      <c r="G23" s="327"/>
    </row>
    <row r="24" spans="1:7" x14ac:dyDescent="0.25">
      <c r="A24" s="285" t="s">
        <v>130</v>
      </c>
      <c r="B24" s="273">
        <v>49009</v>
      </c>
      <c r="C24" s="286">
        <v>5.7596705397852626</v>
      </c>
      <c r="D24" s="286">
        <v>8.8335447686452557</v>
      </c>
      <c r="E24" s="286">
        <v>2.7027027027027026</v>
      </c>
      <c r="F24" s="343">
        <v>6.696729172192863</v>
      </c>
      <c r="G24" s="327"/>
    </row>
    <row r="25" spans="1:7" thickBot="1" x14ac:dyDescent="0.35">
      <c r="A25" s="276" t="s">
        <v>13</v>
      </c>
      <c r="B25" s="272">
        <v>5304681</v>
      </c>
      <c r="C25" s="271">
        <v>2.3429481835528629</v>
      </c>
      <c r="D25" s="271">
        <v>3.4830810758700474</v>
      </c>
      <c r="E25" s="271">
        <v>3.3850054186307252</v>
      </c>
      <c r="F25" s="346">
        <v>2.9972961616353557</v>
      </c>
      <c r="G25" s="327"/>
    </row>
    <row r="26" spans="1:7" ht="19.5" customHeight="1" x14ac:dyDescent="0.25">
      <c r="A26" s="481" t="s">
        <v>265</v>
      </c>
      <c r="B26" s="481"/>
      <c r="C26" s="481"/>
      <c r="D26" s="481"/>
      <c r="E26" s="481"/>
      <c r="F26" s="481"/>
    </row>
    <row r="27" spans="1:7" ht="28.5" customHeight="1" x14ac:dyDescent="0.25">
      <c r="A27" s="477" t="s">
        <v>195</v>
      </c>
      <c r="B27" s="477"/>
      <c r="C27" s="477"/>
      <c r="D27" s="477"/>
      <c r="E27" s="477"/>
      <c r="F27" s="477"/>
    </row>
    <row r="28" spans="1:7" ht="24" customHeight="1" x14ac:dyDescent="0.25">
      <c r="A28" s="477" t="s">
        <v>217</v>
      </c>
      <c r="B28" s="477"/>
      <c r="C28" s="477"/>
      <c r="D28" s="477"/>
      <c r="E28" s="477"/>
      <c r="F28" s="477"/>
    </row>
    <row r="29" spans="1:7" x14ac:dyDescent="0.25">
      <c r="A29" s="477" t="s">
        <v>251</v>
      </c>
      <c r="B29" s="477"/>
      <c r="C29" s="477"/>
      <c r="D29" s="477"/>
      <c r="E29" s="477"/>
      <c r="F29" s="477"/>
    </row>
  </sheetData>
  <mergeCells count="8">
    <mergeCell ref="A29:F29"/>
    <mergeCell ref="A27:F27"/>
    <mergeCell ref="A28:F28"/>
    <mergeCell ref="A1:H1"/>
    <mergeCell ref="A2:A3"/>
    <mergeCell ref="B2:B3"/>
    <mergeCell ref="C2:F2"/>
    <mergeCell ref="A26:F2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7"/>
  <sheetViews>
    <sheetView showGridLines="0" workbookViewId="0">
      <selection activeCell="M4" sqref="M4"/>
    </sheetView>
  </sheetViews>
  <sheetFormatPr baseColWidth="10" defaultRowHeight="15" x14ac:dyDescent="0.25"/>
  <cols>
    <col min="1" max="1" width="27.5703125" style="287" bestFit="1" customWidth="1"/>
    <col min="2" max="16384" width="11.42578125" style="287"/>
  </cols>
  <sheetData>
    <row r="1" spans="1:8" ht="24.75" customHeight="1" thickBot="1" x14ac:dyDescent="0.3">
      <c r="A1" s="504" t="s">
        <v>272</v>
      </c>
      <c r="B1" s="504"/>
      <c r="C1" s="504"/>
      <c r="D1" s="504"/>
      <c r="E1" s="504"/>
      <c r="F1" s="504"/>
      <c r="G1" s="504"/>
      <c r="H1" s="504"/>
    </row>
    <row r="2" spans="1:8" x14ac:dyDescent="0.25">
      <c r="A2" s="505"/>
      <c r="B2" s="453" t="s">
        <v>150</v>
      </c>
      <c r="C2" s="507" t="s">
        <v>111</v>
      </c>
      <c r="D2" s="507"/>
      <c r="E2" s="507"/>
      <c r="F2" s="508"/>
      <c r="G2" s="391"/>
      <c r="H2" s="391"/>
    </row>
    <row r="3" spans="1:8" x14ac:dyDescent="0.25">
      <c r="A3" s="506"/>
      <c r="B3" s="454"/>
      <c r="C3" s="278" t="s">
        <v>77</v>
      </c>
      <c r="D3" s="278" t="s">
        <v>78</v>
      </c>
      <c r="E3" s="278" t="s">
        <v>79</v>
      </c>
      <c r="F3" s="279" t="s">
        <v>210</v>
      </c>
    </row>
    <row r="4" spans="1:8" x14ac:dyDescent="0.25">
      <c r="A4" s="406" t="s">
        <v>116</v>
      </c>
      <c r="B4" s="399"/>
      <c r="C4" s="407"/>
      <c r="D4" s="407"/>
      <c r="E4" s="407"/>
      <c r="F4" s="408"/>
    </row>
    <row r="5" spans="1:8" x14ac:dyDescent="0.25">
      <c r="A5" s="280" t="s">
        <v>113</v>
      </c>
      <c r="B5" s="269"/>
      <c r="C5" s="281"/>
      <c r="D5" s="281"/>
      <c r="E5" s="281"/>
      <c r="F5" s="282"/>
    </row>
    <row r="6" spans="1:8" x14ac:dyDescent="0.25">
      <c r="A6" s="283" t="s">
        <v>69</v>
      </c>
      <c r="B6" s="270">
        <v>2437965</v>
      </c>
      <c r="C6" s="284">
        <v>0.14720911522320557</v>
      </c>
      <c r="D6" s="284">
        <v>0.298690348656305</v>
      </c>
      <c r="E6" s="284">
        <v>0.30068612740825928</v>
      </c>
      <c r="F6" s="342">
        <v>0.24208715055384308</v>
      </c>
      <c r="G6" s="369"/>
    </row>
    <row r="7" spans="1:8" x14ac:dyDescent="0.25">
      <c r="A7" s="283" t="s">
        <v>134</v>
      </c>
      <c r="B7" s="270">
        <v>645773</v>
      </c>
      <c r="C7" s="284">
        <v>6.3530969105621633</v>
      </c>
      <c r="D7" s="284">
        <v>12.272743796779132</v>
      </c>
      <c r="E7" s="284">
        <v>14.949242447337133</v>
      </c>
      <c r="F7" s="342">
        <v>10.805809471749361</v>
      </c>
      <c r="G7" s="369"/>
    </row>
    <row r="8" spans="1:8" x14ac:dyDescent="0.25">
      <c r="A8" s="283" t="s">
        <v>71</v>
      </c>
      <c r="B8" s="270">
        <v>225998</v>
      </c>
      <c r="C8" s="284">
        <v>1.4354493580599144</v>
      </c>
      <c r="D8" s="284">
        <v>3.5561396173068118</v>
      </c>
      <c r="E8" s="284">
        <v>1.6725615027902225</v>
      </c>
      <c r="F8" s="342">
        <v>1.9734687917592191</v>
      </c>
      <c r="G8" s="369"/>
    </row>
    <row r="9" spans="1:8" x14ac:dyDescent="0.25">
      <c r="A9" s="285" t="s">
        <v>72</v>
      </c>
      <c r="B9" s="273">
        <v>133891</v>
      </c>
      <c r="C9" s="286">
        <v>23.186915075478804</v>
      </c>
      <c r="D9" s="286">
        <v>19.026128766949956</v>
      </c>
      <c r="E9" s="286">
        <v>23.180098589934655</v>
      </c>
      <c r="F9" s="343">
        <v>21.712437729197632</v>
      </c>
      <c r="G9" s="369"/>
    </row>
    <row r="10" spans="1:8" x14ac:dyDescent="0.25">
      <c r="A10" s="280" t="s">
        <v>118</v>
      </c>
      <c r="B10" s="269"/>
      <c r="C10" s="281"/>
      <c r="D10" s="281"/>
      <c r="E10" s="281"/>
      <c r="F10" s="344"/>
      <c r="G10" s="369"/>
    </row>
    <row r="11" spans="1:8" x14ac:dyDescent="0.25">
      <c r="A11" s="283" t="s">
        <v>119</v>
      </c>
      <c r="B11" s="270">
        <v>174168</v>
      </c>
      <c r="C11" s="284">
        <v>12.259247936410883</v>
      </c>
      <c r="D11" s="284">
        <v>13.394402996820601</v>
      </c>
      <c r="E11" s="284">
        <v>12.847374490409136</v>
      </c>
      <c r="F11" s="342">
        <v>12.881241100546598</v>
      </c>
      <c r="G11" s="369"/>
    </row>
    <row r="12" spans="1:8" x14ac:dyDescent="0.25">
      <c r="A12" s="283" t="s">
        <v>120</v>
      </c>
      <c r="B12" s="270">
        <v>327443</v>
      </c>
      <c r="C12" s="284">
        <v>6.1008628760849213</v>
      </c>
      <c r="D12" s="284">
        <v>10.187097775602068</v>
      </c>
      <c r="E12" s="284">
        <v>6.7312379628075725</v>
      </c>
      <c r="F12" s="342">
        <v>7.3869345199011738</v>
      </c>
      <c r="G12" s="369"/>
    </row>
    <row r="13" spans="1:8" x14ac:dyDescent="0.25">
      <c r="A13" s="283" t="s">
        <v>121</v>
      </c>
      <c r="B13" s="270">
        <v>805438</v>
      </c>
      <c r="C13" s="284">
        <v>2.7197296988147928</v>
      </c>
      <c r="D13" s="284">
        <v>4.4027650881759728</v>
      </c>
      <c r="E13" s="284">
        <v>3.099174442565896</v>
      </c>
      <c r="F13" s="342">
        <v>3.3140974227687297</v>
      </c>
      <c r="G13" s="369"/>
    </row>
    <row r="14" spans="1:8" x14ac:dyDescent="0.25">
      <c r="A14" s="283" t="s">
        <v>122</v>
      </c>
      <c r="B14" s="270">
        <v>1017664</v>
      </c>
      <c r="C14" s="284">
        <v>1.7556666699219705</v>
      </c>
      <c r="D14" s="284">
        <v>2.714721561371046</v>
      </c>
      <c r="E14" s="284">
        <v>2.0448494945040583</v>
      </c>
      <c r="F14" s="342">
        <v>2.1675130494937425</v>
      </c>
      <c r="G14" s="369"/>
    </row>
    <row r="15" spans="1:8" x14ac:dyDescent="0.25">
      <c r="A15" s="283" t="s">
        <v>123</v>
      </c>
      <c r="B15" s="270">
        <v>949364</v>
      </c>
      <c r="C15" s="284">
        <v>1.0065676961326759</v>
      </c>
      <c r="D15" s="284">
        <v>1.5320932807783065</v>
      </c>
      <c r="E15" s="284">
        <v>1.164455087232855</v>
      </c>
      <c r="F15" s="342">
        <v>1.2534707446248226</v>
      </c>
      <c r="G15" s="369"/>
    </row>
    <row r="16" spans="1:8" x14ac:dyDescent="0.25">
      <c r="A16" s="285" t="s">
        <v>124</v>
      </c>
      <c r="B16" s="273">
        <v>169550</v>
      </c>
      <c r="C16" s="286">
        <v>0.91642175669219528</v>
      </c>
      <c r="D16" s="286">
        <v>1.0891652442493702</v>
      </c>
      <c r="E16" s="286">
        <v>1.8867924528301887</v>
      </c>
      <c r="F16" s="343">
        <v>1.1442052491890298</v>
      </c>
      <c r="G16" s="369"/>
    </row>
    <row r="17" spans="1:7" ht="15.75" x14ac:dyDescent="0.25">
      <c r="A17" s="280" t="s">
        <v>125</v>
      </c>
      <c r="B17" s="212"/>
      <c r="C17" s="275"/>
      <c r="D17" s="275"/>
      <c r="E17" s="275"/>
      <c r="F17" s="345"/>
      <c r="G17" s="369"/>
    </row>
    <row r="18" spans="1:7" x14ac:dyDescent="0.25">
      <c r="A18" s="283" t="s">
        <v>126</v>
      </c>
      <c r="B18" s="270">
        <v>48760</v>
      </c>
      <c r="C18" s="284">
        <v>0.39706473663047848</v>
      </c>
      <c r="D18" s="284">
        <v>2.3696682464454977</v>
      </c>
      <c r="E18" s="284">
        <v>0.41698256254738442</v>
      </c>
      <c r="F18" s="342">
        <v>0.65422477440525018</v>
      </c>
      <c r="G18" s="369"/>
    </row>
    <row r="19" spans="1:7" x14ac:dyDescent="0.25">
      <c r="A19" s="283" t="s">
        <v>127</v>
      </c>
      <c r="B19" s="270">
        <v>1144468</v>
      </c>
      <c r="C19" s="284">
        <v>0.95048252764596519</v>
      </c>
      <c r="D19" s="284">
        <v>1.9799794611922106</v>
      </c>
      <c r="E19" s="284">
        <v>3.0413884983696331</v>
      </c>
      <c r="F19" s="342">
        <v>1.5406284841515885</v>
      </c>
      <c r="G19" s="369"/>
    </row>
    <row r="20" spans="1:7" x14ac:dyDescent="0.25">
      <c r="A20" s="283" t="s">
        <v>128</v>
      </c>
      <c r="B20" s="270">
        <v>590150</v>
      </c>
      <c r="C20" s="284">
        <v>5.6425763021086279</v>
      </c>
      <c r="D20" s="284">
        <v>2.2907837419872741</v>
      </c>
      <c r="E20" s="284">
        <v>2.1506662389979505</v>
      </c>
      <c r="F20" s="342">
        <v>3.5919681436922821</v>
      </c>
      <c r="G20" s="369"/>
    </row>
    <row r="21" spans="1:7" x14ac:dyDescent="0.25">
      <c r="A21" s="283" t="s">
        <v>129</v>
      </c>
      <c r="B21" s="270">
        <v>1631668</v>
      </c>
      <c r="C21" s="284">
        <v>4.3267708126183058</v>
      </c>
      <c r="D21" s="284">
        <v>4.0592993401982165</v>
      </c>
      <c r="E21" s="284">
        <v>4.2688279202993717</v>
      </c>
      <c r="F21" s="342">
        <v>4.1621825028130726</v>
      </c>
      <c r="G21" s="369"/>
    </row>
    <row r="22" spans="1:7" x14ac:dyDescent="0.25">
      <c r="A22" s="285" t="s">
        <v>130</v>
      </c>
      <c r="B22" s="273">
        <v>28581</v>
      </c>
      <c r="C22" s="286">
        <v>6.8972984678685512</v>
      </c>
      <c r="D22" s="286">
        <v>8.7120460408811269</v>
      </c>
      <c r="E22" s="286"/>
      <c r="F22" s="343">
        <v>7.5294776249956259</v>
      </c>
      <c r="G22" s="369"/>
    </row>
    <row r="23" spans="1:7" ht="15.75" thickBot="1" x14ac:dyDescent="0.3">
      <c r="A23" s="276" t="s">
        <v>13</v>
      </c>
      <c r="B23" s="272">
        <v>3443627</v>
      </c>
      <c r="C23" s="271">
        <v>2.5350690670942839</v>
      </c>
      <c r="D23" s="271">
        <v>3.6577634213621013</v>
      </c>
      <c r="E23" s="271">
        <v>3.4653985947800483</v>
      </c>
      <c r="F23" s="346">
        <v>3.1714816964787418</v>
      </c>
      <c r="G23" s="369"/>
    </row>
    <row r="24" spans="1:7" x14ac:dyDescent="0.25">
      <c r="A24" s="406" t="s">
        <v>117</v>
      </c>
      <c r="B24" s="399"/>
      <c r="C24" s="407"/>
      <c r="D24" s="407"/>
      <c r="E24" s="407"/>
      <c r="F24" s="408"/>
    </row>
    <row r="25" spans="1:7" x14ac:dyDescent="0.25">
      <c r="A25" s="280" t="s">
        <v>113</v>
      </c>
      <c r="B25" s="269"/>
      <c r="C25" s="281"/>
      <c r="D25" s="281"/>
      <c r="E25" s="281"/>
      <c r="F25" s="282"/>
    </row>
    <row r="26" spans="1:7" x14ac:dyDescent="0.25">
      <c r="A26" s="283" t="s">
        <v>69</v>
      </c>
      <c r="B26" s="270">
        <v>1359295</v>
      </c>
      <c r="C26" s="284">
        <v>0.3252646501583264</v>
      </c>
      <c r="D26" s="284">
        <v>0.18944099896774666</v>
      </c>
      <c r="E26" s="284">
        <v>0.26055705300988319</v>
      </c>
      <c r="F26" s="342">
        <v>0.2579278228787717</v>
      </c>
      <c r="G26" s="369"/>
    </row>
    <row r="27" spans="1:7" x14ac:dyDescent="0.25">
      <c r="A27" s="283" t="s">
        <v>134</v>
      </c>
      <c r="B27" s="270">
        <v>315447</v>
      </c>
      <c r="C27" s="284">
        <v>7.0326109796850753</v>
      </c>
      <c r="D27" s="284">
        <v>11.802155147912657</v>
      </c>
      <c r="E27" s="284">
        <v>12.784490652848815</v>
      </c>
      <c r="F27" s="342">
        <v>9.7109815595012794</v>
      </c>
      <c r="G27" s="369"/>
    </row>
    <row r="28" spans="1:7" x14ac:dyDescent="0.25">
      <c r="A28" s="283" t="s">
        <v>71</v>
      </c>
      <c r="B28" s="270">
        <v>127716</v>
      </c>
      <c r="C28" s="284">
        <v>2.5493486773755296</v>
      </c>
      <c r="D28" s="284">
        <v>12.976324689966178</v>
      </c>
      <c r="E28" s="284">
        <v>1.5920115136546971</v>
      </c>
      <c r="F28" s="342">
        <v>2.8516395753077139</v>
      </c>
      <c r="G28" s="369"/>
    </row>
    <row r="29" spans="1:7" x14ac:dyDescent="0.25">
      <c r="A29" s="285" t="s">
        <v>72</v>
      </c>
      <c r="B29" s="273">
        <v>58596</v>
      </c>
      <c r="C29" s="286">
        <v>27.789327789327789</v>
      </c>
      <c r="D29" s="286">
        <v>18.564220183486238</v>
      </c>
      <c r="E29" s="286">
        <v>22.492339121552604</v>
      </c>
      <c r="F29" s="343">
        <v>20.482626800464196</v>
      </c>
      <c r="G29" s="369"/>
    </row>
    <row r="30" spans="1:7" x14ac:dyDescent="0.25">
      <c r="A30" s="280" t="s">
        <v>118</v>
      </c>
      <c r="B30" s="269"/>
      <c r="C30" s="281"/>
      <c r="D30" s="281"/>
      <c r="E30" s="281"/>
      <c r="F30" s="344"/>
      <c r="G30" s="369"/>
    </row>
    <row r="31" spans="1:7" x14ac:dyDescent="0.25">
      <c r="A31" s="283" t="s">
        <v>119</v>
      </c>
      <c r="B31" s="270">
        <v>96990</v>
      </c>
      <c r="C31" s="284">
        <v>12.143592227132393</v>
      </c>
      <c r="D31" s="284">
        <v>13.498402555910543</v>
      </c>
      <c r="E31" s="284">
        <v>10.928489042675894</v>
      </c>
      <c r="F31" s="342">
        <v>12.669347355397464</v>
      </c>
      <c r="G31" s="369"/>
    </row>
    <row r="32" spans="1:7" x14ac:dyDescent="0.25">
      <c r="A32" s="283" t="s">
        <v>120</v>
      </c>
      <c r="B32" s="270">
        <v>154872</v>
      </c>
      <c r="C32" s="284">
        <v>6.5519433345441334</v>
      </c>
      <c r="D32" s="284">
        <v>10.033091852249351</v>
      </c>
      <c r="E32" s="284">
        <v>6.1194710442316458</v>
      </c>
      <c r="F32" s="342">
        <v>7.7166950772250633</v>
      </c>
      <c r="G32" s="369"/>
    </row>
    <row r="33" spans="1:7" x14ac:dyDescent="0.25">
      <c r="A33" s="283" t="s">
        <v>121</v>
      </c>
      <c r="B33" s="270">
        <v>398205</v>
      </c>
      <c r="C33" s="284">
        <v>2.0276379355542837</v>
      </c>
      <c r="D33" s="284">
        <v>3.2353882008865331</v>
      </c>
      <c r="E33" s="284">
        <v>3.7912816011840227</v>
      </c>
      <c r="F33" s="342">
        <v>2.7495887796486733</v>
      </c>
      <c r="G33" s="369"/>
    </row>
    <row r="34" spans="1:7" x14ac:dyDescent="0.25">
      <c r="A34" s="283" t="s">
        <v>122</v>
      </c>
      <c r="B34" s="270">
        <v>560189</v>
      </c>
      <c r="C34" s="284">
        <v>0.78792765810390508</v>
      </c>
      <c r="D34" s="284">
        <v>1.8227144199537457</v>
      </c>
      <c r="E34" s="284">
        <v>1.989505247376312</v>
      </c>
      <c r="F34" s="342">
        <v>1.3615047778517608</v>
      </c>
      <c r="G34" s="369"/>
    </row>
    <row r="35" spans="1:7" x14ac:dyDescent="0.25">
      <c r="A35" s="283" t="s">
        <v>123</v>
      </c>
      <c r="B35" s="270">
        <v>541013</v>
      </c>
      <c r="C35" s="284">
        <v>0.83534035866811107</v>
      </c>
      <c r="D35" s="284">
        <v>1.1584099007718651</v>
      </c>
      <c r="E35" s="284">
        <v>0.99669603524229067</v>
      </c>
      <c r="F35" s="342">
        <v>1.0033030629578217</v>
      </c>
      <c r="G35" s="369"/>
    </row>
    <row r="36" spans="1:7" x14ac:dyDescent="0.25">
      <c r="A36" s="285" t="s">
        <v>124</v>
      </c>
      <c r="B36" s="273">
        <v>109785</v>
      </c>
      <c r="C36" s="286">
        <v>1.2774598486247002</v>
      </c>
      <c r="D36" s="286">
        <v>1.3242249080399369</v>
      </c>
      <c r="E36" s="286">
        <v>1.9595556821418398</v>
      </c>
      <c r="F36" s="343">
        <v>1.4027417224575307</v>
      </c>
      <c r="G36" s="369"/>
    </row>
    <row r="37" spans="1:7" ht="15.75" x14ac:dyDescent="0.25">
      <c r="A37" s="280" t="s">
        <v>125</v>
      </c>
      <c r="B37" s="212"/>
      <c r="C37" s="275"/>
      <c r="D37" s="275"/>
      <c r="E37" s="275"/>
      <c r="F37" s="345"/>
      <c r="G37" s="369"/>
    </row>
    <row r="38" spans="1:7" x14ac:dyDescent="0.25">
      <c r="A38" s="283" t="s">
        <v>126</v>
      </c>
      <c r="B38" s="270">
        <v>71804</v>
      </c>
      <c r="C38" s="284">
        <v>0.50057819950258997</v>
      </c>
      <c r="D38" s="284">
        <v>1.6484469894152352</v>
      </c>
      <c r="E38" s="284">
        <v>0.54907343857240909</v>
      </c>
      <c r="F38" s="342">
        <v>0.59467439139880784</v>
      </c>
      <c r="G38" s="369"/>
    </row>
    <row r="39" spans="1:7" x14ac:dyDescent="0.25">
      <c r="A39" s="283" t="s">
        <v>127</v>
      </c>
      <c r="B39" s="270">
        <v>558620</v>
      </c>
      <c r="C39" s="284">
        <v>1.2202938443727858</v>
      </c>
      <c r="D39" s="284">
        <v>2.0131648488925191</v>
      </c>
      <c r="E39" s="284">
        <v>2.3618600181517269</v>
      </c>
      <c r="F39" s="342">
        <v>1.5003043213633598</v>
      </c>
      <c r="G39" s="369"/>
    </row>
    <row r="40" spans="1:7" x14ac:dyDescent="0.25">
      <c r="A40" s="283" t="s">
        <v>128</v>
      </c>
      <c r="B40" s="270">
        <v>337459</v>
      </c>
      <c r="C40" s="284">
        <v>2.5114326786778665</v>
      </c>
      <c r="D40" s="284">
        <v>2.0362150355809199</v>
      </c>
      <c r="E40" s="284">
        <v>2.529835417695848</v>
      </c>
      <c r="F40" s="342">
        <v>2.3736216844120324</v>
      </c>
      <c r="G40" s="369"/>
    </row>
    <row r="41" spans="1:7" x14ac:dyDescent="0.25">
      <c r="A41" s="283" t="s">
        <v>129</v>
      </c>
      <c r="B41" s="270">
        <v>872743</v>
      </c>
      <c r="C41" s="284">
        <v>4.0611795928344447</v>
      </c>
      <c r="D41" s="284">
        <v>3.4993629981553491</v>
      </c>
      <c r="E41" s="284">
        <v>3.8860921299730142</v>
      </c>
      <c r="F41" s="342">
        <v>3.6476946821687486</v>
      </c>
      <c r="G41" s="369"/>
    </row>
    <row r="42" spans="1:7" x14ac:dyDescent="0.25">
      <c r="A42" s="285" t="s">
        <v>130</v>
      </c>
      <c r="B42" s="273">
        <v>20428</v>
      </c>
      <c r="C42" s="286">
        <v>4.4060809069827362</v>
      </c>
      <c r="D42" s="286">
        <v>9.0834864258011834</v>
      </c>
      <c r="E42" s="286">
        <v>20</v>
      </c>
      <c r="F42" s="343">
        <v>5.5316232621891528</v>
      </c>
      <c r="G42" s="369"/>
    </row>
    <row r="43" spans="1:7" ht="15.75" thickBot="1" x14ac:dyDescent="0.3">
      <c r="A43" s="276" t="s">
        <v>13</v>
      </c>
      <c r="B43" s="272">
        <v>1861054</v>
      </c>
      <c r="C43" s="271">
        <v>2.0316525669015753</v>
      </c>
      <c r="D43" s="271">
        <v>3.2136942198649256</v>
      </c>
      <c r="E43" s="271">
        <v>3.1046456990705544</v>
      </c>
      <c r="F43" s="346">
        <v>2.674989548933024</v>
      </c>
      <c r="G43" s="369"/>
    </row>
    <row r="44" spans="1:7" ht="19.5" customHeight="1" x14ac:dyDescent="0.25">
      <c r="A44" s="481" t="s">
        <v>265</v>
      </c>
      <c r="B44" s="481"/>
      <c r="C44" s="481"/>
      <c r="D44" s="481"/>
      <c r="E44" s="481"/>
      <c r="F44" s="481"/>
    </row>
    <row r="45" spans="1:7" ht="28.5" customHeight="1" x14ac:dyDescent="0.25">
      <c r="A45" s="477" t="s">
        <v>195</v>
      </c>
      <c r="B45" s="477"/>
      <c r="C45" s="477"/>
      <c r="D45" s="477"/>
      <c r="E45" s="477"/>
      <c r="F45" s="477"/>
    </row>
    <row r="46" spans="1:7" ht="24" customHeight="1" x14ac:dyDescent="0.25">
      <c r="A46" s="477" t="s">
        <v>217</v>
      </c>
      <c r="B46" s="477"/>
      <c r="C46" s="477"/>
      <c r="D46" s="477"/>
      <c r="E46" s="477"/>
      <c r="F46" s="477"/>
    </row>
    <row r="47" spans="1:7" x14ac:dyDescent="0.25">
      <c r="A47" s="477"/>
      <c r="B47" s="477"/>
      <c r="C47" s="477"/>
      <c r="D47" s="477"/>
      <c r="E47" s="477"/>
      <c r="F47" s="477"/>
    </row>
  </sheetData>
  <mergeCells count="8">
    <mergeCell ref="A46:F46"/>
    <mergeCell ref="A47:F47"/>
    <mergeCell ref="A1:H1"/>
    <mergeCell ref="A2:A3"/>
    <mergeCell ref="B2:B3"/>
    <mergeCell ref="C2:F2"/>
    <mergeCell ref="A44:F44"/>
    <mergeCell ref="A45:F4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E25"/>
  <sheetViews>
    <sheetView workbookViewId="0">
      <selection activeCell="F22" sqref="F22"/>
    </sheetView>
  </sheetViews>
  <sheetFormatPr baseColWidth="10" defaultRowHeight="15" x14ac:dyDescent="0.25"/>
  <cols>
    <col min="1" max="1" width="34.5703125" bestFit="1" customWidth="1"/>
    <col min="2" max="2" width="13.42578125" bestFit="1" customWidth="1"/>
    <col min="3" max="3" width="12.140625" bestFit="1" customWidth="1"/>
    <col min="4" max="4" width="11.28515625" bestFit="1" customWidth="1"/>
  </cols>
  <sheetData>
    <row r="1" spans="1:5" x14ac:dyDescent="0.25">
      <c r="A1" s="24"/>
      <c r="B1" s="24" t="s">
        <v>10</v>
      </c>
      <c r="C1" s="24" t="s">
        <v>11</v>
      </c>
      <c r="D1" s="24" t="s">
        <v>12</v>
      </c>
      <c r="E1" s="24" t="s">
        <v>13</v>
      </c>
    </row>
    <row r="2" spans="1:5" ht="14.45" x14ac:dyDescent="0.3">
      <c r="A2" s="24" t="s">
        <v>14</v>
      </c>
      <c r="B2" s="25">
        <v>172814</v>
      </c>
      <c r="C2" s="7">
        <v>107533</v>
      </c>
      <c r="D2" s="7">
        <v>22693</v>
      </c>
      <c r="E2" s="7">
        <f>B2+C2+D2</f>
        <v>303040</v>
      </c>
    </row>
    <row r="3" spans="1:5" ht="14.45" x14ac:dyDescent="0.3">
      <c r="A3" s="24" t="s">
        <v>15</v>
      </c>
      <c r="B3" s="25">
        <v>120959</v>
      </c>
      <c r="C3" s="7">
        <v>87859</v>
      </c>
      <c r="D3" s="7">
        <v>22693</v>
      </c>
      <c r="E3" s="7">
        <f>B3+C3+D3</f>
        <v>231511</v>
      </c>
    </row>
    <row r="4" spans="1:5" ht="14.45" x14ac:dyDescent="0.3">
      <c r="A4" s="24" t="s">
        <v>16</v>
      </c>
      <c r="B4" s="25">
        <v>101016</v>
      </c>
      <c r="C4" s="7">
        <v>35288</v>
      </c>
      <c r="D4" s="7">
        <v>22693</v>
      </c>
      <c r="E4" s="7">
        <f>B4+C4+D4</f>
        <v>158997</v>
      </c>
    </row>
    <row r="5" spans="1:5" ht="14.45" x14ac:dyDescent="0.3">
      <c r="A5" s="24" t="s">
        <v>13</v>
      </c>
      <c r="B5" s="7">
        <f>SUM(B2:B4)</f>
        <v>394789</v>
      </c>
      <c r="C5" s="7">
        <f>SUM(C2:C4)</f>
        <v>230680</v>
      </c>
      <c r="D5" s="7">
        <f>SUM(D2:D4)</f>
        <v>68079</v>
      </c>
      <c r="E5" s="7">
        <f>SUM(E2:E4)</f>
        <v>693548</v>
      </c>
    </row>
    <row r="6" spans="1:5" ht="14.45" x14ac:dyDescent="0.3">
      <c r="A6" s="6"/>
      <c r="B6" s="6"/>
      <c r="C6" s="6"/>
      <c r="D6" s="6"/>
      <c r="E6" s="6"/>
    </row>
    <row r="7" spans="1:5" x14ac:dyDescent="0.25">
      <c r="A7" s="24"/>
      <c r="B7" s="26" t="s">
        <v>17</v>
      </c>
      <c r="C7" s="26" t="s">
        <v>11</v>
      </c>
      <c r="D7" s="26" t="s">
        <v>12</v>
      </c>
      <c r="E7" s="26" t="s">
        <v>13</v>
      </c>
    </row>
    <row r="8" spans="1:5" ht="14.45" x14ac:dyDescent="0.3">
      <c r="A8" s="24" t="s">
        <v>14</v>
      </c>
      <c r="B8" s="27">
        <f>B2/$E$2*100</f>
        <v>57.026795142555443</v>
      </c>
      <c r="C8" s="27">
        <f>C2/$E$2*100</f>
        <v>35.484754487856392</v>
      </c>
      <c r="D8" s="27">
        <f t="shared" ref="D8:E8" si="0">D2/$E$2*100</f>
        <v>7.4884503695881737</v>
      </c>
      <c r="E8" s="27">
        <f t="shared" si="0"/>
        <v>100</v>
      </c>
    </row>
    <row r="9" spans="1:5" ht="14.45" x14ac:dyDescent="0.3">
      <c r="A9" s="24" t="s">
        <v>15</v>
      </c>
      <c r="B9" s="27">
        <f>B3/$E$3*100</f>
        <v>52.247625382811179</v>
      </c>
      <c r="C9" s="27">
        <f>C3/$E$3*100</f>
        <v>37.950248584300525</v>
      </c>
      <c r="D9" s="27">
        <f>D3/$E$3*100</f>
        <v>9.8021260328882871</v>
      </c>
      <c r="E9" s="27">
        <f t="shared" ref="E9" si="1">E3/$E$3*100</f>
        <v>100</v>
      </c>
    </row>
    <row r="10" spans="1:5" ht="14.45" x14ac:dyDescent="0.3">
      <c r="A10" s="24" t="s">
        <v>16</v>
      </c>
      <c r="B10" s="27">
        <f>B4/$E$4*100</f>
        <v>63.53327421272099</v>
      </c>
      <c r="C10" s="27">
        <f t="shared" ref="C10:E10" si="2">C4/$E$4*100</f>
        <v>22.194129448983311</v>
      </c>
      <c r="D10" s="27">
        <f t="shared" si="2"/>
        <v>14.27259633829569</v>
      </c>
      <c r="E10" s="27">
        <f t="shared" si="2"/>
        <v>100</v>
      </c>
    </row>
    <row r="11" spans="1:5" ht="14.45" x14ac:dyDescent="0.3">
      <c r="A11" s="24" t="s">
        <v>13</v>
      </c>
      <c r="B11" s="27">
        <f>B5/$E$5*100</f>
        <v>56.923096887309889</v>
      </c>
      <c r="C11" s="27">
        <f>C5/$E$5*100</f>
        <v>33.2608557735009</v>
      </c>
      <c r="D11" s="27">
        <f t="shared" ref="D11:E11" si="3">D5/$E$5*100</f>
        <v>9.8160473391892129</v>
      </c>
      <c r="E11" s="27">
        <f t="shared" si="3"/>
        <v>100</v>
      </c>
    </row>
    <row r="21" spans="2:5" x14ac:dyDescent="0.25">
      <c r="B21" s="153"/>
      <c r="C21" s="153"/>
      <c r="D21" s="153"/>
      <c r="E21" s="153"/>
    </row>
    <row r="22" spans="2:5" x14ac:dyDescent="0.25">
      <c r="B22" s="153"/>
      <c r="C22" s="153"/>
      <c r="D22" s="153"/>
      <c r="E22" s="153"/>
    </row>
    <row r="23" spans="2:5" x14ac:dyDescent="0.25">
      <c r="B23" s="153"/>
      <c r="C23" s="153"/>
      <c r="D23" s="153"/>
      <c r="E23" s="153"/>
    </row>
    <row r="24" spans="2:5" x14ac:dyDescent="0.25">
      <c r="B24" s="153"/>
      <c r="C24" s="153"/>
      <c r="D24" s="153"/>
      <c r="E24" s="153"/>
    </row>
    <row r="25" spans="2:5" x14ac:dyDescent="0.25">
      <c r="B25" s="153"/>
      <c r="C25" s="153"/>
      <c r="D25" s="153"/>
      <c r="E25" s="15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election activeCell="A15" sqref="A15:F15"/>
    </sheetView>
  </sheetViews>
  <sheetFormatPr baseColWidth="10" defaultRowHeight="15" x14ac:dyDescent="0.25"/>
  <cols>
    <col min="1" max="1" width="25.28515625" bestFit="1" customWidth="1"/>
    <col min="2" max="2" width="29" bestFit="1" customWidth="1"/>
    <col min="3" max="3" width="7.85546875" bestFit="1" customWidth="1"/>
    <col min="4" max="4" width="8.85546875" bestFit="1" customWidth="1"/>
    <col min="5" max="5" width="11.28515625" bestFit="1" customWidth="1"/>
  </cols>
  <sheetData>
    <row r="1" spans="1:10" ht="28.5" customHeight="1" thickBot="1" x14ac:dyDescent="0.3">
      <c r="A1" s="419" t="s">
        <v>157</v>
      </c>
      <c r="B1" s="419"/>
      <c r="C1" s="419"/>
      <c r="D1" s="419"/>
      <c r="E1" s="419"/>
    </row>
    <row r="2" spans="1:10" ht="45" x14ac:dyDescent="0.25">
      <c r="A2" s="33"/>
      <c r="B2" s="51" t="s">
        <v>18</v>
      </c>
      <c r="C2" s="43" t="s">
        <v>19</v>
      </c>
      <c r="D2" s="42" t="s">
        <v>20</v>
      </c>
      <c r="E2" s="35" t="s">
        <v>21</v>
      </c>
      <c r="F2" s="43" t="s">
        <v>229</v>
      </c>
    </row>
    <row r="3" spans="1:10" x14ac:dyDescent="0.25">
      <c r="A3" s="36" t="s">
        <v>22</v>
      </c>
      <c r="B3" s="36"/>
      <c r="C3" s="44">
        <v>4771859</v>
      </c>
      <c r="D3" s="1">
        <f t="shared" ref="D3:D14" si="0">C3/$C$14*100</f>
        <v>89.955625983918736</v>
      </c>
      <c r="E3" s="45"/>
      <c r="F3" s="1">
        <v>90</v>
      </c>
    </row>
    <row r="4" spans="1:10" ht="14.45" x14ac:dyDescent="0.3">
      <c r="A4" s="34" t="s">
        <v>23</v>
      </c>
      <c r="B4" s="34" t="s">
        <v>24</v>
      </c>
      <c r="C4" s="46">
        <v>172814</v>
      </c>
      <c r="D4" s="28">
        <f t="shared" si="0"/>
        <v>3.257764227481351</v>
      </c>
      <c r="E4" s="321">
        <f t="shared" ref="E4:E13" si="1">C4/$C$13*100</f>
        <v>32.433720829845612</v>
      </c>
      <c r="F4" s="28">
        <v>1.0865497849917838</v>
      </c>
      <c r="G4" s="153"/>
    </row>
    <row r="5" spans="1:10" ht="14.45" x14ac:dyDescent="0.3">
      <c r="A5" s="31"/>
      <c r="B5" s="32" t="s">
        <v>25</v>
      </c>
      <c r="C5" s="47">
        <v>101016</v>
      </c>
      <c r="D5" s="2">
        <f t="shared" si="0"/>
        <v>1.9042803893391518</v>
      </c>
      <c r="E5" s="322">
        <f t="shared" si="1"/>
        <v>18.958676631220182</v>
      </c>
      <c r="F5" s="2">
        <v>1.9042803893391518</v>
      </c>
      <c r="G5" s="153"/>
    </row>
    <row r="6" spans="1:10" ht="14.45" x14ac:dyDescent="0.3">
      <c r="A6" s="31"/>
      <c r="B6" s="32" t="s">
        <v>26</v>
      </c>
      <c r="C6" s="47">
        <v>120959</v>
      </c>
      <c r="D6" s="2">
        <f t="shared" si="0"/>
        <v>2.2802313654675936</v>
      </c>
      <c r="E6" s="322">
        <f t="shared" si="1"/>
        <v>22.70157763756001</v>
      </c>
      <c r="F6" s="2">
        <v>2.2802313654675936</v>
      </c>
      <c r="G6" s="153"/>
    </row>
    <row r="7" spans="1:10" ht="14.45" x14ac:dyDescent="0.3">
      <c r="A7" s="37"/>
      <c r="B7" s="38" t="s">
        <v>13</v>
      </c>
      <c r="C7" s="48">
        <f>SUM(C4:C6)</f>
        <v>394789</v>
      </c>
      <c r="D7" s="3">
        <f t="shared" si="0"/>
        <v>7.4422759822880966</v>
      </c>
      <c r="E7" s="323">
        <f t="shared" si="1"/>
        <v>74.093975098625805</v>
      </c>
      <c r="F7" s="3">
        <v>5.271061539798529</v>
      </c>
      <c r="G7" s="153"/>
    </row>
    <row r="8" spans="1:10" ht="14.45" x14ac:dyDescent="0.3">
      <c r="A8" s="34" t="s">
        <v>27</v>
      </c>
      <c r="B8" s="34" t="s">
        <v>28</v>
      </c>
      <c r="C8" s="46">
        <v>80052</v>
      </c>
      <c r="D8" s="28">
        <f t="shared" si="0"/>
        <v>1.5090822614969686</v>
      </c>
      <c r="E8" s="321">
        <f t="shared" si="1"/>
        <v>15.024154408038706</v>
      </c>
      <c r="F8" s="28">
        <v>1.2819998035697151</v>
      </c>
      <c r="G8" s="153"/>
    </row>
    <row r="9" spans="1:10" ht="14.45" x14ac:dyDescent="0.3">
      <c r="A9" s="31"/>
      <c r="B9" s="32" t="s">
        <v>29</v>
      </c>
      <c r="C9" s="47">
        <v>27481</v>
      </c>
      <c r="D9" s="2">
        <f t="shared" si="0"/>
        <v>0.5180518866261703</v>
      </c>
      <c r="E9" s="322">
        <f t="shared" si="1"/>
        <v>5.157632380044368</v>
      </c>
      <c r="F9" s="2">
        <v>0.39020253998308285</v>
      </c>
      <c r="G9" s="153"/>
    </row>
    <row r="10" spans="1:10" ht="14.45" x14ac:dyDescent="0.3">
      <c r="A10" s="31"/>
      <c r="B10" s="32" t="s">
        <v>30</v>
      </c>
      <c r="C10" s="47">
        <v>7807</v>
      </c>
      <c r="D10" s="2">
        <f t="shared" si="0"/>
        <v>0.14717190345658862</v>
      </c>
      <c r="E10" s="322">
        <f t="shared" si="1"/>
        <v>1.4652172770643854</v>
      </c>
      <c r="F10" s="2">
        <v>0.14717190345658862</v>
      </c>
      <c r="G10" s="153"/>
    </row>
    <row r="11" spans="1:10" ht="14.45" x14ac:dyDescent="0.3">
      <c r="A11" s="37"/>
      <c r="B11" s="38" t="s">
        <v>13</v>
      </c>
      <c r="C11" s="48">
        <f>SUM(C8:C10)</f>
        <v>115340</v>
      </c>
      <c r="D11" s="3">
        <f t="shared" si="0"/>
        <v>2.1743060515797277</v>
      </c>
      <c r="E11" s="323">
        <f t="shared" si="1"/>
        <v>21.64700406514746</v>
      </c>
      <c r="F11" s="3">
        <v>1.8193742470093865</v>
      </c>
      <c r="G11" s="153"/>
    </row>
    <row r="12" spans="1:10" thickBot="1" x14ac:dyDescent="0.35">
      <c r="A12" s="39" t="s">
        <v>31</v>
      </c>
      <c r="B12" s="40" t="s">
        <v>32</v>
      </c>
      <c r="C12" s="49">
        <v>22693</v>
      </c>
      <c r="D12" s="5">
        <f t="shared" si="0"/>
        <v>0.42779198221344505</v>
      </c>
      <c r="E12" s="324">
        <f t="shared" si="1"/>
        <v>4.2590208362267328</v>
      </c>
      <c r="F12" s="5">
        <v>0.36096421255114119</v>
      </c>
      <c r="G12" s="153"/>
    </row>
    <row r="13" spans="1:10" ht="14.45" x14ac:dyDescent="0.3">
      <c r="A13" s="41" t="s">
        <v>33</v>
      </c>
      <c r="B13" s="41"/>
      <c r="C13" s="50">
        <f>C7+C11+C12</f>
        <v>532822</v>
      </c>
      <c r="D13" s="30">
        <f t="shared" si="0"/>
        <v>10.044374016081269</v>
      </c>
      <c r="E13" s="325">
        <f t="shared" si="1"/>
        <v>100</v>
      </c>
      <c r="F13" s="30">
        <v>7.4513999993590572</v>
      </c>
      <c r="G13" s="153"/>
      <c r="J13" s="153"/>
    </row>
    <row r="14" spans="1:10" ht="15.75" thickBot="1" x14ac:dyDescent="0.3">
      <c r="A14" s="418" t="s">
        <v>34</v>
      </c>
      <c r="B14" s="418"/>
      <c r="C14" s="52">
        <v>5304681</v>
      </c>
      <c r="D14" s="4">
        <f t="shared" si="0"/>
        <v>100</v>
      </c>
      <c r="E14" s="326"/>
      <c r="F14" s="4">
        <v>100</v>
      </c>
    </row>
    <row r="15" spans="1:10" ht="15.6" customHeight="1" x14ac:dyDescent="0.25">
      <c r="A15" s="420" t="s">
        <v>267</v>
      </c>
      <c r="B15" s="420"/>
      <c r="C15" s="420"/>
      <c r="D15" s="420"/>
      <c r="E15" s="420"/>
      <c r="F15" s="421"/>
    </row>
    <row r="16" spans="1:10" ht="29.25" customHeight="1" x14ac:dyDescent="0.25">
      <c r="A16" s="422" t="s">
        <v>196</v>
      </c>
      <c r="B16" s="422"/>
      <c r="C16" s="422"/>
      <c r="D16" s="422"/>
      <c r="E16" s="422"/>
      <c r="F16" s="423"/>
    </row>
    <row r="17" spans="1:6" ht="48" customHeight="1" x14ac:dyDescent="0.25">
      <c r="A17" s="424" t="s">
        <v>230</v>
      </c>
      <c r="B17" s="424"/>
      <c r="C17" s="424"/>
      <c r="D17" s="424"/>
      <c r="E17" s="424"/>
      <c r="F17" s="423"/>
    </row>
    <row r="18" spans="1:6" x14ac:dyDescent="0.25">
      <c r="F18" s="154"/>
    </row>
  </sheetData>
  <mergeCells count="5">
    <mergeCell ref="A14:B14"/>
    <mergeCell ref="A1:E1"/>
    <mergeCell ref="A15:F15"/>
    <mergeCell ref="A16:F16"/>
    <mergeCell ref="A17:F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election activeCell="A19" sqref="A19:K19"/>
    </sheetView>
  </sheetViews>
  <sheetFormatPr baseColWidth="10" defaultRowHeight="15" x14ac:dyDescent="0.25"/>
  <sheetData>
    <row r="1" spans="1:1" x14ac:dyDescent="0.25">
      <c r="A1" t="s">
        <v>158</v>
      </c>
    </row>
    <row r="19" spans="1:11" x14ac:dyDescent="0.25">
      <c r="A19" s="426" t="s">
        <v>267</v>
      </c>
      <c r="B19" s="426"/>
      <c r="C19" s="426"/>
      <c r="D19" s="426"/>
      <c r="E19" s="426"/>
      <c r="F19" s="426"/>
      <c r="G19" s="426"/>
      <c r="H19" s="426"/>
      <c r="I19" s="426"/>
      <c r="J19" s="426"/>
      <c r="K19" s="426"/>
    </row>
    <row r="20" spans="1:11" x14ac:dyDescent="0.25">
      <c r="A20" s="425" t="s">
        <v>195</v>
      </c>
      <c r="B20" s="425"/>
      <c r="C20" s="425"/>
      <c r="D20" s="425"/>
      <c r="E20" s="425"/>
      <c r="F20" s="425"/>
      <c r="G20" s="425"/>
      <c r="H20" s="425"/>
      <c r="I20" s="425"/>
      <c r="J20" s="425"/>
      <c r="K20" s="425"/>
    </row>
    <row r="21" spans="1:11" ht="15" customHeight="1" x14ac:dyDescent="0.25">
      <c r="A21" s="416" t="s">
        <v>159</v>
      </c>
      <c r="B21" s="416"/>
      <c r="C21" s="416"/>
      <c r="D21" s="416"/>
      <c r="E21" s="416"/>
      <c r="F21" s="416"/>
      <c r="G21" s="416"/>
      <c r="H21" s="416"/>
      <c r="I21" s="416"/>
      <c r="J21" s="416"/>
      <c r="K21" s="416"/>
    </row>
  </sheetData>
  <mergeCells count="3">
    <mergeCell ref="A21:K21"/>
    <mergeCell ref="A20:K20"/>
    <mergeCell ref="A19:K1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24"/>
  <sheetViews>
    <sheetView workbookViewId="0">
      <selection activeCell="F28" sqref="F28"/>
    </sheetView>
  </sheetViews>
  <sheetFormatPr baseColWidth="10" defaultRowHeight="15" x14ac:dyDescent="0.25"/>
  <cols>
    <col min="3" max="3" width="38" bestFit="1" customWidth="1"/>
  </cols>
  <sheetData>
    <row r="1" spans="1:14" ht="14.45" x14ac:dyDescent="0.3">
      <c r="A1" s="64">
        <v>2015</v>
      </c>
      <c r="B1" s="63"/>
      <c r="C1" s="63"/>
      <c r="D1" s="63"/>
      <c r="E1" s="63"/>
    </row>
    <row r="2" spans="1:14" x14ac:dyDescent="0.25">
      <c r="A2" s="65" t="s">
        <v>35</v>
      </c>
      <c r="B2" s="65"/>
      <c r="C2" s="65"/>
      <c r="D2" s="65"/>
      <c r="E2" s="65"/>
    </row>
    <row r="3" spans="1:14" x14ac:dyDescent="0.25">
      <c r="A3" s="65"/>
      <c r="B3" s="62" t="s">
        <v>36</v>
      </c>
      <c r="C3" s="62" t="s">
        <v>37</v>
      </c>
      <c r="D3" s="62" t="s">
        <v>19</v>
      </c>
      <c r="E3" s="62" t="s">
        <v>38</v>
      </c>
    </row>
    <row r="4" spans="1:14" ht="14.45" x14ac:dyDescent="0.3">
      <c r="A4" s="65"/>
      <c r="B4" s="61">
        <v>100</v>
      </c>
      <c r="C4" s="62" t="s">
        <v>39</v>
      </c>
      <c r="D4" s="60">
        <v>172814</v>
      </c>
      <c r="E4" s="59">
        <f>D4/$D$8*100</f>
        <v>57.026795142555443</v>
      </c>
      <c r="K4" s="153"/>
      <c r="M4" s="153"/>
      <c r="N4" s="153"/>
    </row>
    <row r="5" spans="1:14" ht="14.45" x14ac:dyDescent="0.3">
      <c r="A5" s="65"/>
      <c r="B5" s="61">
        <v>110</v>
      </c>
      <c r="C5" s="62" t="s">
        <v>40</v>
      </c>
      <c r="D5" s="60">
        <v>80052</v>
      </c>
      <c r="E5" s="59">
        <f t="shared" ref="E5:E8" si="0">D5/$D$8*100</f>
        <v>26.416314677930309</v>
      </c>
      <c r="K5" s="16"/>
    </row>
    <row r="6" spans="1:14" ht="14.45" x14ac:dyDescent="0.3">
      <c r="A6" s="65"/>
      <c r="B6" s="61">
        <v>101</v>
      </c>
      <c r="C6" s="62" t="s">
        <v>41</v>
      </c>
      <c r="D6" s="60">
        <v>27481</v>
      </c>
      <c r="E6" s="59">
        <f t="shared" si="0"/>
        <v>9.0684398099260815</v>
      </c>
    </row>
    <row r="7" spans="1:14" ht="14.45" x14ac:dyDescent="0.3">
      <c r="A7" s="65"/>
      <c r="B7" s="61">
        <v>111</v>
      </c>
      <c r="C7" s="62" t="s">
        <v>42</v>
      </c>
      <c r="D7" s="60">
        <v>22693</v>
      </c>
      <c r="E7" s="59">
        <f t="shared" si="0"/>
        <v>7.4884503695881737</v>
      </c>
      <c r="K7" s="318"/>
      <c r="L7" s="318"/>
      <c r="M7" s="318"/>
      <c r="N7" s="318"/>
    </row>
    <row r="8" spans="1:14" ht="14.45" x14ac:dyDescent="0.3">
      <c r="A8" s="65"/>
      <c r="B8" s="58" t="s">
        <v>43</v>
      </c>
      <c r="C8" s="58"/>
      <c r="D8" s="57">
        <f>SUM(D4:D7)</f>
        <v>303040</v>
      </c>
      <c r="E8" s="56">
        <f t="shared" si="0"/>
        <v>100</v>
      </c>
      <c r="K8" s="318"/>
      <c r="L8" s="318"/>
    </row>
    <row r="10" spans="1:14" x14ac:dyDescent="0.25">
      <c r="A10" s="65" t="s">
        <v>44</v>
      </c>
      <c r="B10" s="65"/>
      <c r="C10" s="65"/>
      <c r="D10" s="65"/>
      <c r="E10" s="65"/>
      <c r="K10" s="153"/>
    </row>
    <row r="11" spans="1:14" x14ac:dyDescent="0.25">
      <c r="A11" s="65"/>
      <c r="B11" s="62" t="s">
        <v>36</v>
      </c>
      <c r="C11" s="62" t="s">
        <v>37</v>
      </c>
      <c r="D11" s="62" t="s">
        <v>19</v>
      </c>
      <c r="E11" s="62" t="s">
        <v>38</v>
      </c>
    </row>
    <row r="12" spans="1:14" ht="14.45" x14ac:dyDescent="0.3">
      <c r="A12" s="65"/>
      <c r="B12" s="55" t="s">
        <v>45</v>
      </c>
      <c r="C12" s="62" t="s">
        <v>46</v>
      </c>
      <c r="D12" s="60">
        <v>120959</v>
      </c>
      <c r="E12" s="59">
        <f>D12/$D$16*100</f>
        <v>52.247625382811179</v>
      </c>
      <c r="K12" s="318"/>
    </row>
    <row r="13" spans="1:14" ht="14.45" x14ac:dyDescent="0.3">
      <c r="A13" s="65"/>
      <c r="B13" s="61">
        <v>110</v>
      </c>
      <c r="C13" s="62" t="s">
        <v>47</v>
      </c>
      <c r="D13" s="60">
        <v>80052</v>
      </c>
      <c r="E13" s="59">
        <f t="shared" ref="E13:E16" si="1">D13/$D$16*100</f>
        <v>34.578054606476584</v>
      </c>
    </row>
    <row r="14" spans="1:14" ht="14.45" x14ac:dyDescent="0.3">
      <c r="A14" s="65"/>
      <c r="B14" s="61">
        <v>111</v>
      </c>
      <c r="C14" s="62" t="s">
        <v>48</v>
      </c>
      <c r="D14" s="60">
        <v>22693</v>
      </c>
      <c r="E14" s="59">
        <f t="shared" si="1"/>
        <v>9.8021260328882871</v>
      </c>
    </row>
    <row r="15" spans="1:14" ht="14.45" x14ac:dyDescent="0.3">
      <c r="A15" s="65"/>
      <c r="B15" s="55" t="s">
        <v>49</v>
      </c>
      <c r="C15" s="62" t="s">
        <v>50</v>
      </c>
      <c r="D15" s="60">
        <v>7807</v>
      </c>
      <c r="E15" s="59">
        <f t="shared" si="1"/>
        <v>3.3721939778239478</v>
      </c>
    </row>
    <row r="16" spans="1:14" ht="14.45" x14ac:dyDescent="0.3">
      <c r="A16" s="65"/>
      <c r="B16" s="58" t="s">
        <v>13</v>
      </c>
      <c r="C16" s="58"/>
      <c r="D16" s="57">
        <f>SUM(D12:D15)</f>
        <v>231511</v>
      </c>
      <c r="E16" s="56">
        <f t="shared" si="1"/>
        <v>100</v>
      </c>
    </row>
    <row r="18" spans="1:13" x14ac:dyDescent="0.25">
      <c r="A18" s="65" t="s">
        <v>16</v>
      </c>
      <c r="B18" s="65"/>
      <c r="C18" s="65"/>
      <c r="D18" s="65"/>
      <c r="E18" s="65"/>
      <c r="K18" s="318"/>
      <c r="L18" s="317"/>
      <c r="M18" s="319"/>
    </row>
    <row r="19" spans="1:13" x14ac:dyDescent="0.25">
      <c r="A19" s="65"/>
      <c r="B19" s="62" t="s">
        <v>36</v>
      </c>
      <c r="C19" s="62" t="s">
        <v>37</v>
      </c>
      <c r="D19" s="62" t="s">
        <v>19</v>
      </c>
      <c r="E19" s="62" t="s">
        <v>38</v>
      </c>
      <c r="K19" s="317"/>
      <c r="L19" s="317"/>
      <c r="M19" s="319"/>
    </row>
    <row r="20" spans="1:13" x14ac:dyDescent="0.25">
      <c r="A20" s="65"/>
      <c r="B20" s="55" t="s">
        <v>51</v>
      </c>
      <c r="C20" s="62" t="s">
        <v>52</v>
      </c>
      <c r="D20" s="60">
        <v>101016</v>
      </c>
      <c r="E20" s="59">
        <f>D20/$D$24*100</f>
        <v>63.53327421272099</v>
      </c>
      <c r="K20" s="317"/>
      <c r="L20" s="317"/>
      <c r="M20" s="319"/>
    </row>
    <row r="21" spans="1:13" x14ac:dyDescent="0.25">
      <c r="A21" s="65"/>
      <c r="B21" s="61">
        <v>101</v>
      </c>
      <c r="C21" s="62" t="s">
        <v>53</v>
      </c>
      <c r="D21" s="60">
        <v>27481</v>
      </c>
      <c r="E21" s="59">
        <f t="shared" ref="E21:E23" si="2">D21/$D$24*100</f>
        <v>17.283973911457448</v>
      </c>
      <c r="K21" s="317"/>
      <c r="L21" s="317"/>
      <c r="M21" s="319"/>
    </row>
    <row r="22" spans="1:13" x14ac:dyDescent="0.25">
      <c r="A22" s="65"/>
      <c r="B22" s="61">
        <v>111</v>
      </c>
      <c r="C22" s="62" t="s">
        <v>54</v>
      </c>
      <c r="D22" s="60">
        <v>22693</v>
      </c>
      <c r="E22" s="59">
        <f t="shared" si="2"/>
        <v>14.27259633829569</v>
      </c>
    </row>
    <row r="23" spans="1:13" x14ac:dyDescent="0.25">
      <c r="A23" s="65"/>
      <c r="B23" s="55" t="s">
        <v>49</v>
      </c>
      <c r="C23" s="62" t="s">
        <v>55</v>
      </c>
      <c r="D23" s="60">
        <v>7807</v>
      </c>
      <c r="E23" s="59">
        <f t="shared" si="2"/>
        <v>4.9101555375258652</v>
      </c>
    </row>
    <row r="24" spans="1:13" x14ac:dyDescent="0.25">
      <c r="A24" s="65"/>
      <c r="B24" s="58" t="s">
        <v>13</v>
      </c>
      <c r="C24" s="58"/>
      <c r="D24" s="57">
        <f>SUM(D20:D23)</f>
        <v>158997</v>
      </c>
      <c r="E24" s="56">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election activeCell="B31" sqref="B31:T31"/>
    </sheetView>
  </sheetViews>
  <sheetFormatPr baseColWidth="10" defaultRowHeight="15" x14ac:dyDescent="0.25"/>
  <cols>
    <col min="4" max="4" width="13" customWidth="1"/>
    <col min="5" max="5" width="2.7109375" customWidth="1"/>
    <col min="7" max="7" width="2.85546875" customWidth="1"/>
    <col min="9" max="9" width="3.5703125" customWidth="1"/>
    <col min="10" max="10" width="14" customWidth="1"/>
    <col min="11" max="11" width="3.42578125" customWidth="1"/>
    <col min="13" max="13" width="2.5703125" customWidth="1"/>
    <col min="15" max="15" width="3" customWidth="1"/>
    <col min="16" max="16" width="13.28515625" customWidth="1"/>
    <col min="17" max="17" width="3.42578125" customWidth="1"/>
    <col min="18" max="18" width="12.28515625" customWidth="1"/>
    <col min="19" max="19" width="3.85546875" customWidth="1"/>
  </cols>
  <sheetData>
    <row r="1" spans="1:21" ht="30.75" customHeight="1" x14ac:dyDescent="0.25">
      <c r="A1" s="66" t="s">
        <v>160</v>
      </c>
    </row>
    <row r="3" spans="1:21" x14ac:dyDescent="0.25">
      <c r="A3" s="73"/>
      <c r="B3" s="73"/>
      <c r="C3" s="73"/>
      <c r="D3" s="431" t="s">
        <v>62</v>
      </c>
      <c r="E3" s="431"/>
      <c r="F3" s="431"/>
      <c r="G3" s="431"/>
      <c r="H3" s="431"/>
      <c r="I3" s="73"/>
      <c r="J3" s="432" t="s">
        <v>63</v>
      </c>
      <c r="K3" s="432"/>
      <c r="L3" s="432"/>
      <c r="M3" s="432"/>
      <c r="N3" s="432"/>
      <c r="O3" s="73"/>
      <c r="P3" s="433" t="s">
        <v>64</v>
      </c>
      <c r="Q3" s="433"/>
      <c r="R3" s="433"/>
      <c r="S3" s="433"/>
      <c r="T3" s="433"/>
      <c r="U3" s="67"/>
    </row>
    <row r="4" spans="1:21" x14ac:dyDescent="0.25">
      <c r="A4" s="73"/>
      <c r="B4" s="73"/>
      <c r="C4" s="73"/>
      <c r="D4" s="434">
        <v>2159160</v>
      </c>
      <c r="E4" s="434"/>
      <c r="F4" s="434"/>
      <c r="G4" s="448" t="s">
        <v>161</v>
      </c>
      <c r="H4" s="448"/>
      <c r="I4" s="73"/>
      <c r="J4" s="436">
        <v>1970870</v>
      </c>
      <c r="K4" s="436"/>
      <c r="L4" s="436"/>
      <c r="M4" s="448" t="s">
        <v>162</v>
      </c>
      <c r="N4" s="448"/>
      <c r="O4" s="73"/>
      <c r="P4" s="438">
        <v>1174651</v>
      </c>
      <c r="Q4" s="438"/>
      <c r="R4" s="438"/>
      <c r="S4" s="448" t="s">
        <v>163</v>
      </c>
      <c r="T4" s="448"/>
      <c r="U4" s="74"/>
    </row>
    <row r="5" spans="1:21" x14ac:dyDescent="0.25">
      <c r="A5" s="73"/>
      <c r="B5" s="73"/>
      <c r="C5" s="73"/>
      <c r="D5" s="434"/>
      <c r="E5" s="434"/>
      <c r="F5" s="434"/>
      <c r="G5" s="448"/>
      <c r="H5" s="448"/>
      <c r="I5" s="73"/>
      <c r="J5" s="436"/>
      <c r="K5" s="436"/>
      <c r="L5" s="436"/>
      <c r="M5" s="448"/>
      <c r="N5" s="448"/>
      <c r="O5" s="73"/>
      <c r="P5" s="438"/>
      <c r="Q5" s="438"/>
      <c r="R5" s="438"/>
      <c r="S5" s="448"/>
      <c r="T5" s="448"/>
      <c r="U5" s="68"/>
    </row>
    <row r="6" spans="1:21" ht="14.45" x14ac:dyDescent="0.3">
      <c r="A6" s="73"/>
      <c r="B6" s="73"/>
      <c r="C6" s="73"/>
      <c r="D6" s="73"/>
      <c r="E6" s="73"/>
      <c r="F6" s="73"/>
      <c r="G6" s="73"/>
      <c r="H6" s="73"/>
      <c r="I6" s="73"/>
      <c r="J6" s="73"/>
      <c r="K6" s="73"/>
      <c r="L6" s="73"/>
      <c r="M6" s="73"/>
      <c r="N6" s="73"/>
      <c r="O6" s="73"/>
      <c r="P6" s="73"/>
      <c r="Q6" s="73"/>
      <c r="R6" s="73"/>
      <c r="S6" s="73"/>
      <c r="T6" s="73"/>
      <c r="U6" s="67"/>
    </row>
    <row r="7" spans="1:21" ht="14.45" x14ac:dyDescent="0.3">
      <c r="A7" s="73"/>
      <c r="B7" s="73"/>
      <c r="C7" s="73"/>
      <c r="D7" s="73"/>
      <c r="E7" s="73"/>
      <c r="F7" s="73"/>
      <c r="G7" s="73"/>
      <c r="H7" s="73"/>
      <c r="I7" s="73"/>
      <c r="J7" s="73"/>
      <c r="K7" s="73"/>
      <c r="L7" s="73"/>
      <c r="M7" s="73"/>
      <c r="N7" s="73"/>
      <c r="O7" s="73"/>
      <c r="P7" s="73"/>
      <c r="Q7" s="73"/>
      <c r="R7" s="73"/>
      <c r="S7" s="73"/>
      <c r="T7" s="73"/>
      <c r="U7" s="67"/>
    </row>
    <row r="8" spans="1:21" x14ac:dyDescent="0.25">
      <c r="A8" s="73"/>
      <c r="B8" s="446" t="s">
        <v>173</v>
      </c>
      <c r="C8" s="73"/>
      <c r="D8" s="443" t="s">
        <v>164</v>
      </c>
      <c r="E8" s="73"/>
      <c r="F8" s="442" t="s">
        <v>165</v>
      </c>
      <c r="G8" s="73"/>
      <c r="H8" s="447" t="s">
        <v>166</v>
      </c>
      <c r="I8" s="73"/>
      <c r="J8" s="442" t="s">
        <v>167</v>
      </c>
      <c r="K8" s="73"/>
      <c r="L8" s="443" t="s">
        <v>168</v>
      </c>
      <c r="M8" s="73"/>
      <c r="N8" s="441" t="s">
        <v>166</v>
      </c>
      <c r="O8" s="73"/>
      <c r="P8" s="441" t="s">
        <v>169</v>
      </c>
      <c r="Q8" s="73"/>
      <c r="R8" s="442" t="s">
        <v>165</v>
      </c>
      <c r="S8" s="73"/>
      <c r="T8" s="443" t="s">
        <v>168</v>
      </c>
      <c r="U8" s="75"/>
    </row>
    <row r="9" spans="1:21" x14ac:dyDescent="0.25">
      <c r="A9" s="73"/>
      <c r="B9" s="446"/>
      <c r="C9" s="73"/>
      <c r="D9" s="443"/>
      <c r="E9" s="73"/>
      <c r="F9" s="442"/>
      <c r="G9" s="73"/>
      <c r="H9" s="447"/>
      <c r="I9" s="73"/>
      <c r="J9" s="442"/>
      <c r="K9" s="73"/>
      <c r="L9" s="443"/>
      <c r="M9" s="73"/>
      <c r="N9" s="441"/>
      <c r="O9" s="73"/>
      <c r="P9" s="441"/>
      <c r="Q9" s="73"/>
      <c r="R9" s="442"/>
      <c r="S9" s="73"/>
      <c r="T9" s="443"/>
      <c r="U9" s="75"/>
    </row>
    <row r="10" spans="1:21" x14ac:dyDescent="0.25">
      <c r="A10" s="73"/>
      <c r="B10" s="446"/>
      <c r="C10" s="73"/>
      <c r="D10" s="443"/>
      <c r="E10" s="73"/>
      <c r="F10" s="442"/>
      <c r="G10" s="73"/>
      <c r="H10" s="447"/>
      <c r="I10" s="73"/>
      <c r="J10" s="442"/>
      <c r="K10" s="73"/>
      <c r="L10" s="443"/>
      <c r="M10" s="73"/>
      <c r="N10" s="441"/>
      <c r="O10" s="73"/>
      <c r="P10" s="441"/>
      <c r="Q10" s="73"/>
      <c r="R10" s="442"/>
      <c r="S10" s="73"/>
      <c r="T10" s="443"/>
      <c r="U10" s="75"/>
    </row>
    <row r="11" spans="1:21" x14ac:dyDescent="0.25">
      <c r="A11" s="73"/>
      <c r="B11" s="446"/>
      <c r="C11" s="73"/>
      <c r="D11" s="443"/>
      <c r="E11" s="73"/>
      <c r="F11" s="442"/>
      <c r="G11" s="73"/>
      <c r="H11" s="447"/>
      <c r="I11" s="73"/>
      <c r="J11" s="442"/>
      <c r="K11" s="73"/>
      <c r="L11" s="443"/>
      <c r="M11" s="73"/>
      <c r="N11" s="441"/>
      <c r="O11" s="73"/>
      <c r="P11" s="441"/>
      <c r="Q11" s="73"/>
      <c r="R11" s="442"/>
      <c r="S11" s="73"/>
      <c r="T11" s="443"/>
      <c r="U11" s="75"/>
    </row>
    <row r="12" spans="1:21" x14ac:dyDescent="0.25">
      <c r="A12" s="73"/>
      <c r="B12" s="445">
        <f>D4+J4+P4</f>
        <v>5304681</v>
      </c>
      <c r="C12" s="73"/>
      <c r="D12" s="160">
        <v>2147524</v>
      </c>
      <c r="E12" s="73"/>
      <c r="F12" s="76">
        <v>8837</v>
      </c>
      <c r="G12" s="73"/>
      <c r="H12" s="77">
        <v>2799</v>
      </c>
      <c r="I12" s="73"/>
      <c r="J12" s="161">
        <v>1955912</v>
      </c>
      <c r="K12" s="73"/>
      <c r="L12" s="78">
        <v>9702</v>
      </c>
      <c r="M12" s="73"/>
      <c r="N12" s="77">
        <v>5256</v>
      </c>
      <c r="O12" s="73"/>
      <c r="P12" s="392">
        <v>1166390</v>
      </c>
      <c r="Q12" s="73"/>
      <c r="R12" s="76">
        <v>5040</v>
      </c>
      <c r="S12" s="73"/>
      <c r="T12" s="78">
        <v>3221</v>
      </c>
      <c r="U12" s="79"/>
    </row>
    <row r="13" spans="1:21" x14ac:dyDescent="0.25">
      <c r="A13" s="73"/>
      <c r="B13" s="445"/>
      <c r="C13" s="73"/>
      <c r="D13" s="80"/>
      <c r="E13" s="73"/>
      <c r="F13" s="73"/>
      <c r="G13" s="73"/>
      <c r="H13" s="73"/>
      <c r="I13" s="73"/>
      <c r="J13" s="81"/>
      <c r="K13" s="73"/>
      <c r="L13" s="73"/>
      <c r="M13" s="73"/>
      <c r="N13" s="73"/>
      <c r="O13" s="73"/>
      <c r="P13" s="393"/>
      <c r="Q13" s="73"/>
      <c r="R13" s="73"/>
      <c r="S13" s="73"/>
      <c r="T13" s="73"/>
      <c r="U13" s="69"/>
    </row>
    <row r="14" spans="1:21" x14ac:dyDescent="0.25">
      <c r="A14" s="73"/>
      <c r="B14" s="445"/>
      <c r="C14" s="73"/>
      <c r="D14" s="80"/>
      <c r="E14" s="73"/>
      <c r="F14" s="73"/>
      <c r="G14" s="73"/>
      <c r="H14" s="73"/>
      <c r="I14" s="73"/>
      <c r="J14" s="81"/>
      <c r="K14" s="73"/>
      <c r="L14" s="73"/>
      <c r="M14" s="73"/>
      <c r="N14" s="73"/>
      <c r="O14" s="73"/>
      <c r="P14" s="393"/>
      <c r="Q14" s="73"/>
      <c r="R14" s="73"/>
      <c r="S14" s="73"/>
      <c r="T14" s="73"/>
      <c r="U14" s="67"/>
    </row>
    <row r="15" spans="1:21" x14ac:dyDescent="0.25">
      <c r="A15" s="73"/>
      <c r="B15" s="444" t="s">
        <v>222</v>
      </c>
      <c r="C15" s="73"/>
      <c r="D15" s="440" t="s">
        <v>219</v>
      </c>
      <c r="E15" s="69"/>
      <c r="F15" s="440" t="s">
        <v>221</v>
      </c>
      <c r="G15" s="69"/>
      <c r="H15" s="440" t="s">
        <v>174</v>
      </c>
      <c r="I15" s="69"/>
      <c r="J15" s="440" t="s">
        <v>220</v>
      </c>
      <c r="K15" s="69"/>
      <c r="L15" s="440" t="s">
        <v>175</v>
      </c>
      <c r="M15" s="69"/>
      <c r="N15" s="440" t="s">
        <v>176</v>
      </c>
      <c r="O15" s="69"/>
      <c r="P15" s="440" t="s">
        <v>177</v>
      </c>
      <c r="Q15" s="69"/>
      <c r="R15" s="440" t="s">
        <v>178</v>
      </c>
      <c r="S15" s="69"/>
      <c r="T15" s="440" t="s">
        <v>179</v>
      </c>
      <c r="U15" s="67"/>
    </row>
    <row r="16" spans="1:21" x14ac:dyDescent="0.25">
      <c r="A16" s="73"/>
      <c r="B16" s="444"/>
      <c r="C16" s="73"/>
      <c r="D16" s="440"/>
      <c r="E16" s="73"/>
      <c r="F16" s="440"/>
      <c r="G16" s="73"/>
      <c r="H16" s="440"/>
      <c r="I16" s="73"/>
      <c r="J16" s="440"/>
      <c r="K16" s="73"/>
      <c r="L16" s="440"/>
      <c r="M16" s="73"/>
      <c r="N16" s="440"/>
      <c r="O16" s="73"/>
      <c r="P16" s="440"/>
      <c r="Q16" s="73"/>
      <c r="R16" s="440"/>
      <c r="S16" s="73"/>
      <c r="T16" s="440"/>
      <c r="U16" s="67"/>
    </row>
    <row r="17" spans="1:21" x14ac:dyDescent="0.25">
      <c r="A17" s="73"/>
      <c r="B17" s="444"/>
      <c r="C17" s="73"/>
      <c r="D17" s="440"/>
      <c r="E17" s="73"/>
      <c r="F17" s="440"/>
      <c r="G17" s="73"/>
      <c r="H17" s="440"/>
      <c r="I17" s="73"/>
      <c r="J17" s="440"/>
      <c r="K17" s="73"/>
      <c r="L17" s="440"/>
      <c r="M17" s="73"/>
      <c r="N17" s="440"/>
      <c r="O17" s="73"/>
      <c r="P17" s="440"/>
      <c r="Q17" s="73"/>
      <c r="R17" s="440"/>
      <c r="S17" s="73"/>
      <c r="T17" s="440"/>
      <c r="U17" s="67"/>
    </row>
    <row r="18" spans="1:21" ht="22.5" x14ac:dyDescent="0.25">
      <c r="A18" s="73"/>
      <c r="B18" s="82" t="s">
        <v>189</v>
      </c>
      <c r="C18" s="73"/>
      <c r="D18" s="429" t="s">
        <v>180</v>
      </c>
      <c r="E18" s="73"/>
      <c r="F18" s="439" t="s">
        <v>181</v>
      </c>
      <c r="G18" s="439"/>
      <c r="H18" s="439"/>
      <c r="I18" s="73"/>
      <c r="J18" s="429" t="s">
        <v>182</v>
      </c>
      <c r="K18" s="73"/>
      <c r="L18" s="429" t="s">
        <v>184</v>
      </c>
      <c r="M18" s="429"/>
      <c r="N18" s="429"/>
      <c r="O18" s="73"/>
      <c r="P18" s="429" t="s">
        <v>183</v>
      </c>
      <c r="Q18" s="73"/>
      <c r="R18" s="429" t="s">
        <v>185</v>
      </c>
      <c r="S18" s="429"/>
      <c r="T18" s="429"/>
      <c r="U18" s="67"/>
    </row>
    <row r="19" spans="1:21" x14ac:dyDescent="0.25">
      <c r="A19" s="73"/>
      <c r="B19" s="430" t="s">
        <v>218</v>
      </c>
      <c r="C19" s="73"/>
      <c r="D19" s="429"/>
      <c r="E19" s="73"/>
      <c r="F19" s="439"/>
      <c r="G19" s="439"/>
      <c r="H19" s="439"/>
      <c r="I19" s="73"/>
      <c r="J19" s="429"/>
      <c r="K19" s="73"/>
      <c r="L19" s="429"/>
      <c r="M19" s="429"/>
      <c r="N19" s="429"/>
      <c r="O19" s="73"/>
      <c r="P19" s="429"/>
      <c r="Q19" s="73"/>
      <c r="R19" s="429"/>
      <c r="S19" s="429"/>
      <c r="T19" s="429"/>
      <c r="U19" s="67"/>
    </row>
    <row r="20" spans="1:21" x14ac:dyDescent="0.25">
      <c r="A20" s="73"/>
      <c r="B20" s="430"/>
      <c r="C20" s="73"/>
      <c r="D20" s="429"/>
      <c r="E20" s="73"/>
      <c r="F20" s="439"/>
      <c r="G20" s="439"/>
      <c r="H20" s="439"/>
      <c r="I20" s="73"/>
      <c r="J20" s="429"/>
      <c r="K20" s="73"/>
      <c r="L20" s="429"/>
      <c r="M20" s="429"/>
      <c r="N20" s="429"/>
      <c r="O20" s="73"/>
      <c r="P20" s="429"/>
      <c r="Q20" s="73"/>
      <c r="R20" s="429"/>
      <c r="S20" s="429"/>
      <c r="T20" s="429"/>
      <c r="U20" s="67"/>
    </row>
    <row r="21" spans="1:21" ht="14.45" x14ac:dyDescent="0.3">
      <c r="A21" s="73"/>
      <c r="B21" s="73"/>
      <c r="C21" s="73"/>
      <c r="D21" s="73"/>
      <c r="E21" s="73"/>
      <c r="F21" s="73"/>
      <c r="G21" s="73"/>
      <c r="H21" s="73"/>
      <c r="I21" s="73"/>
      <c r="J21" s="73"/>
      <c r="K21" s="73"/>
      <c r="L21" s="73"/>
      <c r="M21" s="73"/>
      <c r="N21" s="73"/>
      <c r="O21" s="73"/>
      <c r="P21" s="73"/>
      <c r="Q21" s="73"/>
      <c r="R21" s="73"/>
      <c r="S21" s="73"/>
      <c r="T21" s="73"/>
      <c r="U21" s="67"/>
    </row>
    <row r="22" spans="1:21" x14ac:dyDescent="0.25">
      <c r="A22" s="73"/>
      <c r="B22" s="73"/>
      <c r="C22" s="73"/>
      <c r="D22" s="431" t="s">
        <v>170</v>
      </c>
      <c r="E22" s="431"/>
      <c r="F22" s="431"/>
      <c r="G22" s="431"/>
      <c r="H22" s="431"/>
      <c r="I22" s="73"/>
      <c r="J22" s="432" t="s">
        <v>171</v>
      </c>
      <c r="K22" s="432"/>
      <c r="L22" s="432"/>
      <c r="M22" s="432"/>
      <c r="N22" s="432"/>
      <c r="O22" s="73"/>
      <c r="P22" s="433" t="s">
        <v>172</v>
      </c>
      <c r="Q22" s="433"/>
      <c r="R22" s="433"/>
      <c r="S22" s="433"/>
      <c r="T22" s="433"/>
      <c r="U22" s="74"/>
    </row>
    <row r="23" spans="1:21" x14ac:dyDescent="0.25">
      <c r="A23" s="73"/>
      <c r="B23" s="73"/>
      <c r="C23" s="73"/>
      <c r="D23" s="434">
        <f>D12+L12+T12</f>
        <v>2160447</v>
      </c>
      <c r="E23" s="434"/>
      <c r="F23" s="434"/>
      <c r="G23" s="435" t="s">
        <v>186</v>
      </c>
      <c r="H23" s="435"/>
      <c r="I23" s="73"/>
      <c r="J23" s="436">
        <f>F12+J12+R12</f>
        <v>1969789</v>
      </c>
      <c r="K23" s="436"/>
      <c r="L23" s="436"/>
      <c r="M23" s="437" t="s">
        <v>187</v>
      </c>
      <c r="N23" s="437"/>
      <c r="O23" s="73"/>
      <c r="P23" s="438">
        <f>H12+N12+P12</f>
        <v>1174445</v>
      </c>
      <c r="Q23" s="438"/>
      <c r="R23" s="438"/>
      <c r="S23" s="428" t="s">
        <v>188</v>
      </c>
      <c r="T23" s="428"/>
      <c r="U23" s="68"/>
    </row>
    <row r="24" spans="1:21" ht="18" customHeight="1" x14ac:dyDescent="0.25">
      <c r="A24" s="73"/>
      <c r="B24" s="73"/>
      <c r="C24" s="73"/>
      <c r="D24" s="434"/>
      <c r="E24" s="434"/>
      <c r="F24" s="434"/>
      <c r="G24" s="435"/>
      <c r="H24" s="435"/>
      <c r="I24" s="73"/>
      <c r="J24" s="436"/>
      <c r="K24" s="436"/>
      <c r="L24" s="436"/>
      <c r="M24" s="437"/>
      <c r="N24" s="437"/>
      <c r="O24" s="73"/>
      <c r="P24" s="438"/>
      <c r="Q24" s="438"/>
      <c r="R24" s="438"/>
      <c r="S24" s="428"/>
      <c r="T24" s="428"/>
      <c r="U24" s="67"/>
    </row>
    <row r="25" spans="1:21" x14ac:dyDescent="0.25">
      <c r="A25" s="73"/>
      <c r="B25" s="73"/>
      <c r="C25" s="73"/>
      <c r="D25" s="73"/>
      <c r="E25" s="73"/>
      <c r="F25" s="73"/>
      <c r="G25" s="73"/>
      <c r="H25" s="73"/>
      <c r="I25" s="73"/>
      <c r="J25" s="73"/>
      <c r="K25" s="73"/>
      <c r="L25" s="73"/>
      <c r="M25" s="73"/>
      <c r="N25" s="73"/>
      <c r="O25" s="73"/>
      <c r="P25" s="73"/>
      <c r="Q25" s="73"/>
      <c r="R25" s="73"/>
      <c r="S25" s="73"/>
      <c r="T25" s="73"/>
      <c r="U25" s="67"/>
    </row>
    <row r="26" spans="1:21" x14ac:dyDescent="0.25">
      <c r="A26" s="73"/>
      <c r="B26" s="73"/>
      <c r="C26" s="73"/>
      <c r="D26" s="73"/>
      <c r="E26" s="73"/>
      <c r="F26" s="73"/>
      <c r="G26" s="73"/>
      <c r="H26" s="73"/>
      <c r="I26" s="73"/>
      <c r="J26" s="73"/>
      <c r="K26" s="73"/>
      <c r="L26" s="73"/>
      <c r="M26" s="73"/>
      <c r="N26" s="73"/>
      <c r="O26" s="73"/>
      <c r="P26" s="73"/>
      <c r="Q26" s="73"/>
      <c r="R26" s="73"/>
      <c r="S26" s="73"/>
      <c r="T26" s="73"/>
      <c r="U26" s="67"/>
    </row>
    <row r="27" spans="1:21" ht="14.25" customHeight="1" x14ac:dyDescent="0.25">
      <c r="A27" s="73"/>
      <c r="B27" s="73"/>
      <c r="C27" s="73"/>
      <c r="D27" s="70" t="s">
        <v>56</v>
      </c>
      <c r="E27" s="71" t="s">
        <v>57</v>
      </c>
      <c r="F27" s="71"/>
      <c r="G27" s="71"/>
      <c r="H27" s="71"/>
      <c r="I27" s="71"/>
      <c r="J27" s="71"/>
      <c r="K27" s="71"/>
      <c r="L27" s="71"/>
      <c r="M27" s="71"/>
      <c r="N27" s="71"/>
      <c r="O27" s="71"/>
      <c r="P27" s="71"/>
      <c r="Q27" s="71"/>
      <c r="R27" s="71"/>
      <c r="S27" s="71"/>
      <c r="T27" s="71"/>
      <c r="U27" s="72"/>
    </row>
    <row r="28" spans="1:21" ht="12" customHeight="1" x14ac:dyDescent="0.25">
      <c r="A28" s="73"/>
      <c r="B28" s="73"/>
      <c r="C28" s="73"/>
      <c r="D28" s="70" t="s">
        <v>58</v>
      </c>
      <c r="E28" s="71" t="s">
        <v>59</v>
      </c>
      <c r="F28" s="71"/>
      <c r="G28" s="71"/>
      <c r="H28" s="71"/>
      <c r="I28" s="71"/>
      <c r="J28" s="71"/>
      <c r="K28" s="71"/>
      <c r="L28" s="71"/>
      <c r="M28" s="71"/>
      <c r="N28" s="71"/>
      <c r="O28" s="71"/>
      <c r="P28" s="71"/>
      <c r="Q28" s="71"/>
      <c r="R28" s="71"/>
      <c r="S28" s="71"/>
      <c r="T28" s="71"/>
      <c r="U28" s="72"/>
    </row>
    <row r="29" spans="1:21" x14ac:dyDescent="0.25">
      <c r="A29" s="73"/>
      <c r="B29" s="73"/>
      <c r="C29" s="73"/>
      <c r="D29" s="70" t="s">
        <v>60</v>
      </c>
      <c r="E29" s="71" t="s">
        <v>61</v>
      </c>
      <c r="F29" s="71"/>
      <c r="G29" s="71"/>
      <c r="H29" s="71"/>
      <c r="I29" s="71"/>
      <c r="J29" s="71"/>
      <c r="K29" s="71"/>
      <c r="L29" s="71"/>
      <c r="M29" s="71"/>
      <c r="N29" s="71"/>
      <c r="O29" s="71"/>
      <c r="P29" s="71"/>
      <c r="Q29" s="71"/>
      <c r="R29" s="71"/>
      <c r="S29" s="71"/>
      <c r="T29" s="71"/>
      <c r="U29" s="72"/>
    </row>
    <row r="30" spans="1:21" x14ac:dyDescent="0.25">
      <c r="A30" s="73"/>
      <c r="B30" s="73"/>
      <c r="C30" s="73"/>
      <c r="D30" s="73"/>
      <c r="E30" s="73"/>
      <c r="F30" s="73"/>
      <c r="G30" s="73"/>
      <c r="H30" s="73"/>
      <c r="I30" s="73"/>
      <c r="J30" s="73"/>
      <c r="K30" s="73"/>
      <c r="L30" s="73"/>
      <c r="M30" s="73"/>
      <c r="N30" s="73"/>
      <c r="O30" s="73"/>
      <c r="P30" s="73"/>
      <c r="Q30" s="73"/>
      <c r="R30" s="73"/>
      <c r="S30" s="73"/>
      <c r="T30" s="73"/>
      <c r="U30" s="67"/>
    </row>
    <row r="31" spans="1:21" x14ac:dyDescent="0.25">
      <c r="A31" s="67"/>
      <c r="B31" s="427" t="s">
        <v>267</v>
      </c>
      <c r="C31" s="427"/>
      <c r="D31" s="427"/>
      <c r="E31" s="427"/>
      <c r="F31" s="427"/>
      <c r="G31" s="427"/>
      <c r="H31" s="427"/>
      <c r="I31" s="427"/>
      <c r="J31" s="427"/>
      <c r="K31" s="427"/>
      <c r="L31" s="427"/>
      <c r="M31" s="427"/>
      <c r="N31" s="427"/>
      <c r="O31" s="427"/>
      <c r="P31" s="427"/>
      <c r="Q31" s="427"/>
      <c r="R31" s="427"/>
      <c r="S31" s="427"/>
      <c r="T31" s="427"/>
      <c r="U31" s="67"/>
    </row>
    <row r="32" spans="1:21" ht="15" customHeight="1" x14ac:dyDescent="0.25">
      <c r="A32" s="67"/>
      <c r="B32" s="414" t="s">
        <v>195</v>
      </c>
      <c r="C32" s="414"/>
      <c r="D32" s="414"/>
      <c r="E32" s="414"/>
      <c r="F32" s="414"/>
      <c r="G32" s="414"/>
      <c r="H32" s="414"/>
      <c r="I32" s="414"/>
      <c r="J32" s="414"/>
      <c r="K32" s="414"/>
      <c r="L32" s="414"/>
      <c r="M32" s="414"/>
      <c r="N32" s="414"/>
      <c r="O32" s="414"/>
      <c r="P32" s="414"/>
      <c r="Q32" s="414"/>
      <c r="R32" s="414"/>
      <c r="S32" s="414"/>
      <c r="T32" s="414"/>
      <c r="U32" s="67"/>
    </row>
    <row r="39" spans="8:8" x14ac:dyDescent="0.25">
      <c r="H39" s="153"/>
    </row>
  </sheetData>
  <mergeCells count="48">
    <mergeCell ref="D3:H3"/>
    <mergeCell ref="J3:N3"/>
    <mergeCell ref="P3:T3"/>
    <mergeCell ref="D4:F5"/>
    <mergeCell ref="G4:H5"/>
    <mergeCell ref="J4:L5"/>
    <mergeCell ref="M4:N5"/>
    <mergeCell ref="P4:R5"/>
    <mergeCell ref="S4:T5"/>
    <mergeCell ref="J8:J11"/>
    <mergeCell ref="L8:L11"/>
    <mergeCell ref="B15:B17"/>
    <mergeCell ref="D15:D17"/>
    <mergeCell ref="F15:F17"/>
    <mergeCell ref="H15:H17"/>
    <mergeCell ref="J15:J17"/>
    <mergeCell ref="B12:B14"/>
    <mergeCell ref="B8:B11"/>
    <mergeCell ref="D8:D11"/>
    <mergeCell ref="F8:F11"/>
    <mergeCell ref="H8:H11"/>
    <mergeCell ref="R15:R17"/>
    <mergeCell ref="T15:T17"/>
    <mergeCell ref="N8:N11"/>
    <mergeCell ref="P8:P11"/>
    <mergeCell ref="R8:R11"/>
    <mergeCell ref="T8:T11"/>
    <mergeCell ref="L18:N20"/>
    <mergeCell ref="P18:P20"/>
    <mergeCell ref="L15:L17"/>
    <mergeCell ref="N15:N17"/>
    <mergeCell ref="P15:P17"/>
    <mergeCell ref="B32:T32"/>
    <mergeCell ref="B31:T31"/>
    <mergeCell ref="S23:T24"/>
    <mergeCell ref="R18:T20"/>
    <mergeCell ref="B19:B20"/>
    <mergeCell ref="D22:H22"/>
    <mergeCell ref="J22:N22"/>
    <mergeCell ref="P22:T22"/>
    <mergeCell ref="D23:F24"/>
    <mergeCell ref="G23:H24"/>
    <mergeCell ref="J23:L24"/>
    <mergeCell ref="M23:N24"/>
    <mergeCell ref="P23:R24"/>
    <mergeCell ref="D18:D20"/>
    <mergeCell ref="F18:H20"/>
    <mergeCell ref="J18:J2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election activeCell="A9" sqref="A9:H9"/>
    </sheetView>
  </sheetViews>
  <sheetFormatPr baseColWidth="10" defaultRowHeight="15" x14ac:dyDescent="0.25"/>
  <cols>
    <col min="1" max="1" width="34.28515625" bestFit="1" customWidth="1"/>
    <col min="2" max="2" width="21" bestFit="1" customWidth="1"/>
    <col min="3" max="3" width="7.42578125" bestFit="1" customWidth="1"/>
    <col min="4" max="4" width="9.5703125" bestFit="1" customWidth="1"/>
    <col min="5" max="5" width="7.42578125" bestFit="1" customWidth="1"/>
    <col min="6" max="6" width="9.5703125" bestFit="1" customWidth="1"/>
    <col min="7" max="7" width="7.42578125" bestFit="1" customWidth="1"/>
    <col min="8" max="8" width="9.5703125" bestFit="1" customWidth="1"/>
  </cols>
  <sheetData>
    <row r="1" spans="1:9" ht="28.5" customHeight="1" thickBot="1" x14ac:dyDescent="0.3">
      <c r="A1" s="450" t="s">
        <v>190</v>
      </c>
      <c r="B1" s="450"/>
      <c r="C1" s="450"/>
      <c r="D1" s="450"/>
      <c r="E1" s="450"/>
      <c r="F1" s="450"/>
      <c r="G1" s="450"/>
      <c r="H1" s="450"/>
    </row>
    <row r="2" spans="1:9" ht="23.25" customHeight="1" x14ac:dyDescent="0.25">
      <c r="A2" s="451" t="s">
        <v>147</v>
      </c>
      <c r="B2" s="453" t="s">
        <v>148</v>
      </c>
      <c r="C2" s="455" t="s">
        <v>65</v>
      </c>
      <c r="D2" s="456"/>
      <c r="E2" s="455" t="s">
        <v>66</v>
      </c>
      <c r="F2" s="456"/>
      <c r="G2" s="457" t="s">
        <v>67</v>
      </c>
      <c r="H2" s="457"/>
    </row>
    <row r="3" spans="1:9" x14ac:dyDescent="0.25">
      <c r="A3" s="452"/>
      <c r="B3" s="454"/>
      <c r="C3" s="94" t="s">
        <v>19</v>
      </c>
      <c r="D3" s="93" t="s">
        <v>68</v>
      </c>
      <c r="E3" s="94" t="s">
        <v>19</v>
      </c>
      <c r="F3" s="93" t="s">
        <v>68</v>
      </c>
      <c r="G3" s="92" t="s">
        <v>19</v>
      </c>
      <c r="H3" s="92" t="s">
        <v>68</v>
      </c>
    </row>
    <row r="4" spans="1:9" ht="14.45" x14ac:dyDescent="0.3">
      <c r="A4" s="83" t="s">
        <v>69</v>
      </c>
      <c r="B4" s="86">
        <v>3797260</v>
      </c>
      <c r="C4" s="86">
        <v>147151</v>
      </c>
      <c r="D4" s="87">
        <f>C4/$B4*100</f>
        <v>3.8751889520338345</v>
      </c>
      <c r="E4" s="86">
        <v>133058</v>
      </c>
      <c r="F4" s="87">
        <f>E4/B4*100</f>
        <v>3.5040529223703403</v>
      </c>
      <c r="G4" s="86">
        <v>9408</v>
      </c>
      <c r="H4" s="356">
        <f>G4/$B4*100</f>
        <v>0.24775759363330402</v>
      </c>
      <c r="I4" s="327"/>
    </row>
    <row r="5" spans="1:9" ht="14.45" x14ac:dyDescent="0.3">
      <c r="A5" s="83" t="s">
        <v>70</v>
      </c>
      <c r="B5" s="86">
        <v>961220</v>
      </c>
      <c r="C5" s="86">
        <v>103227</v>
      </c>
      <c r="D5" s="87">
        <f>C5/$B5*100</f>
        <v>10.73916481138553</v>
      </c>
      <c r="E5" s="86">
        <v>60248</v>
      </c>
      <c r="F5" s="87">
        <f>E5/B5*100</f>
        <v>6.2678679178543932</v>
      </c>
      <c r="G5" s="86">
        <v>100414</v>
      </c>
      <c r="H5" s="356">
        <f>G5/$B5*100</f>
        <v>10.446515886061464</v>
      </c>
      <c r="I5" s="327"/>
    </row>
    <row r="6" spans="1:9" x14ac:dyDescent="0.25">
      <c r="A6" s="83" t="s">
        <v>71</v>
      </c>
      <c r="B6" s="86">
        <v>353714</v>
      </c>
      <c r="C6" s="86">
        <v>25713</v>
      </c>
      <c r="D6" s="87">
        <f>C6/$B6*100</f>
        <v>7.2694323662620093</v>
      </c>
      <c r="E6" s="86">
        <v>27826</v>
      </c>
      <c r="F6" s="87">
        <f>E6/B6*100</f>
        <v>7.8668076468559347</v>
      </c>
      <c r="G6" s="86">
        <v>8102</v>
      </c>
      <c r="H6" s="356">
        <f>G6/$B6*100</f>
        <v>2.2905511232238474</v>
      </c>
      <c r="I6" s="327"/>
    </row>
    <row r="7" spans="1:9" x14ac:dyDescent="0.25">
      <c r="A7" s="85" t="s">
        <v>72</v>
      </c>
      <c r="B7" s="88">
        <v>192487</v>
      </c>
      <c r="C7" s="88">
        <v>26949</v>
      </c>
      <c r="D7" s="89">
        <f>C7/$B7*100</f>
        <v>14.000426002794994</v>
      </c>
      <c r="E7" s="88">
        <v>10379</v>
      </c>
      <c r="F7" s="89">
        <f>E7/B7*100</f>
        <v>5.3920524502953446</v>
      </c>
      <c r="G7" s="88">
        <v>41073</v>
      </c>
      <c r="H7" s="357">
        <f t="shared" ref="H7:H8" si="0">G7/$B7*100</f>
        <v>21.338064388763918</v>
      </c>
      <c r="I7" s="327"/>
    </row>
    <row r="8" spans="1:9" thickBot="1" x14ac:dyDescent="0.35">
      <c r="A8" s="84" t="s">
        <v>13</v>
      </c>
      <c r="B8" s="90">
        <v>5304681</v>
      </c>
      <c r="C8" s="90">
        <v>303040</v>
      </c>
      <c r="D8" s="91">
        <f t="shared" ref="D8" si="1">C8/$B8*100</f>
        <v>5.7126903578179347</v>
      </c>
      <c r="E8" s="90">
        <v>231511</v>
      </c>
      <c r="F8" s="91">
        <f>E8/B8*100</f>
        <v>4.3642775126345956</v>
      </c>
      <c r="G8" s="90">
        <v>158997</v>
      </c>
      <c r="H8" s="358">
        <f t="shared" si="0"/>
        <v>2.9972961616353557</v>
      </c>
      <c r="I8" s="327"/>
    </row>
    <row r="9" spans="1:9" ht="15" customHeight="1" x14ac:dyDescent="0.25">
      <c r="A9" s="449" t="s">
        <v>267</v>
      </c>
      <c r="B9" s="449"/>
      <c r="C9" s="449"/>
      <c r="D9" s="449"/>
      <c r="E9" s="449"/>
      <c r="F9" s="449"/>
      <c r="G9" s="449"/>
      <c r="H9" s="449"/>
    </row>
    <row r="10" spans="1:9" ht="25.5" customHeight="1" x14ac:dyDescent="0.25">
      <c r="A10" s="424" t="s">
        <v>195</v>
      </c>
      <c r="B10" s="424"/>
      <c r="C10" s="424"/>
      <c r="D10" s="424"/>
      <c r="E10" s="424"/>
      <c r="F10" s="424"/>
      <c r="G10" s="424"/>
      <c r="H10" s="424"/>
    </row>
    <row r="11" spans="1:9" ht="27.75" customHeight="1" x14ac:dyDescent="0.25">
      <c r="A11" s="424" t="s">
        <v>223</v>
      </c>
      <c r="B11" s="424"/>
      <c r="C11" s="424"/>
      <c r="D11" s="424"/>
      <c r="E11" s="424"/>
      <c r="F11" s="424"/>
      <c r="G11" s="424"/>
      <c r="H11" s="424"/>
    </row>
  </sheetData>
  <mergeCells count="9">
    <mergeCell ref="A10:H10"/>
    <mergeCell ref="A9:H9"/>
    <mergeCell ref="A11:H11"/>
    <mergeCell ref="A1:H1"/>
    <mergeCell ref="A2:A3"/>
    <mergeCell ref="B2:B3"/>
    <mergeCell ref="C2:D2"/>
    <mergeCell ref="E2:F2"/>
    <mergeCell ref="G2:H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election activeCell="A19" sqref="A19:I19"/>
    </sheetView>
  </sheetViews>
  <sheetFormatPr baseColWidth="10" defaultRowHeight="15" x14ac:dyDescent="0.25"/>
  <sheetData>
    <row r="1" spans="1:1" x14ac:dyDescent="0.25">
      <c r="A1" s="154" t="s">
        <v>191</v>
      </c>
    </row>
    <row r="19" spans="1:9" ht="15" customHeight="1" x14ac:dyDescent="0.25">
      <c r="A19" s="458" t="s">
        <v>267</v>
      </c>
      <c r="B19" s="458"/>
      <c r="C19" s="458"/>
      <c r="D19" s="458"/>
      <c r="E19" s="458"/>
      <c r="F19" s="458"/>
      <c r="G19" s="458"/>
      <c r="H19" s="458"/>
      <c r="I19" s="458"/>
    </row>
    <row r="20" spans="1:9" ht="22.5" customHeight="1" x14ac:dyDescent="0.25">
      <c r="A20" s="416" t="s">
        <v>197</v>
      </c>
      <c r="B20" s="416"/>
      <c r="C20" s="416"/>
      <c r="D20" s="416"/>
      <c r="E20" s="416"/>
      <c r="F20" s="416"/>
      <c r="G20" s="416"/>
      <c r="H20" s="416"/>
      <c r="I20" s="416"/>
    </row>
    <row r="21" spans="1:9" ht="15" customHeight="1" x14ac:dyDescent="0.25">
      <c r="A21" s="416" t="s">
        <v>198</v>
      </c>
      <c r="B21" s="416"/>
      <c r="C21" s="416"/>
      <c r="D21" s="416"/>
      <c r="E21" s="416"/>
      <c r="F21" s="416"/>
      <c r="G21" s="416"/>
      <c r="H21" s="416"/>
      <c r="I21" s="416"/>
    </row>
    <row r="22" spans="1:9" ht="24" customHeight="1" x14ac:dyDescent="0.25">
      <c r="A22" s="416" t="s">
        <v>227</v>
      </c>
      <c r="B22" s="416"/>
      <c r="C22" s="416"/>
      <c r="D22" s="416"/>
      <c r="E22" s="416"/>
      <c r="F22" s="416"/>
      <c r="G22" s="416"/>
      <c r="H22" s="416"/>
      <c r="I22" s="416"/>
    </row>
    <row r="23" spans="1:9" ht="24.75" customHeight="1" x14ac:dyDescent="0.25"/>
    <row r="24" spans="1:9" ht="27" customHeight="1" x14ac:dyDescent="0.25"/>
  </sheetData>
  <mergeCells count="4">
    <mergeCell ref="A19:I19"/>
    <mergeCell ref="A21:I21"/>
    <mergeCell ref="A20:I20"/>
    <mergeCell ref="A22:I2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22</vt:i4>
      </vt:variant>
    </vt:vector>
  </HeadingPairs>
  <TitlesOfParts>
    <vt:vector size="22" baseType="lpstr">
      <vt:lpstr>FT 4.6-1</vt:lpstr>
      <vt:lpstr>FT 4.6-2</vt:lpstr>
      <vt:lpstr>source FT 4.6-2</vt:lpstr>
      <vt:lpstr>FT 4.6-3</vt:lpstr>
      <vt:lpstr>FT 4.6-4</vt:lpstr>
      <vt:lpstr>source FT 4.6-4</vt:lpstr>
      <vt:lpstr>FT 4.6-5</vt:lpstr>
      <vt:lpstr>FT 4.6-6</vt:lpstr>
      <vt:lpstr>FT 4.6-7</vt:lpstr>
      <vt:lpstr>source FT 4.6-7</vt:lpstr>
      <vt:lpstr>FT 4.6-8</vt:lpstr>
      <vt:lpstr>FT 4.6-9</vt:lpstr>
      <vt:lpstr>FT 4.6-10</vt:lpstr>
      <vt:lpstr>FT 4.6-11</vt:lpstr>
      <vt:lpstr>FT 4.6-12</vt:lpstr>
      <vt:lpstr>FT4.6-12_complément</vt:lpstr>
      <vt:lpstr>FT 4.6-13</vt:lpstr>
      <vt:lpstr>FT 4.6-14</vt:lpstr>
      <vt:lpstr>FT 4.6-14_complément</vt:lpstr>
      <vt:lpstr>FT 4.6-15</vt:lpstr>
      <vt:lpstr>FT 4.6-16</vt:lpstr>
      <vt:lpstr>FT 4.6-16_complément</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 Amadou Yaya</dc:creator>
  <cp:lastModifiedBy>Adrien FRIEZ</cp:lastModifiedBy>
  <dcterms:created xsi:type="dcterms:W3CDTF">2017-04-20T15:13:22Z</dcterms:created>
  <dcterms:modified xsi:type="dcterms:W3CDTF">2018-09-26T09:15:13Z</dcterms:modified>
</cp:coreProperties>
</file>