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9\5-VP et envoi maquette\FT1\"/>
    </mc:Choice>
  </mc:AlternateContent>
  <bookViews>
    <workbookView xWindow="11610" yWindow="0" windowWidth="9990" windowHeight="9720" tabRatio="805" activeTab="8"/>
  </bookViews>
  <sheets>
    <sheet name="Figure 1.3-1" sheetId="1" r:id="rId1"/>
    <sheet name="Figure 1.3-2" sheetId="2" r:id="rId2"/>
    <sheet name="Figure 1.3-3" sheetId="3" r:id="rId3"/>
    <sheet name="Figure 1.3-4" sheetId="4" r:id="rId4"/>
    <sheet name="Figure 1.3-5" sheetId="13" r:id="rId5"/>
    <sheet name="Figure 1.3-6" sheetId="6" r:id="rId6"/>
    <sheet name="Figure 1.3-7" sheetId="12" r:id="rId7"/>
    <sheet name="Source Figure 1.3-7" sheetId="11" r:id="rId8"/>
    <sheet name="Figure 1.3-8" sheetId="9" r:id="rId9"/>
  </sheets>
  <calcPr calcId="152511"/>
</workbook>
</file>

<file path=xl/calcChain.xml><?xml version="1.0" encoding="utf-8"?>
<calcChain xmlns="http://schemas.openxmlformats.org/spreadsheetml/2006/main">
  <c r="C4" i="11" l="1"/>
  <c r="C5" i="11" l="1"/>
  <c r="C6" i="11"/>
  <c r="C7" i="11"/>
  <c r="C8" i="11"/>
  <c r="C9" i="11"/>
  <c r="C10" i="11"/>
  <c r="C3" i="11"/>
  <c r="E7" i="11" l="1"/>
  <c r="E8" i="11"/>
  <c r="E9" i="11"/>
  <c r="E10" i="11"/>
  <c r="E5" i="11" l="1"/>
  <c r="E3" i="11"/>
  <c r="E4" i="11"/>
  <c r="E6" i="11"/>
  <c r="G10" i="11"/>
  <c r="G9" i="11"/>
  <c r="G8" i="11"/>
  <c r="G7" i="11"/>
  <c r="G6" i="11"/>
  <c r="G5" i="11"/>
  <c r="G4" i="11"/>
  <c r="G3" i="11"/>
  <c r="F36" i="6"/>
  <c r="F38" i="6"/>
  <c r="F37" i="6"/>
  <c r="E6" i="9" l="1"/>
  <c r="I18" i="1" l="1"/>
  <c r="I19" i="1"/>
  <c r="F18" i="1"/>
  <c r="F16" i="1"/>
  <c r="F14" i="1"/>
  <c r="F10" i="1"/>
  <c r="F9" i="1"/>
  <c r="F7" i="1"/>
  <c r="F5" i="1"/>
  <c r="F20" i="1"/>
  <c r="F19" i="1"/>
  <c r="F17" i="1"/>
  <c r="F15" i="1"/>
  <c r="F11" i="1"/>
  <c r="F8" i="1"/>
  <c r="F6" i="1"/>
  <c r="F4" i="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9" i="6"/>
  <c r="F40" i="6"/>
  <c r="F41" i="6"/>
  <c r="F3" i="6"/>
  <c r="E5" i="9" l="1"/>
  <c r="E7" i="9"/>
  <c r="E8" i="9"/>
  <c r="E4" i="9"/>
  <c r="I5" i="1" l="1"/>
  <c r="I6" i="1"/>
  <c r="I7" i="1"/>
  <c r="I8" i="1"/>
  <c r="I9" i="1"/>
  <c r="I10" i="1"/>
  <c r="I11" i="1"/>
  <c r="I12" i="1"/>
  <c r="I13" i="1"/>
  <c r="I14" i="1"/>
  <c r="I15" i="1"/>
  <c r="I16" i="1"/>
  <c r="I17" i="1"/>
  <c r="I20" i="1"/>
  <c r="I4" i="1" l="1"/>
</calcChain>
</file>

<file path=xl/sharedStrings.xml><?xml version="1.0" encoding="utf-8"?>
<sst xmlns="http://schemas.openxmlformats.org/spreadsheetml/2006/main" count="305" uniqueCount="162">
  <si>
    <t>Effectifs des ministères</t>
  </si>
  <si>
    <t>Total</t>
  </si>
  <si>
    <t>Statut</t>
  </si>
  <si>
    <t>Catégorie A</t>
  </si>
  <si>
    <t>Catégorie B</t>
  </si>
  <si>
    <t>Catégorie C</t>
  </si>
  <si>
    <t>Indéterminée</t>
  </si>
  <si>
    <t>Ensemble</t>
  </si>
  <si>
    <t>-</t>
  </si>
  <si>
    <t/>
  </si>
  <si>
    <t>Effectifs physiques</t>
  </si>
  <si>
    <t>ETP</t>
  </si>
  <si>
    <t>Militaires et militaires volontaires</t>
  </si>
  <si>
    <t>Total hors enseignants</t>
  </si>
  <si>
    <t>Hors enseignants</t>
  </si>
  <si>
    <t>Part des enseignants          (en %)</t>
  </si>
  <si>
    <t>Ministères</t>
  </si>
  <si>
    <t>Bretagne</t>
  </si>
  <si>
    <t>Corse</t>
  </si>
  <si>
    <t>Pays de la Loire</t>
  </si>
  <si>
    <t>Guadeloupe</t>
  </si>
  <si>
    <t>Martinique</t>
  </si>
  <si>
    <t>Guyane</t>
  </si>
  <si>
    <t>DOM</t>
  </si>
  <si>
    <t>Ministère</t>
  </si>
  <si>
    <t xml:space="preserve">Ministère </t>
  </si>
  <si>
    <t>Total ministères</t>
  </si>
  <si>
    <t>2011</t>
  </si>
  <si>
    <t>2010</t>
  </si>
  <si>
    <t>2009</t>
  </si>
  <si>
    <t>2008</t>
  </si>
  <si>
    <t>2007</t>
  </si>
  <si>
    <t>2006</t>
  </si>
  <si>
    <t>2005</t>
  </si>
  <si>
    <t>2004</t>
  </si>
  <si>
    <t>2002</t>
  </si>
  <si>
    <t>2000</t>
  </si>
  <si>
    <r>
      <t>Militaires</t>
    </r>
    <r>
      <rPr>
        <vertAlign val="superscript"/>
        <sz val="8"/>
        <rFont val="Arial"/>
        <family val="2"/>
      </rPr>
      <t xml:space="preserve"> </t>
    </r>
  </si>
  <si>
    <t>Fonctionnaires</t>
  </si>
  <si>
    <t>Contractuels</t>
  </si>
  <si>
    <t>2012</t>
  </si>
  <si>
    <t>2013</t>
  </si>
  <si>
    <t>2014</t>
  </si>
  <si>
    <t>Auvergne-Rhône-Alpes</t>
  </si>
  <si>
    <t>Bourgogne-Franche-Comté</t>
  </si>
  <si>
    <t>Centre-Val de Loire</t>
  </si>
  <si>
    <t>Grand-Est</t>
  </si>
  <si>
    <t>Île-de-France</t>
  </si>
  <si>
    <t>Normandie</t>
  </si>
  <si>
    <t>Nouvelle-Aquitaine</t>
  </si>
  <si>
    <t>Occitanie</t>
  </si>
  <si>
    <t>Provence-Alpes-Côte d'Azur</t>
  </si>
  <si>
    <t>La Réunion</t>
  </si>
  <si>
    <t>Total métropole + DOM</t>
  </si>
  <si>
    <t>Justice</t>
  </si>
  <si>
    <t>'- les autres appellations des ministères renvoient à la nomenclature d’exécution de la loi de finances initiale de la dernière année considérée.</t>
  </si>
  <si>
    <t>(2) Les effectifs du programme 152 Gendarmerie nationale ont été transférés du ministère de la Défense vers le ministère de l'Intérieur, de l'Outre-mer, Collectivités territoriales et immigration au cours de l'année 2009.</t>
  </si>
  <si>
    <t>Effectifs des EPA</t>
  </si>
  <si>
    <t>Champ : Emplois principaux, tous statuts, situés en métropole et DOM (hors Mayotte), hors COM et étranger. Hors bénéficiaires de contrats aidés.</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</si>
  <si>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et Énergie.</t>
  </si>
  <si>
    <t>(1)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(par exemple, emploi de personnel ouvrier des Crous).</t>
  </si>
  <si>
    <t>EPA</t>
  </si>
  <si>
    <t>Hauts-de-France</t>
  </si>
  <si>
    <t>Total métropole</t>
  </si>
  <si>
    <t>Note : Les périmètres des ministères varient selon les années. Pour permettre les comparaisons dans le temps, on procède à certains regroupements :</t>
  </si>
  <si>
    <t>- les ministères de l'Intérieur et de l'Outre-mer ont également été regroupés;</t>
  </si>
  <si>
    <t>Écologie, Développement durable, Énergie et Logement</t>
  </si>
  <si>
    <t>Éducation nationale, Enseignement supérieur et Recherche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</si>
  <si>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</si>
  <si>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t>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</si>
  <si>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t>2015</t>
  </si>
  <si>
    <t xml:space="preserve"> </t>
  </si>
  <si>
    <t xml:space="preserve">
 Effectifs totaux (ministères + EPA )
</t>
  </si>
  <si>
    <t>(base 100 au 31 décembre 1998)</t>
  </si>
  <si>
    <t>Agriculture, Agroalimentaire et Forêt</t>
  </si>
  <si>
    <t>Culture et Communication</t>
  </si>
  <si>
    <t>Défense</t>
  </si>
  <si>
    <t>Intérieur et Outre-mer</t>
  </si>
  <si>
    <t>Police</t>
  </si>
  <si>
    <t>Outre-mer</t>
  </si>
  <si>
    <t>Intérieur, autre</t>
  </si>
  <si>
    <t>Services du Premier ministre</t>
  </si>
  <si>
    <t>Ministères sociaux</t>
  </si>
  <si>
    <t>Travail, Emploi et Dialogue social</t>
  </si>
  <si>
    <t>Autres ministères</t>
  </si>
  <si>
    <t>dont contractuels des EPA</t>
  </si>
  <si>
    <t>Part des femmes                            (en %)</t>
  </si>
  <si>
    <t>Part des femmes (en %)</t>
  </si>
  <si>
    <r>
      <t>EPA nationaux à recrutement de droit public non dérogatoires</t>
    </r>
    <r>
      <rPr>
        <vertAlign val="superscript"/>
        <sz val="8"/>
        <rFont val="Arial"/>
        <family val="2"/>
      </rPr>
      <t>(1)</t>
    </r>
  </si>
  <si>
    <t>Part des fonctionnaires parmi les enseignants 
(en %)</t>
  </si>
  <si>
    <t>Note : L'appellation des ministères renvoie à la nomenclature d'exécution de la loi de finances initiale de l'année.</t>
  </si>
  <si>
    <t>Ministères économiques et financiers</t>
  </si>
  <si>
    <t>Part des effectifs dans les EPA
(en %)</t>
  </si>
  <si>
    <r>
      <t>Figure 1.3-1 : Répartition des effectifs physiques de la fonction publique de l'</t>
    </r>
    <r>
      <rPr>
        <b/>
        <sz val="10"/>
        <rFont val="Calibri"/>
        <family val="2"/>
      </rPr>
      <t>É</t>
    </r>
    <r>
      <rPr>
        <b/>
        <sz val="10"/>
        <rFont val="Arial"/>
        <family val="2"/>
      </rPr>
      <t>tat entre ministères et établissements publics à caractère administratif au 31 décembre</t>
    </r>
  </si>
  <si>
    <t>Figure 1.3-3 : Effectifs physiques et en équivalent temps plein dans les ministères par statut au 31 décembre</t>
  </si>
  <si>
    <r>
      <t xml:space="preserve">Figure 1.3-6 : </t>
    </r>
    <r>
      <rPr>
        <b/>
        <sz val="9"/>
        <rFont val="Calibri"/>
        <family val="2"/>
      </rPr>
      <t>É</t>
    </r>
    <r>
      <rPr>
        <b/>
        <sz val="9"/>
        <rFont val="Arial"/>
        <family val="2"/>
      </rPr>
      <t>volution des effectifs physiques au 31 décembre des ministères et de leurs EPA rattachés</t>
    </r>
  </si>
  <si>
    <t>Figure 1.3-8 : Évolution des effectifs physiques au 31 décembre des agents des ministères par statut</t>
  </si>
  <si>
    <r>
      <t>Ministères économiques et financiers</t>
    </r>
    <r>
      <rPr>
        <vertAlign val="superscript"/>
        <sz val="9"/>
        <rFont val="Arial"/>
        <family val="2"/>
      </rPr>
      <t>(1)</t>
    </r>
  </si>
  <si>
    <r>
      <t>Ministères sociaux</t>
    </r>
    <r>
      <rPr>
        <vertAlign val="superscript"/>
        <sz val="9"/>
        <rFont val="Arial"/>
        <family val="2"/>
      </rPr>
      <t>(1)</t>
    </r>
  </si>
  <si>
    <r>
      <t>Intérieur et Outre-mer</t>
    </r>
    <r>
      <rPr>
        <vertAlign val="superscript"/>
        <sz val="9"/>
        <rFont val="Arial"/>
        <family val="2"/>
      </rPr>
      <t>(2)</t>
    </r>
  </si>
  <si>
    <r>
      <t>Défense</t>
    </r>
    <r>
      <rPr>
        <vertAlign val="superscript"/>
        <sz val="9"/>
        <rFont val="Arial"/>
        <family val="2"/>
      </rPr>
      <t>(2)</t>
    </r>
  </si>
  <si>
    <t>2016</t>
  </si>
  <si>
    <t>(1) Y compris les agents des établissements publics locaux d'enseignement (EPLE) de l'Éducation nationale et les EPLE de l'enseignement agricole recrutés sur ressources propres, y compris les élèves fonctionnaires rémunérés durant leur formation (IRA, ENA, ESPE, École polytechnique, École nationale de la magistrature, etc.). Ne comprend pas les agents payés directement par l'État, notamment dans les établissements supérieurs d'enseignement (universités, par exemple).</t>
  </si>
  <si>
    <t>- les ministères sociaux correspondent aux Affaires sociales, Travail, Emploi et Dialogue social et aux Sports ;</t>
  </si>
  <si>
    <t>Figure 1.3-4 : Effectifs physiques des enseignants par type d'employeur et ministère au 31 décembre</t>
  </si>
  <si>
    <t>Évolution des effectifs totaux entre 2016 et 2017
 (en %)</t>
  </si>
  <si>
    <t>Affaires sociales et Sports</t>
  </si>
  <si>
    <t>s</t>
  </si>
  <si>
    <t>.</t>
  </si>
  <si>
    <t>Figure 1.3-2 : Effectifs physiques des établissements publics à caractère administratif (EPA) par catégorie hiérarchique au 31 décembre 2017</t>
  </si>
  <si>
    <t>(2) Les données de l'année 2016 ont été révisées.</t>
  </si>
  <si>
    <t>Évolution annuelle moyenne  entre 2007 et 2017
(en %)</t>
  </si>
  <si>
    <t>Évolution  entre 2016 et 2017
(en %)</t>
  </si>
  <si>
    <t>Figure 1.3-7 : Évolution des effectifs physiques de la FPE dans les principaux ministères entre le 31 décembre 1998 et le 31 décembre 2017</t>
  </si>
  <si>
    <t>2017</t>
  </si>
  <si>
    <t>Évolution annuelle moyenne 2017/2007 (en %)</t>
  </si>
  <si>
    <t>Évolution 2017/2016 (en %)</t>
  </si>
  <si>
    <r>
      <t>Affaires étrangères et Développement international</t>
    </r>
    <r>
      <rPr>
        <vertAlign val="superscript"/>
        <sz val="8"/>
        <rFont val="Arial"/>
        <family val="2"/>
      </rPr>
      <t>(3)</t>
    </r>
  </si>
  <si>
    <t>(3) Ne figurent ici que les agents en poste en France métropolitaine et dans les DOM (hors Mayotte), soit moins de 20 % des effectifs du ministère des affaires étrangères en EQTP.</t>
  </si>
  <si>
    <r>
      <t>2016</t>
    </r>
    <r>
      <rPr>
        <b/>
        <vertAlign val="superscript"/>
        <sz val="8"/>
        <rFont val="Arial"/>
        <family val="2"/>
      </rPr>
      <t>(1)</t>
    </r>
  </si>
  <si>
    <r>
      <t>Autres catégories et statuts</t>
    </r>
    <r>
      <rPr>
        <vertAlign val="superscript"/>
        <sz val="8"/>
        <rFont val="Arial"/>
        <family val="2"/>
      </rPr>
      <t>(2)</t>
    </r>
  </si>
  <si>
    <t>(2) Dans la FPE, la catégorie "Autres catégories et statuts" recouvre principalement des enseignants et documentalistes des établissements privés sous contrat, des ouvriers d'État et des apprentis.</t>
  </si>
  <si>
    <t>(1) Les données de l'année 2016 ont été révisées.</t>
  </si>
  <si>
    <r>
      <t>2016</t>
    </r>
    <r>
      <rPr>
        <vertAlign val="superscript"/>
        <sz val="8"/>
        <rFont val="Arial"/>
        <family val="2"/>
      </rPr>
      <t>(1)</t>
    </r>
  </si>
  <si>
    <r>
      <t>Contractuels</t>
    </r>
    <r>
      <rPr>
        <vertAlign val="superscript"/>
        <sz val="8"/>
        <rFont val="Arial"/>
        <family val="2"/>
      </rPr>
      <t>(2)</t>
    </r>
  </si>
  <si>
    <r>
      <t>Autres catégories et statuts</t>
    </r>
    <r>
      <rPr>
        <vertAlign val="superscript"/>
        <sz val="8"/>
        <rFont val="Arial"/>
        <family val="2"/>
      </rPr>
      <t>(3)</t>
    </r>
  </si>
  <si>
    <t>(3) Dans la FPE, la catégorie "Autres catégories et statuts" recouvre principalement des enseignants et documentalistes des établissements privés sous contrat, des ouvriers d'État et des apprentis.</t>
  </si>
  <si>
    <r>
      <t>2016</t>
    </r>
    <r>
      <rPr>
        <b/>
        <vertAlign val="superscript"/>
        <sz val="9"/>
        <rFont val="Arial"/>
        <family val="2"/>
      </rPr>
      <t>(1)</t>
    </r>
  </si>
  <si>
    <r>
      <t>Enseignants</t>
    </r>
    <r>
      <rPr>
        <b/>
        <vertAlign val="superscript"/>
        <sz val="8"/>
        <rFont val="Arial"/>
        <family val="2"/>
      </rPr>
      <t>(2)</t>
    </r>
  </si>
  <si>
    <t>(2)  Y compris élèves enseignants ; hors chercheurs, directeurs d'établissement, inspecteurs, personnels d'orientation et de surveillance.</t>
  </si>
  <si>
    <r>
      <t>Affaires étrangères et Développement international</t>
    </r>
    <r>
      <rPr>
        <b/>
        <vertAlign val="superscript"/>
        <sz val="8"/>
        <rFont val="Arial"/>
        <family val="2"/>
      </rPr>
      <t>(2)</t>
    </r>
  </si>
  <si>
    <r>
      <t>Autres ministères</t>
    </r>
    <r>
      <rPr>
        <b/>
        <vertAlign val="superscript"/>
        <sz val="8"/>
        <rFont val="Arial, Helvetica, sans-serif"/>
      </rPr>
      <t>(1)</t>
    </r>
  </si>
  <si>
    <r>
      <t>Effectifs totaux (ministères + EPA ) fin 2016</t>
    </r>
    <r>
      <rPr>
        <vertAlign val="superscript"/>
        <sz val="8"/>
        <rFont val="Arial, Helvetica, sans-serif"/>
      </rPr>
      <t>(2)</t>
    </r>
  </si>
  <si>
    <t>Lecture : 5,6 % des effectifs des EPA du ministère de l'Agriculture, Alimentation et Forêt relèvent d'un EPA dérogatoire.</t>
  </si>
  <si>
    <r>
      <t>dont effectifs dans les EPA en situation dérogatoire 
(en %)</t>
    </r>
    <r>
      <rPr>
        <i/>
        <vertAlign val="superscript"/>
        <sz val="8"/>
        <rFont val="Arial, Helvetica, sans-serif"/>
      </rPr>
      <t>(1)</t>
    </r>
  </si>
  <si>
    <r>
      <t>EPA nationaux à recrutement de droit privé</t>
    </r>
    <r>
      <rPr>
        <vertAlign val="superscript"/>
        <sz val="8"/>
        <rFont val="Arial"/>
        <family val="2"/>
      </rPr>
      <t>(3)</t>
    </r>
    <r>
      <rPr>
        <sz val="8"/>
        <rFont val="Arial"/>
        <family val="2"/>
      </rPr>
      <t xml:space="preserve"> - comptés hors fonction publique</t>
    </r>
  </si>
  <si>
    <r>
      <t xml:space="preserve">(3) Caisse nationale de Sécurité sociale (Acoss, Cnamts, Cnaf, Cnavts) et </t>
    </r>
    <r>
      <rPr>
        <sz val="8"/>
        <rFont val="Calibri"/>
        <family val="2"/>
      </rPr>
      <t>É</t>
    </r>
    <r>
      <rPr>
        <sz val="8"/>
        <rFont val="Arial"/>
        <family val="2"/>
      </rPr>
      <t>cole nationale supérieure de sécurité sociale (EN3S).</t>
    </r>
  </si>
  <si>
    <r>
      <t>Contractuels</t>
    </r>
    <r>
      <rPr>
        <vertAlign val="superscript"/>
        <sz val="8"/>
        <rFont val="Arial"/>
        <family val="2"/>
      </rPr>
      <t>(4)</t>
    </r>
  </si>
  <si>
    <r>
      <t>Autres catégories et statuts</t>
    </r>
    <r>
      <rPr>
        <vertAlign val="superscript"/>
        <sz val="8"/>
        <rFont val="Arial"/>
        <family val="2"/>
      </rPr>
      <t>(5)</t>
    </r>
  </si>
  <si>
    <t>(4) Certaines populations de contractuels peuvent avoir été mal identifiées et classées par défaut en catégorie C.</t>
  </si>
  <si>
    <t>(5) Dans la FPE, la catégorie "Autres catégories et statuts" recouvre principalement des enseignants et documentalistes des établissements privés sous contrat, des ouvriers de l'État et des apprentis.</t>
  </si>
  <si>
    <t>(2)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(par exemple, emplois de personnel ouvrier des Crous).</t>
  </si>
  <si>
    <r>
      <t>EPA nationaux à recrutement de droit public dérogatoires</t>
    </r>
    <r>
      <rPr>
        <vertAlign val="superscript"/>
        <sz val="8"/>
        <rFont val="Arial"/>
        <family val="2"/>
      </rPr>
      <t>(1)(2)</t>
    </r>
  </si>
  <si>
    <t>Figure 1.3-5 : Effectifs physiques des agents des ministères par région et ministère au 31 décembre 2017(*)</t>
  </si>
  <si>
    <t>(1) Les autres ministères regroupent les ministères suivants : Affaires étrangères et Développement international, Culture et Communication, Affaires sociales, Travail, Emploi et Dialogue social, Sports, et Services du Premier ministre.</t>
  </si>
  <si>
    <t>Total métropole + DOM (hors Éducation nationale, Enseignement supérieur et Recherche)</t>
  </si>
  <si>
    <t>(2) Ne figurent ici que les agents en poste en France métropolitaine et dans les DOM (hors Mayotte), soit moins de 20 % des effectifs du ministère des Affaires étrangères en EQTP.</t>
  </si>
  <si>
    <t>s : soumis au secret statistique</t>
  </si>
  <si>
    <t>(1) Pôle emploi, sous tutelle des ministères économiques et financiers depuis 2008, est rattaché au ministère du Travail au cours de l'année 2011.</t>
  </si>
  <si>
    <r>
      <t>(2) La hausse de 14 % du nombre de contractuels est pour partie liée à la transformation de contrats aidés en contrats d'accompagnement d'élèves en situation de handicap (AESH) au ministère de l'</t>
    </r>
    <r>
      <rPr>
        <sz val="8"/>
        <color indexed="8"/>
        <rFont val="Calibri"/>
        <family val="2"/>
      </rPr>
      <t>É</t>
    </r>
    <r>
      <rPr>
        <sz val="8"/>
        <color indexed="8"/>
        <rFont val="Arial"/>
        <family val="2"/>
      </rPr>
      <t>ducation nationale.</t>
    </r>
  </si>
  <si>
    <t>- les ministères économiques et financiers comprennent les ministères des Finances et des Comptes publics, d'un côté, et de l'Économie, de l'Industrie et du Numérique, de l'autre ;</t>
  </si>
  <si>
    <t xml:space="preserve"> 44,7   </t>
  </si>
  <si>
    <t xml:space="preserve"> 62,6   </t>
  </si>
  <si>
    <t xml:space="preserve"> 65,2   </t>
  </si>
  <si>
    <t xml:space="preserve"> 50,2   </t>
  </si>
  <si>
    <t xml:space="preserve"> 70,3   </t>
  </si>
  <si>
    <t xml:space="preserve"> 69,8   </t>
  </si>
  <si>
    <t>- les ministères économiques et financiers comprennent les ministères de l'Économie, des Finances et des Comptes publics ;</t>
  </si>
  <si>
    <t>Source : Siasp, Insee. Traitement DGAFP - Dessi.</t>
  </si>
  <si>
    <t>Sources : FGE, DADS, Siasp, Insee. Traitement DGAFP - Dessi.</t>
  </si>
  <si>
    <t>Intérieur et
 Outre-mer</t>
  </si>
  <si>
    <t>(*) Jusqu'à l'édition 2018 du rapport annuel, seuls les agents civils des ministères étaient ventilés par région. À compter de l'édition 2019, les effectifs par ministère du tableau 1.3-5 sont y compris militaires et donc cohérents avec les effectifs des tableaux 1.2-2, 1.2-5, 1.3-1 et 1.3-6.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</si>
</sst>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F_-;\-* #,##0\ _F_-;_-* &quot;-&quot;??\ _F_-;_-@_-"/>
    <numFmt numFmtId="165" formatCode="0.0"/>
    <numFmt numFmtId="166" formatCode="_-* #,##0.0\ _F_-;\-* #,##0.0\ _F_-;_-* &quot;-&quot;??\ _F_-;_-@_-"/>
    <numFmt numFmtId="167" formatCode="#,##0.0"/>
    <numFmt numFmtId="168" formatCode="#,##0_ ;\-#,##0\ "/>
  </numFmts>
  <fonts count="54">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9"/>
      <color indexed="8"/>
      <name val="Arial"/>
      <family val="2"/>
    </font>
    <font>
      <sz val="9"/>
      <name val="Arial"/>
      <family val="2"/>
    </font>
    <font>
      <sz val="8"/>
      <name val="Arial, Helvetica, sans-serif"/>
    </font>
    <font>
      <b/>
      <sz val="8"/>
      <name val="Arial, Helvetica, sans-serif"/>
    </font>
    <font>
      <b/>
      <sz val="8"/>
      <name val="Arial"/>
      <family val="2"/>
    </font>
    <font>
      <b/>
      <sz val="10"/>
      <name val="Arial"/>
      <family val="2"/>
    </font>
    <font>
      <b/>
      <sz val="14"/>
      <name val="Arial, Helvetica, sans-serif"/>
    </font>
    <font>
      <i/>
      <sz val="8"/>
      <name val="Arial"/>
      <family val="2"/>
    </font>
    <font>
      <sz val="8"/>
      <color indexed="8"/>
      <name val="Arial"/>
      <family val="2"/>
    </font>
    <font>
      <sz val="11"/>
      <color indexed="23"/>
      <name val="Calibri"/>
      <family val="2"/>
    </font>
    <font>
      <b/>
      <sz val="9"/>
      <name val="Arial"/>
      <family val="2"/>
    </font>
    <font>
      <vertAlign val="superscript"/>
      <sz val="8"/>
      <name val="Arial, Helvetica, sans-serif"/>
    </font>
    <font>
      <vertAlign val="superscript"/>
      <sz val="8"/>
      <name val="Arial"/>
      <family val="2"/>
    </font>
    <font>
      <sz val="11"/>
      <color indexed="8"/>
      <name val="Calibri"/>
      <family val="2"/>
    </font>
    <font>
      <b/>
      <sz val="11"/>
      <color indexed="8"/>
      <name val="Calibri"/>
      <family val="2"/>
    </font>
    <font>
      <i/>
      <sz val="11"/>
      <color indexed="8"/>
      <name val="Calibri"/>
      <family val="2"/>
    </font>
    <font>
      <i/>
      <sz val="8"/>
      <color indexed="8"/>
      <name val="Arial"/>
      <family val="2"/>
    </font>
    <font>
      <b/>
      <sz val="8"/>
      <color indexed="8"/>
      <name val="Arial"/>
      <family val="2"/>
    </font>
    <font>
      <sz val="11"/>
      <color rgb="FFFF0000"/>
      <name val="Calibri"/>
      <family val="2"/>
    </font>
    <font>
      <b/>
      <sz val="10"/>
      <name val="Calibri"/>
      <family val="2"/>
    </font>
    <font>
      <sz val="8"/>
      <name val="Calibri"/>
      <family val="2"/>
    </font>
    <font>
      <b/>
      <sz val="9"/>
      <name val="Calibri"/>
      <family val="2"/>
    </font>
    <font>
      <sz val="11"/>
      <name val="Calibri"/>
      <family val="2"/>
    </font>
    <font>
      <sz val="8"/>
      <color indexed="56"/>
      <name val="Arial"/>
      <family val="2"/>
    </font>
    <font>
      <b/>
      <vertAlign val="superscript"/>
      <sz val="8"/>
      <name val="Arial"/>
      <family val="2"/>
    </font>
    <font>
      <b/>
      <vertAlign val="superscript"/>
      <sz val="8"/>
      <name val="Arial, Helvetica, sans-serif"/>
    </font>
    <font>
      <vertAlign val="superscript"/>
      <sz val="9"/>
      <name val="Arial"/>
      <family val="2"/>
    </font>
    <font>
      <b/>
      <vertAlign val="superscript"/>
      <sz val="9"/>
      <name val="Arial"/>
      <family val="2"/>
    </font>
    <font>
      <i/>
      <sz val="8"/>
      <name val="Arial, Helvetica, sans-serif"/>
    </font>
    <font>
      <b/>
      <i/>
      <sz val="8"/>
      <color indexed="8"/>
      <name val="Arial"/>
      <family val="2"/>
    </font>
    <font>
      <i/>
      <vertAlign val="superscript"/>
      <sz val="8"/>
      <name val="Arial, Helvetica, sans-serif"/>
    </font>
    <font>
      <b/>
      <i/>
      <sz val="8"/>
      <name val="Arial"/>
      <family val="2"/>
    </font>
    <font>
      <sz val="8"/>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rgb="FFFFFFFF"/>
      </left>
      <right style="thin">
        <color rgb="FFFFFFFF"/>
      </right>
      <top style="thin">
        <color auto="1"/>
      </top>
      <bottom style="thin">
        <color rgb="FFFFFFFF"/>
      </bottom>
      <diagonal/>
    </border>
    <border>
      <left style="thin">
        <color auto="1"/>
      </left>
      <right style="thin">
        <color auto="1"/>
      </right>
      <top style="thin">
        <color auto="1"/>
      </top>
      <bottom style="thin">
        <color rgb="FFFFFFFF"/>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thin">
        <color rgb="FFFFFFFF"/>
      </left>
      <right style="thin">
        <color auto="1"/>
      </right>
      <top style="thin">
        <color rgb="FFFFFFFF"/>
      </top>
      <bottom/>
      <diagonal/>
    </border>
    <border>
      <left style="thin">
        <color rgb="FFFFFFFF"/>
      </left>
      <right style="thin">
        <color rgb="FFFFFFFF"/>
      </right>
      <top style="thin">
        <color rgb="FFFFFFFF"/>
      </top>
      <bottom/>
      <diagonal/>
    </border>
    <border>
      <left style="thin">
        <color auto="1"/>
      </left>
      <right style="thin">
        <color auto="1"/>
      </right>
      <top style="thin">
        <color rgb="FFFFFFFF"/>
      </top>
      <bottom/>
      <diagonal/>
    </border>
    <border>
      <left/>
      <right style="thin">
        <color auto="1"/>
      </right>
      <top style="medium">
        <color auto="1"/>
      </top>
      <bottom style="medium">
        <color auto="1"/>
      </bottom>
      <diagonal/>
    </border>
    <border>
      <left style="thin">
        <color rgb="FFFFFFFF"/>
      </left>
      <right/>
      <top style="thin">
        <color auto="1"/>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auto="1"/>
      </left>
      <right style="thin">
        <color rgb="FFFFFFFF"/>
      </right>
      <top style="thin">
        <color auto="1"/>
      </top>
      <bottom style="medium">
        <color indexed="64"/>
      </bottom>
      <diagonal/>
    </border>
    <border>
      <left style="thin">
        <color rgb="FFFFFFFF"/>
      </left>
      <right style="thin">
        <color rgb="FFFFFFFF"/>
      </right>
      <top style="thin">
        <color auto="1"/>
      </top>
      <bottom style="medium">
        <color indexed="64"/>
      </bottom>
      <diagonal/>
    </border>
    <border>
      <left style="thin">
        <color rgb="FFFFFFFF"/>
      </left>
      <right/>
      <top style="thin">
        <color auto="1"/>
      </top>
      <bottom style="medium">
        <color indexed="64"/>
      </bottom>
      <diagonal/>
    </border>
    <border>
      <left style="thin">
        <color auto="1"/>
      </left>
      <right/>
      <top style="thin">
        <color rgb="FFFFFFFF"/>
      </top>
      <bottom style="thin">
        <color rgb="FFFFFFFF"/>
      </bottom>
      <diagonal/>
    </border>
    <border>
      <left style="thin">
        <color auto="1"/>
      </left>
      <right/>
      <top style="thin">
        <color rgb="FFFFFFFF"/>
      </top>
      <bottom/>
      <diagonal/>
    </border>
    <border>
      <left style="thin">
        <color indexed="64"/>
      </left>
      <right style="medium">
        <color indexed="64"/>
      </right>
      <top style="medium">
        <color indexed="64"/>
      </top>
      <bottom style="medium">
        <color auto="1"/>
      </bottom>
      <diagonal/>
    </border>
  </borders>
  <cellStyleXfs count="61">
    <xf numFmtId="0" fontId="0" fillId="0" borderId="0"/>
    <xf numFmtId="43" fontId="34" fillId="0" borderId="0" applyFont="0" applyFill="0" applyBorder="0" applyAlignment="0" applyProtection="0"/>
    <xf numFmtId="9" fontId="34"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9" fontId="34" fillId="0" borderId="0" applyFont="0" applyFill="0" applyBorder="0" applyAlignment="0" applyProtection="0"/>
    <xf numFmtId="43" fontId="34"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76">
    <xf numFmtId="0" fontId="0" fillId="0" borderId="0" xfId="0"/>
    <xf numFmtId="0" fontId="0" fillId="33" borderId="0" xfId="0" applyNumberFormat="1" applyFont="1" applyFill="1" applyBorder="1" applyAlignment="1" applyProtection="1"/>
    <xf numFmtId="0" fontId="0" fillId="0" borderId="0" xfId="0" applyNumberFormat="1" applyFont="1" applyFill="1" applyBorder="1" applyAlignment="1" applyProtection="1"/>
    <xf numFmtId="0" fontId="20" fillId="0" borderId="0" xfId="0" applyFont="1" applyFill="1"/>
    <xf numFmtId="0" fontId="21" fillId="0" borderId="0" xfId="0" applyFont="1" applyFill="1"/>
    <xf numFmtId="0" fontId="21" fillId="0" borderId="0" xfId="0" applyFont="1" applyFill="1" applyBorder="1"/>
    <xf numFmtId="0" fontId="26" fillId="0" borderId="0" xfId="0" applyFont="1" applyFill="1" applyBorder="1" applyAlignment="1">
      <alignment horizontal="justify" wrapText="1"/>
    </xf>
    <xf numFmtId="0" fontId="23" fillId="33" borderId="56" xfId="0" applyNumberFormat="1" applyFont="1" applyFill="1" applyBorder="1" applyAlignment="1" applyProtection="1">
      <alignment horizontal="center" vertical="center" wrapText="1"/>
    </xf>
    <xf numFmtId="0" fontId="28" fillId="0" borderId="0" xfId="0" applyFont="1" applyFill="1" applyAlignment="1">
      <alignment vertical="top"/>
    </xf>
    <xf numFmtId="0" fontId="0" fillId="0" borderId="0" xfId="0" applyFill="1"/>
    <xf numFmtId="0" fontId="28" fillId="0" borderId="0" xfId="0" applyFont="1" applyFill="1"/>
    <xf numFmtId="0" fontId="23" fillId="33" borderId="57" xfId="0" applyNumberFormat="1" applyFont="1" applyFill="1" applyBorder="1" applyAlignment="1" applyProtection="1">
      <alignment horizontal="center" vertical="center" wrapText="1"/>
    </xf>
    <xf numFmtId="165" fontId="20" fillId="33" borderId="19" xfId="1" applyNumberFormat="1" applyFont="1" applyFill="1" applyBorder="1" applyAlignment="1">
      <alignment horizontal="right" vertical="center" indent="3"/>
    </xf>
    <xf numFmtId="165" fontId="28" fillId="33" borderId="19" xfId="1" applyNumberFormat="1" applyFont="1" applyFill="1" applyBorder="1" applyAlignment="1">
      <alignment horizontal="right" vertical="center" indent="3"/>
    </xf>
    <xf numFmtId="0" fontId="36" fillId="33" borderId="0" xfId="0" applyNumberFormat="1" applyFont="1" applyFill="1" applyBorder="1" applyAlignment="1" applyProtection="1"/>
    <xf numFmtId="0" fontId="22" fillId="0" borderId="0" xfId="0" quotePrefix="1" applyFont="1" applyFill="1" applyBorder="1"/>
    <xf numFmtId="0" fontId="22" fillId="0" borderId="0" xfId="0" applyFont="1" applyFill="1" applyBorder="1"/>
    <xf numFmtId="1" fontId="22" fillId="0" borderId="0" xfId="0" applyNumberFormat="1" applyFont="1" applyFill="1" applyBorder="1"/>
    <xf numFmtId="165" fontId="28" fillId="33" borderId="19" xfId="1" quotePrefix="1" applyNumberFormat="1" applyFont="1" applyFill="1" applyBorder="1" applyAlignment="1">
      <alignment horizontal="right" vertical="center" indent="3"/>
    </xf>
    <xf numFmtId="0" fontId="20" fillId="33" borderId="29" xfId="0" applyNumberFormat="1" applyFont="1" applyFill="1" applyBorder="1" applyAlignment="1" applyProtection="1">
      <alignment horizontal="left" wrapText="1"/>
    </xf>
    <xf numFmtId="164" fontId="29" fillId="33" borderId="18" xfId="1" applyNumberFormat="1" applyFont="1" applyFill="1" applyBorder="1" applyAlignment="1" applyProtection="1">
      <alignment horizontal="right" vertical="center" wrapText="1" indent="3"/>
    </xf>
    <xf numFmtId="0" fontId="20" fillId="33" borderId="17" xfId="0" applyNumberFormat="1" applyFont="1" applyFill="1" applyBorder="1" applyAlignment="1" applyProtection="1">
      <alignment horizontal="left" wrapText="1"/>
    </xf>
    <xf numFmtId="0" fontId="28" fillId="33" borderId="17" xfId="0" applyNumberFormat="1" applyFont="1" applyFill="1" applyBorder="1" applyAlignment="1" applyProtection="1">
      <alignment horizontal="left" wrapText="1" indent="1"/>
    </xf>
    <xf numFmtId="165" fontId="37" fillId="33" borderId="19" xfId="1" applyNumberFormat="1" applyFont="1" applyFill="1" applyBorder="1" applyAlignment="1" applyProtection="1">
      <alignment horizontal="right" vertical="center" wrapText="1" indent="3"/>
    </xf>
    <xf numFmtId="165" fontId="29" fillId="33" borderId="19" xfId="1" applyNumberFormat="1" applyFont="1" applyFill="1" applyBorder="1" applyAlignment="1" applyProtection="1">
      <alignment horizontal="right" vertical="center" wrapText="1" indent="3"/>
    </xf>
    <xf numFmtId="0" fontId="0" fillId="34" borderId="0" xfId="0" applyNumberFormat="1" applyFont="1" applyFill="1" applyBorder="1" applyAlignment="1" applyProtection="1"/>
    <xf numFmtId="0" fontId="30" fillId="34" borderId="0" xfId="0" applyNumberFormat="1" applyFont="1" applyFill="1" applyBorder="1" applyAlignment="1" applyProtection="1"/>
    <xf numFmtId="0" fontId="25" fillId="34" borderId="28" xfId="0" applyFont="1" applyFill="1" applyBorder="1" applyAlignment="1">
      <alignment horizontal="center" vertical="center"/>
    </xf>
    <xf numFmtId="0" fontId="25" fillId="34" borderId="29" xfId="0" applyFont="1" applyFill="1" applyBorder="1" applyAlignment="1">
      <alignment horizontal="left" vertical="center"/>
    </xf>
    <xf numFmtId="0" fontId="25" fillId="34" borderId="30" xfId="0" applyFont="1" applyFill="1" applyBorder="1" applyAlignment="1">
      <alignment horizontal="center" vertical="center"/>
    </xf>
    <xf numFmtId="0" fontId="25" fillId="34" borderId="29" xfId="0" applyFont="1" applyFill="1" applyBorder="1" applyAlignment="1">
      <alignment horizontal="center" vertical="center"/>
    </xf>
    <xf numFmtId="0" fontId="25" fillId="34" borderId="31" xfId="0" applyFont="1" applyFill="1" applyBorder="1" applyAlignment="1">
      <alignment horizontal="center" vertical="center"/>
    </xf>
    <xf numFmtId="0" fontId="25" fillId="34" borderId="30" xfId="0" applyFont="1" applyFill="1" applyBorder="1" applyAlignment="1">
      <alignment horizontal="center" vertical="center" wrapText="1"/>
    </xf>
    <xf numFmtId="0" fontId="20" fillId="34" borderId="14" xfId="0" applyNumberFormat="1" applyFont="1" applyFill="1" applyBorder="1" applyAlignment="1" applyProtection="1">
      <alignment horizontal="left" vertical="center" wrapText="1"/>
    </xf>
    <xf numFmtId="164" fontId="29" fillId="34" borderId="34" xfId="1" applyNumberFormat="1" applyFont="1" applyFill="1" applyBorder="1" applyAlignment="1" applyProtection="1">
      <alignment horizontal="right" vertical="center" wrapText="1" indent="2"/>
    </xf>
    <xf numFmtId="165" fontId="29" fillId="34" borderId="10" xfId="0" applyNumberFormat="1" applyFont="1" applyFill="1" applyBorder="1" applyAlignment="1" applyProtection="1">
      <alignment horizontal="right" vertical="center" wrapText="1" indent="3"/>
    </xf>
    <xf numFmtId="0" fontId="20" fillId="34" borderId="17" xfId="0" applyNumberFormat="1" applyFont="1" applyFill="1" applyBorder="1" applyAlignment="1" applyProtection="1">
      <alignment horizontal="left" vertical="center" wrapText="1"/>
    </xf>
    <xf numFmtId="164" fontId="29" fillId="34" borderId="35" xfId="1" quotePrefix="1" applyNumberFormat="1" applyFont="1" applyFill="1" applyBorder="1" applyAlignment="1" applyProtection="1">
      <alignment horizontal="right" vertical="center" wrapText="1" indent="2"/>
    </xf>
    <xf numFmtId="164" fontId="29" fillId="34" borderId="36" xfId="1" applyNumberFormat="1" applyFont="1" applyFill="1" applyBorder="1" applyAlignment="1" applyProtection="1">
      <alignment horizontal="right" vertical="center" wrapText="1" indent="2"/>
    </xf>
    <xf numFmtId="165" fontId="29" fillId="34" borderId="0" xfId="0" applyNumberFormat="1" applyFont="1" applyFill="1" applyBorder="1" applyAlignment="1" applyProtection="1">
      <alignment horizontal="right" vertical="center" wrapText="1" indent="3"/>
    </xf>
    <xf numFmtId="164" fontId="29" fillId="34" borderId="35" xfId="1" applyNumberFormat="1" applyFont="1" applyFill="1" applyBorder="1" applyAlignment="1" applyProtection="1">
      <alignment horizontal="right" vertical="center" wrapText="1" indent="2"/>
    </xf>
    <xf numFmtId="0" fontId="20" fillId="34" borderId="61" xfId="0" applyNumberFormat="1" applyFont="1" applyFill="1" applyBorder="1" applyAlignment="1" applyProtection="1">
      <alignment horizontal="left" wrapText="1"/>
    </xf>
    <xf numFmtId="164" fontId="29" fillId="34" borderId="62" xfId="1" applyNumberFormat="1" applyFont="1" applyFill="1" applyBorder="1" applyAlignment="1" applyProtection="1">
      <alignment horizontal="right" vertical="center" wrapText="1" indent="2"/>
    </xf>
    <xf numFmtId="164" fontId="29" fillId="34" borderId="63" xfId="1" applyNumberFormat="1" applyFont="1" applyFill="1" applyBorder="1" applyAlignment="1" applyProtection="1">
      <alignment horizontal="right" vertical="center" wrapText="1" indent="2"/>
    </xf>
    <xf numFmtId="0" fontId="25" fillId="34" borderId="21" xfId="0" applyNumberFormat="1" applyFont="1" applyFill="1" applyBorder="1" applyAlignment="1" applyProtection="1">
      <alignment horizontal="left" vertical="center" wrapText="1"/>
    </xf>
    <xf numFmtId="164" fontId="38" fillId="34" borderId="40" xfId="1" applyNumberFormat="1" applyFont="1" applyFill="1" applyBorder="1" applyAlignment="1" applyProtection="1">
      <alignment horizontal="right" vertical="center" wrapText="1" indent="2"/>
    </xf>
    <xf numFmtId="164" fontId="38" fillId="34" borderId="41" xfId="1" applyNumberFormat="1" applyFont="1" applyFill="1" applyBorder="1" applyAlignment="1" applyProtection="1">
      <alignment horizontal="right" vertical="center" wrapText="1" indent="2"/>
    </xf>
    <xf numFmtId="164" fontId="38" fillId="34" borderId="22" xfId="1" applyNumberFormat="1" applyFont="1" applyFill="1" applyBorder="1" applyAlignment="1" applyProtection="1">
      <alignment horizontal="right" vertical="center" wrapText="1" indent="2"/>
    </xf>
    <xf numFmtId="165" fontId="38" fillId="34" borderId="23" xfId="0" applyNumberFormat="1" applyFont="1" applyFill="1" applyBorder="1" applyAlignment="1" applyProtection="1">
      <alignment horizontal="right" vertical="center" wrapText="1" indent="3"/>
    </xf>
    <xf numFmtId="0" fontId="20" fillId="34" borderId="21" xfId="0" applyNumberFormat="1" applyFont="1" applyFill="1" applyBorder="1" applyAlignment="1" applyProtection="1">
      <alignment horizontal="left" vertical="center" wrapText="1"/>
    </xf>
    <xf numFmtId="166" fontId="29" fillId="34" borderId="41" xfId="1" applyNumberFormat="1" applyFont="1" applyFill="1" applyBorder="1" applyAlignment="1" applyProtection="1">
      <alignment horizontal="right" vertical="center" wrapText="1" indent="2"/>
    </xf>
    <xf numFmtId="166" fontId="29" fillId="34" borderId="38" xfId="1" applyNumberFormat="1" applyFont="1" applyFill="1" applyBorder="1" applyAlignment="1" applyProtection="1">
      <alignment horizontal="right" vertical="center" wrapText="1" indent="2"/>
    </xf>
    <xf numFmtId="165" fontId="29" fillId="34" borderId="23" xfId="0" applyNumberFormat="1" applyFont="1" applyFill="1" applyBorder="1" applyAlignment="1" applyProtection="1">
      <alignment horizontal="right" vertical="center" wrapText="1" indent="3"/>
    </xf>
    <xf numFmtId="0" fontId="20" fillId="34" borderId="43" xfId="0" applyNumberFormat="1" applyFont="1" applyFill="1" applyBorder="1" applyAlignment="1" applyProtection="1">
      <alignment horizontal="left" vertical="center" wrapText="1"/>
    </xf>
    <xf numFmtId="166" fontId="29" fillId="34" borderId="26" xfId="1" applyNumberFormat="1" applyFont="1" applyFill="1" applyBorder="1" applyAlignment="1" applyProtection="1">
      <alignment horizontal="right" vertical="center" wrapText="1" indent="2"/>
    </xf>
    <xf numFmtId="0" fontId="31" fillId="0" borderId="0" xfId="0" applyFont="1" applyFill="1"/>
    <xf numFmtId="0" fontId="25" fillId="33" borderId="25" xfId="0" applyNumberFormat="1" applyFont="1" applyFill="1" applyBorder="1" applyAlignment="1" applyProtection="1">
      <alignment horizontal="left" wrapText="1"/>
    </xf>
    <xf numFmtId="164" fontId="38" fillId="33" borderId="26" xfId="1" applyNumberFormat="1" applyFont="1" applyFill="1" applyBorder="1" applyAlignment="1" applyProtection="1">
      <alignment horizontal="right" vertical="center" wrapText="1" indent="3"/>
    </xf>
    <xf numFmtId="165" fontId="25" fillId="33" borderId="27" xfId="1" applyNumberFormat="1" applyFont="1" applyFill="1" applyBorder="1" applyAlignment="1">
      <alignment horizontal="right" vertical="center" indent="3"/>
    </xf>
    <xf numFmtId="0" fontId="39" fillId="34" borderId="0" xfId="0" applyNumberFormat="1" applyFont="1" applyFill="1" applyBorder="1" applyAlignment="1" applyProtection="1"/>
    <xf numFmtId="0" fontId="0" fillId="34" borderId="0" xfId="0" applyFill="1" applyBorder="1"/>
    <xf numFmtId="0" fontId="0" fillId="34" borderId="0" xfId="0" applyFill="1"/>
    <xf numFmtId="0" fontId="43" fillId="34" borderId="0" xfId="0" applyFont="1" applyFill="1"/>
    <xf numFmtId="0" fontId="29" fillId="34" borderId="0" xfId="0" applyFont="1" applyFill="1" applyBorder="1" applyAlignment="1"/>
    <xf numFmtId="0" fontId="29" fillId="34" borderId="0" xfId="0" applyFont="1" applyFill="1"/>
    <xf numFmtId="0" fontId="25" fillId="34" borderId="0" xfId="0" applyFont="1" applyFill="1" applyBorder="1" applyAlignment="1">
      <alignment horizontal="center"/>
    </xf>
    <xf numFmtId="0" fontId="20" fillId="34" borderId="10" xfId="0" applyNumberFormat="1" applyFont="1" applyFill="1" applyBorder="1" applyAlignment="1" applyProtection="1">
      <alignment horizontal="center" vertical="center" wrapText="1"/>
    </xf>
    <xf numFmtId="0" fontId="25" fillId="34" borderId="0" xfId="0" applyFont="1" applyFill="1" applyBorder="1" applyAlignment="1">
      <alignment horizontal="center" wrapText="1"/>
    </xf>
    <xf numFmtId="0" fontId="29" fillId="34" borderId="0" xfId="0" applyFont="1" applyFill="1" applyBorder="1"/>
    <xf numFmtId="0" fontId="20" fillId="34" borderId="15" xfId="0" applyNumberFormat="1" applyFont="1" applyFill="1" applyBorder="1" applyAlignment="1" applyProtection="1">
      <alignment horizontal="left" wrapText="1"/>
    </xf>
    <xf numFmtId="0" fontId="20" fillId="34" borderId="18" xfId="0" applyNumberFormat="1" applyFont="1" applyFill="1" applyBorder="1" applyAlignment="1" applyProtection="1">
      <alignment horizontal="left" wrapText="1"/>
    </xf>
    <xf numFmtId="0" fontId="28" fillId="34" borderId="18" xfId="0" applyNumberFormat="1" applyFont="1" applyFill="1" applyBorder="1" applyAlignment="1" applyProtection="1">
      <alignment horizontal="left" wrapText="1" indent="1"/>
    </xf>
    <xf numFmtId="0" fontId="25" fillId="34" borderId="24" xfId="0" applyNumberFormat="1" applyFont="1" applyFill="1" applyBorder="1" applyAlignment="1" applyProtection="1">
      <alignment horizontal="left" vertical="center" wrapText="1"/>
    </xf>
    <xf numFmtId="168" fontId="43" fillId="34" borderId="0" xfId="0" applyNumberFormat="1" applyFont="1" applyFill="1"/>
    <xf numFmtId="168" fontId="20" fillId="34" borderId="16" xfId="0" applyNumberFormat="1" applyFont="1" applyFill="1" applyBorder="1" applyAlignment="1" applyProtection="1">
      <alignment horizontal="right" vertical="center" wrapText="1"/>
    </xf>
    <xf numFmtId="168" fontId="20" fillId="34" borderId="14" xfId="0" applyNumberFormat="1" applyFont="1" applyFill="1" applyBorder="1" applyAlignment="1" applyProtection="1">
      <alignment horizontal="right" vertical="center" wrapText="1"/>
    </xf>
    <xf numFmtId="168" fontId="20" fillId="34" borderId="19" xfId="0" applyNumberFormat="1" applyFont="1" applyFill="1" applyBorder="1" applyAlignment="1" applyProtection="1">
      <alignment horizontal="right" vertical="center" wrapText="1"/>
    </xf>
    <xf numFmtId="168" fontId="20" fillId="34" borderId="17" xfId="0" applyNumberFormat="1" applyFont="1" applyFill="1" applyBorder="1" applyAlignment="1" applyProtection="1">
      <alignment horizontal="right" vertical="center" wrapText="1"/>
    </xf>
    <xf numFmtId="168" fontId="28" fillId="34" borderId="17" xfId="0" applyNumberFormat="1" applyFont="1" applyFill="1" applyBorder="1" applyAlignment="1" applyProtection="1">
      <alignment horizontal="right" vertical="center" wrapText="1"/>
    </xf>
    <xf numFmtId="168" fontId="28" fillId="34" borderId="21" xfId="0" applyNumberFormat="1" applyFont="1" applyFill="1" applyBorder="1" applyAlignment="1" applyProtection="1">
      <alignment horizontal="right" vertical="center" wrapText="1"/>
    </xf>
    <xf numFmtId="164" fontId="37" fillId="33" borderId="18" xfId="1" applyNumberFormat="1" applyFont="1" applyFill="1" applyBorder="1" applyAlignment="1" applyProtection="1">
      <alignment horizontal="right" vertical="center" wrapText="1" indent="3"/>
    </xf>
    <xf numFmtId="168" fontId="20" fillId="34" borderId="10" xfId="0" applyNumberFormat="1" applyFont="1" applyFill="1" applyBorder="1" applyAlignment="1" applyProtection="1">
      <alignment horizontal="right" vertical="center" wrapText="1"/>
    </xf>
    <xf numFmtId="168" fontId="20" fillId="34" borderId="0" xfId="0" applyNumberFormat="1" applyFont="1" applyFill="1" applyBorder="1" applyAlignment="1" applyProtection="1">
      <alignment horizontal="right" vertical="center" wrapText="1"/>
    </xf>
    <xf numFmtId="168" fontId="28" fillId="34" borderId="0" xfId="0" applyNumberFormat="1" applyFont="1" applyFill="1" applyBorder="1" applyAlignment="1" applyProtection="1">
      <alignment horizontal="right" vertical="center" wrapText="1"/>
    </xf>
    <xf numFmtId="168" fontId="28" fillId="34" borderId="20" xfId="0" applyNumberFormat="1" applyFont="1" applyFill="1" applyBorder="1" applyAlignment="1" applyProtection="1">
      <alignment horizontal="right" vertical="center" wrapText="1"/>
    </xf>
    <xf numFmtId="168" fontId="25" fillId="34" borderId="16" xfId="1" applyNumberFormat="1" applyFont="1" applyFill="1" applyBorder="1" applyAlignment="1" applyProtection="1">
      <alignment horizontal="right" vertical="center"/>
    </xf>
    <xf numFmtId="168" fontId="25" fillId="34" borderId="14" xfId="1" applyNumberFormat="1" applyFont="1" applyFill="1" applyBorder="1" applyAlignment="1" applyProtection="1">
      <alignment horizontal="right" vertical="center"/>
    </xf>
    <xf numFmtId="168" fontId="25" fillId="34" borderId="10" xfId="1" applyNumberFormat="1" applyFont="1" applyFill="1" applyBorder="1" applyAlignment="1" applyProtection="1">
      <alignment horizontal="right" vertical="center"/>
    </xf>
    <xf numFmtId="168" fontId="25" fillId="34" borderId="57" xfId="1" applyNumberFormat="1" applyFont="1" applyFill="1" applyBorder="1" applyAlignment="1" applyProtection="1">
      <alignment horizontal="right" vertical="center"/>
    </xf>
    <xf numFmtId="168" fontId="25" fillId="34" borderId="64" xfId="1" applyNumberFormat="1" applyFont="1" applyFill="1" applyBorder="1" applyAlignment="1" applyProtection="1">
      <alignment horizontal="right" vertical="center"/>
    </xf>
    <xf numFmtId="168" fontId="25" fillId="34" borderId="48" xfId="1" applyNumberFormat="1" applyFont="1" applyFill="1" applyBorder="1" applyAlignment="1" applyProtection="1">
      <alignment horizontal="right" vertical="center"/>
    </xf>
    <xf numFmtId="0" fontId="25" fillId="34" borderId="31" xfId="0" applyNumberFormat="1" applyFont="1" applyFill="1" applyBorder="1" applyAlignment="1" applyProtection="1">
      <alignment horizontal="center" vertical="center" wrapText="1"/>
    </xf>
    <xf numFmtId="0" fontId="25" fillId="34" borderId="30" xfId="0" applyNumberFormat="1" applyFont="1" applyFill="1" applyBorder="1" applyAlignment="1" applyProtection="1">
      <alignment horizontal="center" vertical="center" wrapText="1"/>
    </xf>
    <xf numFmtId="3" fontId="0" fillId="34" borderId="0" xfId="0" applyNumberFormat="1" applyFont="1" applyFill="1" applyBorder="1" applyAlignment="1" applyProtection="1"/>
    <xf numFmtId="0" fontId="25" fillId="34" borderId="22" xfId="0" applyNumberFormat="1" applyFont="1" applyFill="1" applyBorder="1" applyAlignment="1" applyProtection="1">
      <alignment horizontal="left" wrapText="1"/>
    </xf>
    <xf numFmtId="3" fontId="20" fillId="34" borderId="15" xfId="0" applyNumberFormat="1" applyFont="1" applyFill="1" applyBorder="1" applyAlignment="1" applyProtection="1">
      <alignment horizontal="right" vertical="center" wrapText="1"/>
    </xf>
    <xf numFmtId="165" fontId="20" fillId="34" borderId="16" xfId="0" applyNumberFormat="1" applyFont="1" applyFill="1" applyBorder="1" applyAlignment="1" applyProtection="1">
      <alignment horizontal="right" vertical="center" wrapText="1"/>
    </xf>
    <xf numFmtId="3" fontId="20" fillId="34" borderId="18" xfId="0" applyNumberFormat="1" applyFont="1" applyFill="1" applyBorder="1" applyAlignment="1" applyProtection="1">
      <alignment horizontal="right" vertical="center" wrapText="1"/>
    </xf>
    <xf numFmtId="165" fontId="20" fillId="34" borderId="19" xfId="0" applyNumberFormat="1" applyFont="1" applyFill="1" applyBorder="1" applyAlignment="1" applyProtection="1">
      <alignment horizontal="right" vertical="center" wrapText="1"/>
    </xf>
    <xf numFmtId="3" fontId="25" fillId="34" borderId="22" xfId="0" applyNumberFormat="1" applyFont="1" applyFill="1" applyBorder="1" applyAlignment="1" applyProtection="1">
      <alignment horizontal="right" vertical="center" wrapText="1"/>
    </xf>
    <xf numFmtId="165" fontId="25" fillId="34" borderId="23" xfId="0" applyNumberFormat="1" applyFont="1" applyFill="1" applyBorder="1" applyAlignment="1" applyProtection="1">
      <alignment horizontal="right" vertical="center" wrapText="1"/>
    </xf>
    <xf numFmtId="3" fontId="25" fillId="34" borderId="26" xfId="0" applyNumberFormat="1" applyFont="1" applyFill="1" applyBorder="1" applyAlignment="1" applyProtection="1">
      <alignment horizontal="right" vertical="center" wrapText="1"/>
    </xf>
    <xf numFmtId="165" fontId="25" fillId="34" borderId="27" xfId="0" applyNumberFormat="1" applyFont="1" applyFill="1" applyBorder="1" applyAlignment="1" applyProtection="1">
      <alignment horizontal="right" vertical="center" wrapText="1"/>
    </xf>
    <xf numFmtId="0" fontId="23" fillId="34" borderId="58" xfId="0" applyNumberFormat="1" applyFont="1" applyFill="1" applyBorder="1" applyAlignment="1" applyProtection="1">
      <alignment horizontal="center" wrapText="1"/>
    </xf>
    <xf numFmtId="0" fontId="24" fillId="34" borderId="31" xfId="0" applyNumberFormat="1" applyFont="1" applyFill="1" applyBorder="1" applyAlignment="1" applyProtection="1">
      <alignment horizontal="center" vertical="center" wrapText="1"/>
    </xf>
    <xf numFmtId="0" fontId="23" fillId="34" borderId="59" xfId="0" applyNumberFormat="1" applyFont="1" applyFill="1" applyBorder="1" applyAlignment="1" applyProtection="1">
      <alignment horizontal="left" wrapText="1"/>
    </xf>
    <xf numFmtId="0" fontId="23" fillId="34" borderId="60" xfId="0" applyNumberFormat="1" applyFont="1" applyFill="1" applyBorder="1" applyAlignment="1" applyProtection="1">
      <alignment horizontal="left" wrapText="1"/>
    </xf>
    <xf numFmtId="0" fontId="24" fillId="34" borderId="60" xfId="0" applyNumberFormat="1" applyFont="1" applyFill="1" applyBorder="1" applyAlignment="1" applyProtection="1">
      <alignment horizontal="left" wrapText="1"/>
    </xf>
    <xf numFmtId="0" fontId="23" fillId="34" borderId="15" xfId="0" applyNumberFormat="1" applyFont="1" applyFill="1" applyBorder="1" applyAlignment="1" applyProtection="1">
      <alignment horizontal="left" wrapText="1"/>
    </xf>
    <xf numFmtId="0" fontId="23" fillId="34" borderId="18" xfId="0" applyNumberFormat="1" applyFont="1" applyFill="1" applyBorder="1" applyAlignment="1" applyProtection="1">
      <alignment horizontal="left" wrapText="1"/>
    </xf>
    <xf numFmtId="0" fontId="24" fillId="34" borderId="22" xfId="0" applyNumberFormat="1" applyFont="1" applyFill="1" applyBorder="1" applyAlignment="1" applyProtection="1">
      <alignment horizontal="left" wrapText="1"/>
    </xf>
    <xf numFmtId="0" fontId="24" fillId="34" borderId="54" xfId="0" applyNumberFormat="1" applyFont="1" applyFill="1" applyBorder="1" applyAlignment="1" applyProtection="1">
      <alignment horizontal="left" wrapText="1"/>
    </xf>
    <xf numFmtId="0" fontId="24" fillId="34" borderId="30" xfId="0" applyNumberFormat="1" applyFont="1" applyFill="1" applyBorder="1" applyAlignment="1" applyProtection="1">
      <alignment horizontal="center" vertical="center" wrapText="1"/>
    </xf>
    <xf numFmtId="0" fontId="20" fillId="34" borderId="15" xfId="0" applyFont="1" applyFill="1" applyBorder="1"/>
    <xf numFmtId="3" fontId="20" fillId="34" borderId="15" xfId="0" applyNumberFormat="1" applyFont="1" applyFill="1" applyBorder="1" applyAlignment="1">
      <alignment horizontal="right" indent="2"/>
    </xf>
    <xf numFmtId="0" fontId="20" fillId="34" borderId="18" xfId="0" applyFont="1" applyFill="1" applyBorder="1"/>
    <xf numFmtId="3" fontId="20" fillId="34" borderId="18" xfId="0" applyNumberFormat="1" applyFont="1" applyFill="1" applyBorder="1" applyAlignment="1">
      <alignment horizontal="right" indent="2"/>
    </xf>
    <xf numFmtId="0" fontId="25" fillId="34" borderId="22" xfId="0" applyFont="1" applyFill="1" applyBorder="1"/>
    <xf numFmtId="3" fontId="25" fillId="34" borderId="22" xfId="0" applyNumberFormat="1" applyFont="1" applyFill="1" applyBorder="1" applyAlignment="1">
      <alignment horizontal="right" indent="2"/>
    </xf>
    <xf numFmtId="3" fontId="25" fillId="34" borderId="18" xfId="0" applyNumberFormat="1" applyFont="1" applyFill="1" applyBorder="1" applyAlignment="1">
      <alignment horizontal="right" indent="2"/>
    </xf>
    <xf numFmtId="0" fontId="25" fillId="34" borderId="15" xfId="0" applyFont="1" applyFill="1" applyBorder="1"/>
    <xf numFmtId="3" fontId="25" fillId="34" borderId="15" xfId="0" applyNumberFormat="1" applyFont="1" applyFill="1" applyBorder="1" applyAlignment="1">
      <alignment horizontal="right" indent="2"/>
    </xf>
    <xf numFmtId="0" fontId="25" fillId="34" borderId="18" xfId="0" applyFont="1" applyFill="1" applyBorder="1"/>
    <xf numFmtId="0" fontId="25" fillId="34" borderId="44" xfId="0" applyFont="1" applyFill="1" applyBorder="1"/>
    <xf numFmtId="3" fontId="25" fillId="34" borderId="45" xfId="0" applyNumberFormat="1" applyFont="1" applyFill="1" applyBorder="1" applyAlignment="1">
      <alignment horizontal="right" indent="2"/>
    </xf>
    <xf numFmtId="0" fontId="25" fillId="34" borderId="19" xfId="0" applyFont="1" applyFill="1" applyBorder="1"/>
    <xf numFmtId="0" fontId="28" fillId="34" borderId="0" xfId="0" applyFont="1" applyFill="1" applyBorder="1"/>
    <xf numFmtId="0" fontId="20" fillId="34" borderId="16"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0" fillId="34" borderId="16" xfId="0" applyFont="1" applyFill="1" applyBorder="1"/>
    <xf numFmtId="0" fontId="20" fillId="34" borderId="10" xfId="0" applyFont="1" applyFill="1" applyBorder="1"/>
    <xf numFmtId="0" fontId="20" fillId="34" borderId="38" xfId="0" applyFont="1" applyFill="1" applyBorder="1" applyAlignment="1">
      <alignment horizontal="center" vertical="center" wrapText="1"/>
    </xf>
    <xf numFmtId="0" fontId="20" fillId="34" borderId="32" xfId="0" applyFont="1" applyFill="1" applyBorder="1" applyAlignment="1">
      <alignment horizontal="center" vertical="center" wrapText="1"/>
    </xf>
    <xf numFmtId="167" fontId="20" fillId="34" borderId="15" xfId="0" applyNumberFormat="1" applyFont="1" applyFill="1" applyBorder="1" applyAlignment="1">
      <alignment horizontal="right" indent="2"/>
    </xf>
    <xf numFmtId="167" fontId="20" fillId="34" borderId="18" xfId="0" applyNumberFormat="1" applyFont="1" applyFill="1" applyBorder="1" applyAlignment="1">
      <alignment horizontal="right" indent="2"/>
    </xf>
    <xf numFmtId="167" fontId="25" fillId="34" borderId="22" xfId="0" applyNumberFormat="1" applyFont="1" applyFill="1" applyBorder="1" applyAlignment="1">
      <alignment horizontal="right" indent="2"/>
    </xf>
    <xf numFmtId="167" fontId="25" fillId="34" borderId="18" xfId="0" applyNumberFormat="1" applyFont="1" applyFill="1" applyBorder="1" applyAlignment="1">
      <alignment horizontal="right" indent="2"/>
    </xf>
    <xf numFmtId="167" fontId="25" fillId="34" borderId="15" xfId="0" applyNumberFormat="1" applyFont="1" applyFill="1" applyBorder="1" applyAlignment="1">
      <alignment horizontal="right" indent="2"/>
    </xf>
    <xf numFmtId="167" fontId="25" fillId="34" borderId="45" xfId="0" applyNumberFormat="1" applyFont="1" applyFill="1" applyBorder="1" applyAlignment="1">
      <alignment horizontal="right" indent="2"/>
    </xf>
    <xf numFmtId="0" fontId="25" fillId="34" borderId="23" xfId="0" applyFont="1" applyFill="1" applyBorder="1"/>
    <xf numFmtId="0" fontId="20" fillId="34" borderId="11" xfId="0" applyFont="1" applyFill="1" applyBorder="1" applyAlignment="1">
      <alignment vertical="center"/>
    </xf>
    <xf numFmtId="0" fontId="20" fillId="34" borderId="46" xfId="0" applyFont="1" applyFill="1" applyBorder="1" applyAlignment="1">
      <alignment horizontal="center" vertical="center"/>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7" xfId="0" applyFont="1" applyFill="1" applyBorder="1" applyAlignment="1">
      <alignment vertical="center"/>
    </xf>
    <xf numFmtId="3" fontId="20" fillId="34" borderId="0" xfId="0" applyNumberFormat="1" applyFont="1" applyFill="1" applyBorder="1" applyAlignment="1">
      <alignment horizontal="right" vertical="center" indent="1"/>
    </xf>
    <xf numFmtId="0" fontId="20" fillId="34" borderId="17" xfId="0" applyFont="1" applyFill="1" applyBorder="1" applyAlignment="1">
      <alignment vertical="center" wrapText="1"/>
    </xf>
    <xf numFmtId="0" fontId="25" fillId="34" borderId="25" xfId="0" applyFont="1" applyFill="1" applyBorder="1" applyAlignment="1">
      <alignment vertical="center" wrapText="1"/>
    </xf>
    <xf numFmtId="3" fontId="25" fillId="34" borderId="24" xfId="0" applyNumberFormat="1" applyFont="1" applyFill="1" applyBorder="1" applyAlignment="1">
      <alignment horizontal="right" vertical="center" indent="1"/>
    </xf>
    <xf numFmtId="164" fontId="29" fillId="34" borderId="65" xfId="1" applyNumberFormat="1" applyFont="1" applyFill="1" applyBorder="1" applyAlignment="1" applyProtection="1">
      <alignment horizontal="right" vertical="center" wrapText="1" indent="2"/>
    </xf>
    <xf numFmtId="164" fontId="29" fillId="34" borderId="66" xfId="1" quotePrefix="1" applyNumberFormat="1" applyFont="1" applyFill="1" applyBorder="1" applyAlignment="1" applyProtection="1">
      <alignment horizontal="right" vertical="center" wrapText="1" indent="2"/>
    </xf>
    <xf numFmtId="164" fontId="29" fillId="34" borderId="66" xfId="1" applyNumberFormat="1" applyFont="1" applyFill="1" applyBorder="1" applyAlignment="1" applyProtection="1">
      <alignment horizontal="right" vertical="center" wrapText="1" indent="2"/>
    </xf>
    <xf numFmtId="164" fontId="29" fillId="34" borderId="67" xfId="1" applyNumberFormat="1" applyFont="1" applyFill="1" applyBorder="1" applyAlignment="1" applyProtection="1">
      <alignment horizontal="right" vertical="center" wrapText="1" indent="2"/>
    </xf>
    <xf numFmtId="164" fontId="29" fillId="34" borderId="36" xfId="1" quotePrefix="1" applyNumberFormat="1" applyFont="1" applyFill="1" applyBorder="1" applyAlignment="1" applyProtection="1">
      <alignment horizontal="right" vertical="center" wrapText="1" indent="2"/>
    </xf>
    <xf numFmtId="166" fontId="29" fillId="34" borderId="68" xfId="1" applyNumberFormat="1" applyFont="1" applyFill="1" applyBorder="1" applyAlignment="1" applyProtection="1">
      <alignment horizontal="right" vertical="center" wrapText="1" indent="2"/>
    </xf>
    <xf numFmtId="166" fontId="29" fillId="34" borderId="69" xfId="1" applyNumberFormat="1" applyFont="1" applyFill="1" applyBorder="1" applyAlignment="1" applyProtection="1">
      <alignment horizontal="right" vertical="center" wrapText="1" indent="2"/>
    </xf>
    <xf numFmtId="166" fontId="29" fillId="34" borderId="70" xfId="1" applyNumberFormat="1" applyFont="1" applyFill="1" applyBorder="1" applyAlignment="1" applyProtection="1">
      <alignment horizontal="right" vertical="center" wrapText="1" indent="2"/>
    </xf>
    <xf numFmtId="168" fontId="0" fillId="34" borderId="0" xfId="0" applyNumberFormat="1" applyFill="1"/>
    <xf numFmtId="0" fontId="20" fillId="34" borderId="0" xfId="0" applyFont="1" applyFill="1" applyBorder="1" applyAlignment="1">
      <alignment horizontal="left"/>
    </xf>
    <xf numFmtId="0" fontId="31" fillId="34" borderId="0" xfId="0" applyFont="1" applyFill="1" applyBorder="1" applyAlignment="1">
      <alignment horizontal="left" vertical="center" wrapText="1"/>
    </xf>
    <xf numFmtId="168" fontId="29" fillId="34" borderId="0" xfId="0" applyNumberFormat="1" applyFont="1" applyFill="1" applyBorder="1"/>
    <xf numFmtId="168" fontId="29" fillId="34" borderId="0" xfId="0" applyNumberFormat="1" applyFont="1" applyFill="1"/>
    <xf numFmtId="0" fontId="31" fillId="34" borderId="49" xfId="0" applyFont="1" applyFill="1" applyBorder="1" applyAlignment="1">
      <alignment horizontal="left" vertical="center" wrapText="1"/>
    </xf>
    <xf numFmtId="0" fontId="20" fillId="34" borderId="0" xfId="0" applyFont="1" applyFill="1" applyBorder="1" applyAlignment="1">
      <alignment horizontal="left"/>
    </xf>
    <xf numFmtId="0" fontId="20" fillId="34" borderId="0" xfId="0" applyFont="1" applyFill="1" applyBorder="1" applyAlignment="1">
      <alignment horizontal="justify"/>
    </xf>
    <xf numFmtId="164" fontId="0" fillId="33" borderId="0" xfId="0" applyNumberFormat="1" applyFont="1" applyFill="1" applyBorder="1" applyAlignment="1" applyProtection="1"/>
    <xf numFmtId="164" fontId="29" fillId="34" borderId="71" xfId="1" quotePrefix="1" applyNumberFormat="1" applyFont="1" applyFill="1" applyBorder="1" applyAlignment="1" applyProtection="1">
      <alignment horizontal="right" vertical="center" wrapText="1" indent="2"/>
    </xf>
    <xf numFmtId="164" fontId="29" fillId="34" borderId="71" xfId="1" applyNumberFormat="1" applyFont="1" applyFill="1" applyBorder="1" applyAlignment="1" applyProtection="1">
      <alignment horizontal="right" vertical="center" wrapText="1" indent="2"/>
    </xf>
    <xf numFmtId="164" fontId="29" fillId="34" borderId="72" xfId="1" applyNumberFormat="1" applyFont="1" applyFill="1" applyBorder="1" applyAlignment="1" applyProtection="1">
      <alignment horizontal="right" vertical="center" wrapText="1" indent="2"/>
    </xf>
    <xf numFmtId="164" fontId="38" fillId="34" borderId="23" xfId="1" applyNumberFormat="1" applyFont="1" applyFill="1" applyBorder="1" applyAlignment="1" applyProtection="1">
      <alignment horizontal="right" vertical="center" wrapText="1" indent="2"/>
    </xf>
    <xf numFmtId="165" fontId="29" fillId="34" borderId="19" xfId="0" applyNumberFormat="1" applyFont="1" applyFill="1" applyBorder="1" applyAlignment="1" applyProtection="1">
      <alignment horizontal="right" vertical="center" wrapText="1" indent="3"/>
    </xf>
    <xf numFmtId="165" fontId="29" fillId="34" borderId="44" xfId="0" applyNumberFormat="1" applyFont="1" applyFill="1" applyBorder="1" applyAlignment="1" applyProtection="1">
      <alignment horizontal="right" vertical="center" wrapText="1" indent="3"/>
    </xf>
    <xf numFmtId="165" fontId="29" fillId="34" borderId="16" xfId="0" applyNumberFormat="1" applyFont="1" applyFill="1" applyBorder="1" applyAlignment="1" applyProtection="1">
      <alignment horizontal="right" vertical="center" wrapText="1" indent="3"/>
    </xf>
    <xf numFmtId="3" fontId="0" fillId="0" borderId="0" xfId="0" applyNumberFormat="1" applyFont="1" applyFill="1" applyBorder="1" applyAlignment="1" applyProtection="1"/>
    <xf numFmtId="3" fontId="23" fillId="34" borderId="15" xfId="0" applyNumberFormat="1" applyFont="1" applyFill="1" applyBorder="1" applyAlignment="1" applyProtection="1">
      <alignment horizontal="center" vertical="center" wrapText="1"/>
    </xf>
    <xf numFmtId="3" fontId="23" fillId="34" borderId="16" xfId="0" applyNumberFormat="1" applyFont="1" applyFill="1" applyBorder="1" applyAlignment="1" applyProtection="1">
      <alignment horizontal="center" vertical="center" wrapText="1"/>
    </xf>
    <xf numFmtId="3" fontId="23" fillId="34" borderId="18" xfId="0" applyNumberFormat="1" applyFont="1" applyFill="1" applyBorder="1" applyAlignment="1" applyProtection="1">
      <alignment horizontal="center" vertical="center" wrapText="1"/>
    </xf>
    <xf numFmtId="3" fontId="23" fillId="34" borderId="19" xfId="0" applyNumberFormat="1" applyFont="1" applyFill="1" applyBorder="1" applyAlignment="1" applyProtection="1">
      <alignment horizontal="center" vertical="center" wrapText="1"/>
    </xf>
    <xf numFmtId="3" fontId="24" fillId="34" borderId="18" xfId="0" applyNumberFormat="1" applyFont="1" applyFill="1" applyBorder="1" applyAlignment="1" applyProtection="1">
      <alignment horizontal="center" vertical="center" wrapText="1"/>
    </xf>
    <xf numFmtId="3" fontId="24" fillId="34" borderId="19" xfId="0" applyNumberFormat="1" applyFont="1" applyFill="1" applyBorder="1" applyAlignment="1" applyProtection="1">
      <alignment horizontal="center" vertical="center" wrapText="1"/>
    </xf>
    <xf numFmtId="3" fontId="24" fillId="34" borderId="22" xfId="0" applyNumberFormat="1" applyFont="1" applyFill="1" applyBorder="1" applyAlignment="1" applyProtection="1">
      <alignment horizontal="center" vertical="center" wrapText="1"/>
    </xf>
    <xf numFmtId="3" fontId="24" fillId="34" borderId="23" xfId="0" applyNumberFormat="1" applyFont="1" applyFill="1" applyBorder="1" applyAlignment="1" applyProtection="1">
      <alignment horizontal="center" vertical="center" wrapText="1"/>
    </xf>
    <xf numFmtId="3" fontId="24" fillId="34" borderId="45" xfId="0" applyNumberFormat="1" applyFont="1" applyFill="1" applyBorder="1" applyAlignment="1" applyProtection="1">
      <alignment horizontal="center" vertical="center" wrapText="1"/>
    </xf>
    <xf numFmtId="3" fontId="24" fillId="34" borderId="44" xfId="0" applyNumberFormat="1" applyFont="1" applyFill="1" applyBorder="1" applyAlignment="1" applyProtection="1">
      <alignment horizontal="center" vertical="center" wrapText="1"/>
    </xf>
    <xf numFmtId="168" fontId="28" fillId="34" borderId="19" xfId="0" applyNumberFormat="1" applyFont="1" applyFill="1" applyBorder="1" applyAlignment="1" applyProtection="1">
      <alignment horizontal="right" vertical="center" wrapText="1"/>
    </xf>
    <xf numFmtId="164" fontId="0" fillId="34" borderId="0" xfId="0" applyNumberFormat="1" applyFont="1" applyFill="1" applyBorder="1" applyAlignment="1" applyProtection="1"/>
    <xf numFmtId="0" fontId="49" fillId="33" borderId="56" xfId="0" applyNumberFormat="1" applyFont="1" applyFill="1" applyBorder="1" applyAlignment="1" applyProtection="1">
      <alignment horizontal="center" vertical="center" wrapText="1"/>
    </xf>
    <xf numFmtId="164" fontId="50" fillId="33" borderId="26" xfId="1" applyNumberFormat="1" applyFont="1" applyFill="1" applyBorder="1" applyAlignment="1" applyProtection="1">
      <alignment horizontal="right" vertical="center" wrapText="1" indent="3"/>
    </xf>
    <xf numFmtId="0" fontId="49" fillId="33" borderId="73" xfId="0" applyNumberFormat="1" applyFont="1" applyFill="1" applyBorder="1" applyAlignment="1" applyProtection="1">
      <alignment horizontal="center" vertical="center" wrapText="1"/>
    </xf>
    <xf numFmtId="165" fontId="52" fillId="33" borderId="27" xfId="1" applyNumberFormat="1" applyFont="1" applyFill="1" applyBorder="1" applyAlignment="1">
      <alignment horizontal="right" vertical="center" indent="3"/>
    </xf>
    <xf numFmtId="165" fontId="20" fillId="34" borderId="16" xfId="46" applyNumberFormat="1" applyFont="1" applyFill="1" applyBorder="1" applyAlignment="1">
      <alignment horizontal="center" vertical="center"/>
    </xf>
    <xf numFmtId="165" fontId="20" fillId="34" borderId="19" xfId="46" applyNumberFormat="1" applyFont="1" applyFill="1" applyBorder="1" applyAlignment="1">
      <alignment horizontal="center" vertical="center"/>
    </xf>
    <xf numFmtId="165" fontId="20" fillId="34" borderId="23" xfId="46" applyNumberFormat="1" applyFont="1" applyFill="1" applyBorder="1" applyAlignment="1">
      <alignment horizontal="center" vertical="center"/>
    </xf>
    <xf numFmtId="165" fontId="25" fillId="34" borderId="27" xfId="46" applyNumberFormat="1" applyFont="1" applyFill="1" applyBorder="1" applyAlignment="1">
      <alignment horizontal="center" vertical="center"/>
    </xf>
    <xf numFmtId="168" fontId="28" fillId="34" borderId="23" xfId="0" applyNumberFormat="1" applyFont="1" applyFill="1" applyBorder="1" applyAlignment="1" applyProtection="1">
      <alignment horizontal="right" vertical="center" wrapText="1"/>
    </xf>
    <xf numFmtId="164" fontId="29" fillId="0" borderId="33" xfId="1" applyNumberFormat="1" applyFont="1" applyFill="1" applyBorder="1" applyAlignment="1" applyProtection="1">
      <alignment horizontal="right" vertical="center" wrapText="1" indent="2"/>
    </xf>
    <xf numFmtId="164" fontId="29" fillId="0" borderId="35" xfId="1" quotePrefix="1" applyNumberFormat="1" applyFont="1" applyFill="1" applyBorder="1" applyAlignment="1" applyProtection="1">
      <alignment horizontal="right" vertical="center" wrapText="1" indent="2"/>
    </xf>
    <xf numFmtId="164" fontId="29" fillId="0" borderId="35" xfId="1" applyNumberFormat="1" applyFont="1" applyFill="1" applyBorder="1" applyAlignment="1" applyProtection="1">
      <alignment horizontal="right" vertical="center" wrapText="1" indent="2"/>
    </xf>
    <xf numFmtId="164" fontId="29" fillId="0" borderId="62" xfId="1" applyNumberFormat="1" applyFont="1" applyFill="1" applyBorder="1" applyAlignment="1" applyProtection="1">
      <alignment horizontal="right" vertical="center" wrapText="1" indent="2"/>
    </xf>
    <xf numFmtId="164" fontId="38" fillId="0" borderId="40" xfId="1" applyNumberFormat="1" applyFont="1" applyFill="1" applyBorder="1" applyAlignment="1" applyProtection="1">
      <alignment horizontal="right" vertical="center" wrapText="1" indent="2"/>
    </xf>
    <xf numFmtId="166" fontId="29" fillId="0" borderId="40" xfId="1" applyNumberFormat="1" applyFont="1" applyFill="1" applyBorder="1" applyAlignment="1" applyProtection="1">
      <alignment horizontal="right" vertical="center" wrapText="1" indent="2"/>
    </xf>
    <xf numFmtId="0" fontId="20" fillId="34" borderId="0" xfId="0" applyFont="1" applyFill="1" applyBorder="1" applyAlignment="1">
      <alignment horizontal="left"/>
    </xf>
    <xf numFmtId="0" fontId="26" fillId="0" borderId="0" xfId="0" applyFont="1" applyBorder="1" applyAlignment="1">
      <alignment horizontal="left" wrapText="1"/>
    </xf>
    <xf numFmtId="0" fontId="29" fillId="34" borderId="0" xfId="0" applyNumberFormat="1" applyFont="1" applyFill="1" applyBorder="1" applyAlignment="1" applyProtection="1">
      <alignment horizontal="left" wrapText="1"/>
    </xf>
    <xf numFmtId="0" fontId="23" fillId="33" borderId="50" xfId="0" applyNumberFormat="1" applyFont="1" applyFill="1" applyBorder="1" applyAlignment="1" applyProtection="1">
      <alignment horizontal="center" vertical="center" wrapText="1"/>
    </xf>
    <xf numFmtId="0" fontId="23" fillId="33" borderId="51" xfId="0" applyNumberFormat="1" applyFont="1" applyFill="1" applyBorder="1" applyAlignment="1" applyProtection="1">
      <alignment horizontal="center" vertical="center" wrapText="1"/>
    </xf>
    <xf numFmtId="0" fontId="23" fillId="33" borderId="52" xfId="0" applyNumberFormat="1" applyFont="1" applyFill="1" applyBorder="1" applyAlignment="1" applyProtection="1">
      <alignment horizontal="center" vertical="center" wrapText="1"/>
    </xf>
    <xf numFmtId="0" fontId="23" fillId="33" borderId="54" xfId="0" applyNumberFormat="1" applyFont="1" applyFill="1" applyBorder="1" applyAlignment="1" applyProtection="1">
      <alignment horizontal="center" vertical="center" wrapText="1"/>
    </xf>
    <xf numFmtId="0" fontId="28" fillId="34" borderId="0" xfId="0" applyFont="1" applyFill="1" applyBorder="1" applyAlignment="1">
      <alignment horizontal="left" wrapText="1"/>
    </xf>
    <xf numFmtId="0" fontId="29" fillId="34" borderId="0" xfId="44" applyNumberFormat="1" applyFont="1" applyFill="1" applyBorder="1" applyAlignment="1" applyProtection="1">
      <alignment horizontal="justify" vertical="center" wrapText="1"/>
    </xf>
    <xf numFmtId="0" fontId="35" fillId="34" borderId="47" xfId="0" applyNumberFormat="1" applyFont="1" applyFill="1" applyBorder="1" applyAlignment="1" applyProtection="1">
      <alignment horizontal="center"/>
    </xf>
    <xf numFmtId="0" fontId="35" fillId="34" borderId="48" xfId="0" applyNumberFormat="1" applyFont="1" applyFill="1" applyBorder="1" applyAlignment="1" applyProtection="1">
      <alignment horizontal="center"/>
    </xf>
    <xf numFmtId="0" fontId="35" fillId="34" borderId="49" xfId="0" applyNumberFormat="1" applyFont="1" applyFill="1" applyBorder="1" applyAlignment="1" applyProtection="1">
      <alignment horizontal="center"/>
    </xf>
    <xf numFmtId="0" fontId="27" fillId="0" borderId="53" xfId="0" applyNumberFormat="1" applyFont="1" applyFill="1" applyBorder="1" applyAlignment="1" applyProtection="1">
      <alignment horizontal="center"/>
    </xf>
    <xf numFmtId="0" fontId="27" fillId="0" borderId="55" xfId="0" applyNumberFormat="1" applyFont="1" applyFill="1" applyBorder="1" applyAlignment="1" applyProtection="1">
      <alignment horizontal="center"/>
    </xf>
    <xf numFmtId="0" fontId="29" fillId="34" borderId="0" xfId="0" applyNumberFormat="1" applyFont="1" applyFill="1" applyBorder="1" applyAlignment="1" applyProtection="1">
      <alignment horizontal="left" vertical="center" wrapText="1"/>
    </xf>
    <xf numFmtId="0" fontId="20" fillId="34" borderId="0" xfId="0" applyFont="1" applyFill="1" applyBorder="1" applyAlignment="1">
      <alignment horizontal="justify" wrapText="1"/>
    </xf>
    <xf numFmtId="0" fontId="28" fillId="34" borderId="0" xfId="0" applyFont="1" applyFill="1" applyBorder="1" applyAlignment="1">
      <alignment horizontal="justify" wrapText="1"/>
    </xf>
    <xf numFmtId="0" fontId="31" fillId="34" borderId="0" xfId="0" applyFont="1" applyFill="1" applyBorder="1" applyAlignment="1">
      <alignment horizontal="left" vertical="center" wrapText="1"/>
    </xf>
    <xf numFmtId="0" fontId="20" fillId="34" borderId="10" xfId="0" applyFont="1" applyFill="1" applyBorder="1" applyAlignment="1">
      <alignment horizontal="left" vertical="center" wrapText="1"/>
    </xf>
    <xf numFmtId="0" fontId="20" fillId="34" borderId="0" xfId="0" applyFont="1" applyFill="1" applyBorder="1" applyAlignment="1">
      <alignment horizontal="left" vertical="center" wrapText="1"/>
    </xf>
    <xf numFmtId="0" fontId="20" fillId="34" borderId="20" xfId="0" applyFont="1" applyFill="1" applyBorder="1" applyAlignment="1">
      <alignment horizontal="left" vertical="center" wrapText="1"/>
    </xf>
    <xf numFmtId="0" fontId="20" fillId="34" borderId="42" xfId="0" applyFont="1" applyFill="1" applyBorder="1" applyAlignment="1">
      <alignment horizontal="left" vertical="center" wrapText="1"/>
    </xf>
    <xf numFmtId="0" fontId="28" fillId="34" borderId="28" xfId="0" applyFont="1" applyFill="1" applyBorder="1" applyAlignment="1">
      <alignment horizontal="justify" wrapText="1"/>
    </xf>
    <xf numFmtId="0" fontId="20" fillId="34" borderId="0" xfId="0" applyFont="1" applyFill="1" applyBorder="1" applyAlignment="1">
      <alignment horizontal="left" vertical="top" wrapText="1"/>
    </xf>
    <xf numFmtId="0" fontId="20" fillId="34" borderId="0" xfId="0" applyFont="1" applyFill="1" applyBorder="1" applyAlignment="1">
      <alignment horizontal="justify"/>
    </xf>
    <xf numFmtId="0" fontId="28" fillId="34" borderId="0" xfId="0" applyFont="1" applyFill="1" applyBorder="1" applyAlignment="1">
      <alignment wrapText="1"/>
    </xf>
    <xf numFmtId="0" fontId="26" fillId="34" borderId="0" xfId="0" applyFont="1" applyFill="1" applyBorder="1" applyAlignment="1">
      <alignment wrapText="1"/>
    </xf>
    <xf numFmtId="0" fontId="44" fillId="34" borderId="28" xfId="0" applyNumberFormat="1" applyFont="1" applyFill="1" applyBorder="1" applyAlignment="1" applyProtection="1">
      <alignment horizontal="center" wrapText="1"/>
    </xf>
    <xf numFmtId="0" fontId="44" fillId="34" borderId="0" xfId="0" applyNumberFormat="1" applyFont="1" applyFill="1" applyBorder="1" applyAlignment="1" applyProtection="1">
      <alignment horizontal="center" wrapText="1"/>
    </xf>
    <xf numFmtId="0" fontId="25" fillId="34" borderId="13" xfId="0" applyFont="1" applyFill="1" applyBorder="1" applyAlignment="1">
      <alignment horizontal="center" vertical="center"/>
    </xf>
    <xf numFmtId="0" fontId="25" fillId="34" borderId="11" xfId="0" applyFont="1" applyFill="1" applyBorder="1" applyAlignment="1">
      <alignment horizontal="center" vertical="center"/>
    </xf>
    <xf numFmtId="0" fontId="25" fillId="34" borderId="13" xfId="0" applyFont="1" applyFill="1" applyBorder="1" applyAlignment="1">
      <alignment horizontal="center" wrapText="1"/>
    </xf>
    <xf numFmtId="0" fontId="25" fillId="34" borderId="46" xfId="0" applyFont="1" applyFill="1" applyBorder="1" applyAlignment="1">
      <alignment horizontal="center" wrapText="1"/>
    </xf>
    <xf numFmtId="0" fontId="20" fillId="34" borderId="16" xfId="0" applyNumberFormat="1" applyFont="1" applyFill="1" applyBorder="1" applyAlignment="1" applyProtection="1">
      <alignment horizontal="center" vertical="center" wrapText="1"/>
    </xf>
    <xf numFmtId="0" fontId="20" fillId="34" borderId="19"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0" fillId="34" borderId="21" xfId="0" applyNumberFormat="1" applyFont="1" applyFill="1" applyBorder="1" applyAlignment="1" applyProtection="1">
      <alignment horizontal="center" vertical="center" wrapText="1"/>
    </xf>
    <xf numFmtId="0" fontId="20" fillId="34" borderId="32" xfId="0" applyNumberFormat="1" applyFont="1" applyFill="1" applyBorder="1" applyAlignment="1" applyProtection="1">
      <alignment horizontal="center" vertical="center" wrapText="1"/>
    </xf>
    <xf numFmtId="0" fontId="20" fillId="34" borderId="37" xfId="0" applyNumberFormat="1" applyFont="1" applyFill="1" applyBorder="1" applyAlignment="1" applyProtection="1">
      <alignment horizontal="center" vertical="center" wrapText="1"/>
    </xf>
    <xf numFmtId="0" fontId="20" fillId="34" borderId="39" xfId="0" applyNumberFormat="1" applyFont="1" applyFill="1" applyBorder="1" applyAlignment="1" applyProtection="1">
      <alignment horizontal="center" vertical="center" wrapText="1"/>
    </xf>
    <xf numFmtId="0" fontId="29" fillId="34" borderId="0" xfId="44" applyNumberFormat="1" applyFont="1" applyFill="1" applyBorder="1" applyAlignment="1" applyProtection="1">
      <alignment horizontal="left" wrapText="1"/>
    </xf>
    <xf numFmtId="0" fontId="20" fillId="34" borderId="0" xfId="0" applyFont="1" applyFill="1" applyAlignment="1">
      <alignment wrapText="1"/>
    </xf>
    <xf numFmtId="0" fontId="20" fillId="34" borderId="0" xfId="0" applyFont="1" applyFill="1" applyAlignment="1">
      <alignment horizontal="justify" wrapText="1"/>
    </xf>
    <xf numFmtId="0" fontId="31" fillId="34" borderId="42" xfId="0" applyFont="1" applyFill="1" applyBorder="1" applyAlignment="1">
      <alignment horizontal="left" vertical="center" wrapText="1"/>
    </xf>
    <xf numFmtId="0" fontId="20" fillId="34" borderId="46" xfId="0" applyNumberFormat="1" applyFont="1" applyFill="1" applyBorder="1" applyAlignment="1" applyProtection="1">
      <alignment horizontal="center" wrapText="1"/>
    </xf>
    <xf numFmtId="0" fontId="20" fillId="34" borderId="29"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top" wrapText="1"/>
    </xf>
    <xf numFmtId="0" fontId="25" fillId="34" borderId="0" xfId="0" applyNumberFormat="1" applyFont="1" applyFill="1" applyBorder="1" applyAlignment="1" applyProtection="1">
      <alignment horizontal="left" vertical="top" wrapText="1"/>
    </xf>
    <xf numFmtId="0" fontId="25" fillId="34" borderId="20" xfId="0" applyNumberFormat="1" applyFont="1" applyFill="1" applyBorder="1" applyAlignment="1" applyProtection="1">
      <alignment horizontal="left" vertical="top" wrapText="1"/>
    </xf>
    <xf numFmtId="0" fontId="25" fillId="34" borderId="14" xfId="0" applyNumberFormat="1" applyFont="1" applyFill="1" applyBorder="1" applyAlignment="1" applyProtection="1">
      <alignment horizontal="left" vertical="top" wrapText="1"/>
    </xf>
    <xf numFmtId="0" fontId="25" fillId="34" borderId="17" xfId="0" applyNumberFormat="1" applyFont="1" applyFill="1" applyBorder="1" applyAlignment="1" applyProtection="1">
      <alignment horizontal="left" vertical="top" wrapText="1"/>
    </xf>
    <xf numFmtId="0" fontId="25" fillId="34" borderId="21" xfId="0" applyNumberFormat="1" applyFont="1" applyFill="1" applyBorder="1" applyAlignment="1" applyProtection="1">
      <alignment horizontal="left" vertical="top" wrapText="1"/>
    </xf>
    <xf numFmtId="0" fontId="25" fillId="34" borderId="24" xfId="0" applyNumberFormat="1" applyFont="1" applyFill="1" applyBorder="1" applyAlignment="1" applyProtection="1">
      <alignment horizontal="left" wrapText="1"/>
    </xf>
    <xf numFmtId="0" fontId="25" fillId="34" borderId="25" xfId="0" applyNumberFormat="1" applyFont="1" applyFill="1" applyBorder="1" applyAlignment="1" applyProtection="1">
      <alignment horizontal="left" wrapText="1"/>
    </xf>
    <xf numFmtId="0" fontId="29" fillId="34" borderId="0" xfId="44" applyNumberFormat="1" applyFont="1" applyFill="1" applyBorder="1" applyAlignment="1" applyProtection="1">
      <alignment horizontal="left" vertical="top" wrapText="1"/>
    </xf>
    <xf numFmtId="0" fontId="31" fillId="34" borderId="47" xfId="0" applyFont="1" applyFill="1" applyBorder="1" applyAlignment="1">
      <alignment horizontal="center" vertical="center" wrapText="1"/>
    </xf>
    <xf numFmtId="0" fontId="31" fillId="34" borderId="49" xfId="0" applyFont="1" applyFill="1" applyBorder="1" applyAlignment="1">
      <alignment horizontal="center" vertical="center" wrapText="1"/>
    </xf>
    <xf numFmtId="0" fontId="31" fillId="34" borderId="48" xfId="0" applyFont="1" applyFill="1" applyBorder="1" applyAlignment="1">
      <alignment horizontal="center" vertical="center" wrapText="1"/>
    </xf>
    <xf numFmtId="0" fontId="26" fillId="34" borderId="0" xfId="45" applyFont="1" applyFill="1" applyAlignment="1">
      <alignment wrapText="1"/>
    </xf>
    <xf numFmtId="0" fontId="28" fillId="34" borderId="0" xfId="0" applyFont="1" applyFill="1" applyAlignment="1">
      <alignment horizontal="left" vertical="top" wrapText="1"/>
    </xf>
    <xf numFmtId="0" fontId="20" fillId="34" borderId="0" xfId="0" applyFont="1" applyFill="1" applyAlignment="1">
      <alignment horizontal="left" vertical="top" wrapText="1"/>
    </xf>
    <xf numFmtId="0" fontId="31" fillId="34" borderId="0" xfId="0" applyFont="1" applyFill="1" applyBorder="1" applyAlignment="1">
      <alignment horizontal="left" wrapText="1"/>
    </xf>
    <xf numFmtId="0" fontId="20" fillId="34" borderId="0" xfId="0" applyNumberFormat="1" applyFont="1" applyFill="1" applyAlignment="1">
      <alignment horizontal="justify" wrapText="1"/>
    </xf>
    <xf numFmtId="0" fontId="20" fillId="34" borderId="0" xfId="0" quotePrefix="1" applyNumberFormat="1" applyFont="1" applyFill="1" applyAlignment="1">
      <alignment horizontal="justify" wrapText="1"/>
    </xf>
    <xf numFmtId="0" fontId="25" fillId="34" borderId="15" xfId="0" applyFont="1" applyFill="1" applyBorder="1" applyAlignment="1">
      <alignment horizontal="left" vertical="top" wrapText="1"/>
    </xf>
    <xf numFmtId="0" fontId="25" fillId="34" borderId="18" xfId="0" applyFont="1" applyFill="1" applyBorder="1" applyAlignment="1">
      <alignment horizontal="left" vertical="top" wrapText="1"/>
    </xf>
    <xf numFmtId="0" fontId="25" fillId="34" borderId="45" xfId="0" applyFont="1" applyFill="1" applyBorder="1" applyAlignment="1">
      <alignment horizontal="left" vertical="top" wrapText="1"/>
    </xf>
    <xf numFmtId="0" fontId="25" fillId="34" borderId="22" xfId="0" applyFont="1" applyFill="1" applyBorder="1" applyAlignment="1">
      <alignment horizontal="left" vertical="top" wrapText="1"/>
    </xf>
    <xf numFmtId="0" fontId="20" fillId="34" borderId="0" xfId="0" quotePrefix="1" applyNumberFormat="1" applyFont="1" applyFill="1" applyAlignment="1">
      <alignment horizontal="left" wrapText="1"/>
    </xf>
    <xf numFmtId="0" fontId="20" fillId="0" borderId="0" xfId="0" applyNumberFormat="1" applyFont="1" applyFill="1" applyAlignment="1">
      <alignment horizontal="left" wrapText="1"/>
    </xf>
    <xf numFmtId="0" fontId="20" fillId="0" borderId="0" xfId="0" quotePrefix="1" applyFont="1" applyFill="1" applyAlignment="1">
      <alignment horizontal="left" wrapText="1"/>
    </xf>
    <xf numFmtId="0" fontId="20" fillId="0" borderId="0" xfId="0" quotePrefix="1" applyNumberFormat="1" applyFont="1" applyFill="1" applyAlignment="1">
      <alignment horizontal="left" wrapText="1"/>
    </xf>
    <xf numFmtId="0" fontId="20" fillId="0" borderId="0" xfId="0" applyFont="1" applyFill="1" applyAlignment="1">
      <alignment horizontal="justify" vertical="top" wrapText="1"/>
    </xf>
    <xf numFmtId="0" fontId="26" fillId="0" borderId="0" xfId="0" applyFont="1" applyFill="1" applyBorder="1" applyAlignment="1">
      <alignment horizontal="left" wrapText="1"/>
    </xf>
    <xf numFmtId="0" fontId="29" fillId="0" borderId="0" xfId="0" applyNumberFormat="1" applyFont="1" applyFill="1" applyBorder="1" applyAlignment="1" applyProtection="1">
      <alignment wrapText="1"/>
    </xf>
  </cellXfs>
  <cellStyles count="61">
    <cellStyle name="20 % - Accent1" xfId="21" builtinId="30" customBuiltin="1"/>
    <cellStyle name="20 % - Accent1 2" xfId="49"/>
    <cellStyle name="20 % - Accent2" xfId="25" builtinId="34" customBuiltin="1"/>
    <cellStyle name="20 % - Accent2 2" xfId="51"/>
    <cellStyle name="20 % - Accent3" xfId="29" builtinId="38" customBuiltin="1"/>
    <cellStyle name="20 % - Accent3 2" xfId="53"/>
    <cellStyle name="20 % - Accent4" xfId="33" builtinId="42" customBuiltin="1"/>
    <cellStyle name="20 % - Accent4 2" xfId="55"/>
    <cellStyle name="20 % - Accent5" xfId="37" builtinId="46" customBuiltin="1"/>
    <cellStyle name="20 % - Accent5 2" xfId="57"/>
    <cellStyle name="20 % - Accent6" xfId="41" builtinId="50" customBuiltin="1"/>
    <cellStyle name="20 % - Accent6 2" xfId="59"/>
    <cellStyle name="40 % - Accent1" xfId="22" builtinId="31" customBuiltin="1"/>
    <cellStyle name="40 % - Accent1 2" xfId="50"/>
    <cellStyle name="40 % - Accent2" xfId="26" builtinId="35" customBuiltin="1"/>
    <cellStyle name="40 % - Accent2 2" xfId="52"/>
    <cellStyle name="40 % - Accent3" xfId="30" builtinId="39" customBuiltin="1"/>
    <cellStyle name="40 % - Accent3 2" xfId="54"/>
    <cellStyle name="40 % - Accent4" xfId="34" builtinId="43" customBuiltin="1"/>
    <cellStyle name="40 % - Accent4 2" xfId="56"/>
    <cellStyle name="40 % - Accent5" xfId="38" builtinId="47" customBuiltin="1"/>
    <cellStyle name="40 % - Accent5 2" xfId="58"/>
    <cellStyle name="40 % - Accent6" xfId="42" builtinId="51" customBuiltin="1"/>
    <cellStyle name="40 % - Accent6 2" xfId="60"/>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Commentaire 2" xfId="48"/>
    <cellStyle name="Entrée" xfId="11" builtinId="20" customBuiltin="1"/>
    <cellStyle name="Insatisfaisant" xfId="9" builtinId="27" customBuiltin="1"/>
    <cellStyle name="Milliers" xfId="1" builtinId="3" customBuiltin="1"/>
    <cellStyle name="Milliers 2" xfId="47"/>
    <cellStyle name="Neutre" xfId="10" builtinId="28" customBuiltin="1"/>
    <cellStyle name="Normal" xfId="0" builtinId="0" customBuiltin="1"/>
    <cellStyle name="Normal_FT2-3-PCS-et-filieres" xfId="44"/>
    <cellStyle name="Normal_rapport 2004" xfId="45"/>
    <cellStyle name="Pourcentage" xfId="2" builtinId="5" customBuiltin="1"/>
    <cellStyle name="Pourcentage 2" xfId="46"/>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4450982088794E-2"/>
          <c:y val="7.5176436278798484E-2"/>
          <c:w val="0.92680282103702682"/>
          <c:h val="0.6884933975334"/>
        </c:manualLayout>
      </c:layout>
      <c:lineChart>
        <c:grouping val="standard"/>
        <c:varyColors val="0"/>
        <c:ser>
          <c:idx val="0"/>
          <c:order val="0"/>
          <c:tx>
            <c:strRef>
              <c:f>'Source Figure 1.3-7'!$A$3</c:f>
              <c:strCache>
                <c:ptCount val="1"/>
                <c:pt idx="0">
                  <c:v>Éducation nationale, Enseignement supérieur et Recherche</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1.3-7'!$B$3:$U$3</c:f>
              <c:numCache>
                <c:formatCode>0</c:formatCode>
                <c:ptCount val="20"/>
                <c:pt idx="0" formatCode="General">
                  <c:v>100</c:v>
                </c:pt>
                <c:pt idx="1">
                  <c:v>101.14493413076156</c:v>
                </c:pt>
                <c:pt idx="2">
                  <c:v>102.28986826152311</c:v>
                </c:pt>
                <c:pt idx="3">
                  <c:v>103.60336425935995</c:v>
                </c:pt>
                <c:pt idx="4">
                  <c:v>104.91686025719677</c:v>
                </c:pt>
                <c:pt idx="5">
                  <c:v>104.85056943237028</c:v>
                </c:pt>
                <c:pt idx="6">
                  <c:v>104.78427860754378</c:v>
                </c:pt>
                <c:pt idx="7">
                  <c:v>106.31703586973271</c:v>
                </c:pt>
                <c:pt idx="8">
                  <c:v>105.8604868886634</c:v>
                </c:pt>
                <c:pt idx="9">
                  <c:v>102.40544108112195</c:v>
                </c:pt>
                <c:pt idx="10">
                  <c:v>99.467856218689946</c:v>
                </c:pt>
                <c:pt idx="11">
                  <c:v>98.340330698176132</c:v>
                </c:pt>
                <c:pt idx="12">
                  <c:v>97.779330055620335</c:v>
                </c:pt>
                <c:pt idx="13">
                  <c:v>95.80150840701404</c:v>
                </c:pt>
                <c:pt idx="14">
                  <c:v>95.569417832813372</c:v>
                </c:pt>
                <c:pt idx="15">
                  <c:v>96.365343854578867</c:v>
                </c:pt>
                <c:pt idx="16">
                  <c:v>96.527727300480606</c:v>
                </c:pt>
                <c:pt idx="17">
                  <c:v>97.616946609718582</c:v>
                </c:pt>
                <c:pt idx="18">
                  <c:v>99.266221626509349</c:v>
                </c:pt>
                <c:pt idx="19">
                  <c:v>100.61086413579152</c:v>
                </c:pt>
              </c:numCache>
            </c:numRef>
          </c:val>
          <c:smooth val="0"/>
        </c:ser>
        <c:ser>
          <c:idx val="1"/>
          <c:order val="1"/>
          <c:tx>
            <c:strRef>
              <c:f>'Source Figure 1.3-7'!$A$4</c:f>
              <c:strCache>
                <c:ptCount val="1"/>
                <c:pt idx="0">
                  <c:v>Écologie, Développement durable, Énergie et Logement</c:v>
                </c:pt>
              </c:strCache>
            </c:strRef>
          </c:tx>
          <c:spPr>
            <a:ln w="12700">
              <a:solidFill>
                <a:srgbClr val="FF9900"/>
              </a:solidFill>
              <a:prstDash val="solid"/>
            </a:ln>
          </c:spPr>
          <c:marker>
            <c:symbol val="triangle"/>
            <c:size val="5"/>
            <c:spPr>
              <a:solidFill>
                <a:srgbClr val="FF6600"/>
              </a:solidFill>
              <a:ln>
                <a:solidFill>
                  <a:srgbClr val="FF6600"/>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1.3-7'!$B$4:$U$4</c:f>
              <c:numCache>
                <c:formatCode>0</c:formatCode>
                <c:ptCount val="20"/>
                <c:pt idx="0" formatCode="General">
                  <c:v>100</c:v>
                </c:pt>
                <c:pt idx="1">
                  <c:v>99.339649057308193</c:v>
                </c:pt>
                <c:pt idx="2">
                  <c:v>98.679298114616387</c:v>
                </c:pt>
                <c:pt idx="3">
                  <c:v>99.392928255864604</c:v>
                </c:pt>
                <c:pt idx="4">
                  <c:v>100.10655839711282</c:v>
                </c:pt>
                <c:pt idx="5">
                  <c:v>99.266147097255924</c:v>
                </c:pt>
                <c:pt idx="6">
                  <c:v>98.425735797399042</c:v>
                </c:pt>
                <c:pt idx="7">
                  <c:v>96.633688009458027</c:v>
                </c:pt>
                <c:pt idx="8">
                  <c:v>95.2204281003049</c:v>
                </c:pt>
                <c:pt idx="9">
                  <c:v>91.451216476883829</c:v>
                </c:pt>
                <c:pt idx="10">
                  <c:v>74.288314355049465</c:v>
                </c:pt>
                <c:pt idx="11">
                  <c:v>70.949225312674997</c:v>
                </c:pt>
                <c:pt idx="12">
                  <c:v>68.897392819364072</c:v>
                </c:pt>
                <c:pt idx="13">
                  <c:v>67.061010515835974</c:v>
                </c:pt>
                <c:pt idx="14">
                  <c:v>65.909868707609974</c:v>
                </c:pt>
                <c:pt idx="15">
                  <c:v>63.385912513222578</c:v>
                </c:pt>
                <c:pt idx="16">
                  <c:v>61.783647563935041</c:v>
                </c:pt>
                <c:pt idx="17">
                  <c:v>59.526476261589202</c:v>
                </c:pt>
                <c:pt idx="18">
                  <c:v>57.82620869889864</c:v>
                </c:pt>
                <c:pt idx="19">
                  <c:v>56.628398979528342</c:v>
                </c:pt>
              </c:numCache>
            </c:numRef>
          </c:val>
          <c:smooth val="0"/>
        </c:ser>
        <c:ser>
          <c:idx val="2"/>
          <c:order val="2"/>
          <c:tx>
            <c:strRef>
              <c:f>'Source Figure 1.3-7'!$A$5</c:f>
              <c:strCache>
                <c:ptCount val="1"/>
                <c:pt idx="0">
                  <c:v>Ministères économiques et financiers(1)</c:v>
                </c:pt>
              </c:strCache>
            </c:strRef>
          </c:tx>
          <c:spPr>
            <a:ln w="12700">
              <a:solidFill>
                <a:srgbClr val="800080"/>
              </a:solidFill>
              <a:prstDash val="solid"/>
            </a:ln>
          </c:spPr>
          <c:marker>
            <c:symbol val="diamond"/>
            <c:size val="5"/>
            <c:spPr>
              <a:solidFill>
                <a:srgbClr val="800080"/>
              </a:solidFill>
              <a:ln>
                <a:solidFill>
                  <a:srgbClr val="800080"/>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1.3-7'!$B$5:$U$5</c:f>
              <c:numCache>
                <c:formatCode>0</c:formatCode>
                <c:ptCount val="20"/>
                <c:pt idx="0" formatCode="General">
                  <c:v>100</c:v>
                </c:pt>
                <c:pt idx="1">
                  <c:v>98.512488557604286</c:v>
                </c:pt>
                <c:pt idx="2">
                  <c:v>97.024977115208571</c:v>
                </c:pt>
                <c:pt idx="3">
                  <c:v>96.611416241663392</c:v>
                </c:pt>
                <c:pt idx="4">
                  <c:v>96.197855368118212</c:v>
                </c:pt>
                <c:pt idx="5">
                  <c:v>95.028862859384631</c:v>
                </c:pt>
                <c:pt idx="6">
                  <c:v>93.85987035065105</c:v>
                </c:pt>
                <c:pt idx="7">
                  <c:v>93.015468250854667</c:v>
                </c:pt>
                <c:pt idx="8">
                  <c:v>90.145061555418565</c:v>
                </c:pt>
                <c:pt idx="9">
                  <c:v>87.602981561396632</c:v>
                </c:pt>
                <c:pt idx="10">
                  <c:v>99.236862261577841</c:v>
                </c:pt>
                <c:pt idx="11">
                  <c:v>104.4148965981057</c:v>
                </c:pt>
                <c:pt idx="12">
                  <c:v>103.23142595602384</c:v>
                </c:pt>
                <c:pt idx="13">
                  <c:v>79.39341291636309</c:v>
                </c:pt>
                <c:pt idx="14">
                  <c:v>77.90263221805003</c:v>
                </c:pt>
                <c:pt idx="15">
                  <c:v>76.859272543854729</c:v>
                </c:pt>
                <c:pt idx="16">
                  <c:v>75.39137663696313</c:v>
                </c:pt>
                <c:pt idx="17">
                  <c:v>74.084608343141099</c:v>
                </c:pt>
                <c:pt idx="18">
                  <c:v>73.009490182891511</c:v>
                </c:pt>
                <c:pt idx="19">
                  <c:v>72.111845915298247</c:v>
                </c:pt>
              </c:numCache>
            </c:numRef>
          </c:val>
          <c:smooth val="0"/>
        </c:ser>
        <c:ser>
          <c:idx val="3"/>
          <c:order val="3"/>
          <c:tx>
            <c:strRef>
              <c:f>'Source Figure 1.3-7'!$A$6</c:f>
              <c:strCache>
                <c:ptCount val="1"/>
                <c:pt idx="0">
                  <c:v>Ministères sociaux(1)</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1.3-7'!$B$6:$U$6</c:f>
              <c:numCache>
                <c:formatCode>0</c:formatCode>
                <c:ptCount val="20"/>
                <c:pt idx="0" formatCode="General">
                  <c:v>100</c:v>
                </c:pt>
                <c:pt idx="1">
                  <c:v>108.25076219512195</c:v>
                </c:pt>
                <c:pt idx="2">
                  <c:v>116.5015243902439</c:v>
                </c:pt>
                <c:pt idx="3">
                  <c:v>122.01219512195121</c:v>
                </c:pt>
                <c:pt idx="4">
                  <c:v>127.52286585365853</c:v>
                </c:pt>
                <c:pt idx="5">
                  <c:v>123.19512195121951</c:v>
                </c:pt>
                <c:pt idx="6">
                  <c:v>118.86737804878049</c:v>
                </c:pt>
                <c:pt idx="7">
                  <c:v>118.32926829268293</c:v>
                </c:pt>
                <c:pt idx="8">
                  <c:v>125.80182926829269</c:v>
                </c:pt>
                <c:pt idx="9">
                  <c:v>125.71036585365853</c:v>
                </c:pt>
                <c:pt idx="10">
                  <c:v>82.047256097560975</c:v>
                </c:pt>
                <c:pt idx="11">
                  <c:v>76.432926829268283</c:v>
                </c:pt>
                <c:pt idx="12">
                  <c:v>76.475609756097569</c:v>
                </c:pt>
                <c:pt idx="13">
                  <c:v>149.15701219512195</c:v>
                </c:pt>
                <c:pt idx="14">
                  <c:v>148.78048780487805</c:v>
                </c:pt>
                <c:pt idx="15">
                  <c:v>151.89634146341464</c:v>
                </c:pt>
                <c:pt idx="16">
                  <c:v>153.07621951219511</c:v>
                </c:pt>
                <c:pt idx="17">
                  <c:v>151.6280487804878</c:v>
                </c:pt>
                <c:pt idx="18">
                  <c:v>151.4344512195122</c:v>
                </c:pt>
                <c:pt idx="19">
                  <c:v>151.66615853658536</c:v>
                </c:pt>
              </c:numCache>
            </c:numRef>
          </c:val>
          <c:smooth val="0"/>
        </c:ser>
        <c:ser>
          <c:idx val="4"/>
          <c:order val="4"/>
          <c:tx>
            <c:strRef>
              <c:f>'Source Figure 1.3-7'!$A$7</c:f>
              <c:strCache>
                <c:ptCount val="1"/>
                <c:pt idx="0">
                  <c:v>Justice</c:v>
                </c:pt>
              </c:strCache>
            </c:strRef>
          </c:tx>
          <c:spPr>
            <a:ln w="12700">
              <a:solidFill>
                <a:srgbClr val="99CCFF"/>
              </a:solidFill>
              <a:prstDash val="solid"/>
            </a:ln>
          </c:spPr>
          <c:marker>
            <c:symbol val="star"/>
            <c:size val="5"/>
            <c:spPr>
              <a:noFill/>
              <a:ln>
                <a:solidFill>
                  <a:srgbClr val="99CCFF"/>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1.3-7'!$B$7:$U$7</c:f>
              <c:numCache>
                <c:formatCode>0</c:formatCode>
                <c:ptCount val="20"/>
                <c:pt idx="0" formatCode="General">
                  <c:v>100</c:v>
                </c:pt>
                <c:pt idx="1">
                  <c:v>101.34317150913326</c:v>
                </c:pt>
                <c:pt idx="2">
                  <c:v>102.68634301826651</c:v>
                </c:pt>
                <c:pt idx="3">
                  <c:v>104.43101017530955</c:v>
                </c:pt>
                <c:pt idx="4">
                  <c:v>106.17567733235258</c:v>
                </c:pt>
                <c:pt idx="5">
                  <c:v>109.51713252421234</c:v>
                </c:pt>
                <c:pt idx="6">
                  <c:v>112.85858771607209</c:v>
                </c:pt>
                <c:pt idx="7">
                  <c:v>115.78245678558294</c:v>
                </c:pt>
                <c:pt idx="8">
                  <c:v>115.20932941032243</c:v>
                </c:pt>
                <c:pt idx="9">
                  <c:v>116.27589800171631</c:v>
                </c:pt>
                <c:pt idx="10">
                  <c:v>118.24659801397573</c:v>
                </c:pt>
                <c:pt idx="11">
                  <c:v>116.54100772342773</c:v>
                </c:pt>
                <c:pt idx="12">
                  <c:v>116.96702218953045</c:v>
                </c:pt>
                <c:pt idx="13">
                  <c:v>117.99221527522374</c:v>
                </c:pt>
                <c:pt idx="14">
                  <c:v>120.03647174206202</c:v>
                </c:pt>
                <c:pt idx="15">
                  <c:v>119.78515385558417</c:v>
                </c:pt>
                <c:pt idx="16">
                  <c:v>122.12516856687508</c:v>
                </c:pt>
                <c:pt idx="17">
                  <c:v>123.57331126639697</c:v>
                </c:pt>
                <c:pt idx="18">
                  <c:v>132.95635650361652</c:v>
                </c:pt>
                <c:pt idx="19">
                  <c:v>134.98222385681009</c:v>
                </c:pt>
              </c:numCache>
            </c:numRef>
          </c:val>
          <c:smooth val="0"/>
        </c:ser>
        <c:ser>
          <c:idx val="5"/>
          <c:order val="5"/>
          <c:tx>
            <c:strRef>
              <c:f>'Source Figure 1.3-7'!$A$8</c:f>
              <c:strCache>
                <c:ptCount val="1"/>
                <c:pt idx="0">
                  <c:v>Intérieur et Outre-mer(2)</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1.3-7'!$B$8:$U$8</c:f>
              <c:numCache>
                <c:formatCode>0</c:formatCode>
                <c:ptCount val="20"/>
                <c:pt idx="0" formatCode="General">
                  <c:v>100</c:v>
                </c:pt>
                <c:pt idx="1">
                  <c:v>99.828089127469141</c:v>
                </c:pt>
                <c:pt idx="2">
                  <c:v>99.656178254938283</c:v>
                </c:pt>
                <c:pt idx="3">
                  <c:v>105.69385446358262</c:v>
                </c:pt>
                <c:pt idx="4">
                  <c:v>111.73153067222697</c:v>
                </c:pt>
                <c:pt idx="5">
                  <c:v>111.98939698102326</c:v>
                </c:pt>
                <c:pt idx="6">
                  <c:v>112.24726328981956</c:v>
                </c:pt>
                <c:pt idx="7">
                  <c:v>111.75149451548863</c:v>
                </c:pt>
                <c:pt idx="8">
                  <c:v>111.16921575369054</c:v>
                </c:pt>
                <c:pt idx="9">
                  <c:v>111.74705810587491</c:v>
                </c:pt>
                <c:pt idx="10">
                  <c:v>111.14370639841175</c:v>
                </c:pt>
                <c:pt idx="11">
                  <c:v>163.57541341792088</c:v>
                </c:pt>
                <c:pt idx="12">
                  <c:v>158.93437441078936</c:v>
                </c:pt>
                <c:pt idx="13">
                  <c:v>159.44788882357508</c:v>
                </c:pt>
                <c:pt idx="14">
                  <c:v>156.50322194248193</c:v>
                </c:pt>
                <c:pt idx="15">
                  <c:v>158.52622472632899</c:v>
                </c:pt>
                <c:pt idx="16">
                  <c:v>159.96750329957965</c:v>
                </c:pt>
                <c:pt idx="17">
                  <c:v>159.8321928063618</c:v>
                </c:pt>
                <c:pt idx="18">
                  <c:v>161.75759457870745</c:v>
                </c:pt>
                <c:pt idx="19">
                  <c:v>163.73512416401405</c:v>
                </c:pt>
              </c:numCache>
            </c:numRef>
          </c:val>
          <c:smooth val="0"/>
        </c:ser>
        <c:ser>
          <c:idx val="6"/>
          <c:order val="6"/>
          <c:tx>
            <c:strRef>
              <c:f>'Source Figure 1.3-7'!$A$9</c:f>
              <c:strCache>
                <c:ptCount val="1"/>
                <c:pt idx="0">
                  <c:v>Défense(2)</c:v>
                </c:pt>
              </c:strCache>
            </c:strRef>
          </c:tx>
          <c:spPr>
            <a:ln w="12700">
              <a:solidFill>
                <a:srgbClr val="993366"/>
              </a:solidFill>
              <a:prstDash val="solid"/>
            </a:ln>
          </c:spPr>
          <c:marker>
            <c:symbol val="plus"/>
            <c:size val="3"/>
            <c:spPr>
              <a:solidFill>
                <a:srgbClr val="993366"/>
              </a:solidFill>
              <a:ln>
                <a:solidFill>
                  <a:srgbClr val="993366"/>
                </a:solidFill>
                <a:prstDash val="solid"/>
              </a:ln>
            </c:spPr>
          </c:marker>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1.3-7'!$B$9:$U$9</c:f>
              <c:numCache>
                <c:formatCode>0</c:formatCode>
                <c:ptCount val="20"/>
                <c:pt idx="0" formatCode="General">
                  <c:v>100</c:v>
                </c:pt>
                <c:pt idx="1">
                  <c:v>100.468033787582</c:v>
                </c:pt>
                <c:pt idx="2">
                  <c:v>100.936067575164</c:v>
                </c:pt>
                <c:pt idx="3">
                  <c:v>101.26010049106402</c:v>
                </c:pt>
                <c:pt idx="4">
                  <c:v>101.58413340696404</c:v>
                </c:pt>
                <c:pt idx="5">
                  <c:v>104.41685218799606</c:v>
                </c:pt>
                <c:pt idx="6">
                  <c:v>107.24957096902806</c:v>
                </c:pt>
                <c:pt idx="7">
                  <c:v>106.6408794082468</c:v>
                </c:pt>
                <c:pt idx="8">
                  <c:v>105.84967943400105</c:v>
                </c:pt>
                <c:pt idx="9">
                  <c:v>104.74521875007738</c:v>
                </c:pt>
                <c:pt idx="10">
                  <c:v>101.7413828541146</c:v>
                </c:pt>
                <c:pt idx="11">
                  <c:v>76.024288229569336</c:v>
                </c:pt>
                <c:pt idx="12">
                  <c:v>74.518408090793599</c:v>
                </c:pt>
                <c:pt idx="13">
                  <c:v>72.515025370402924</c:v>
                </c:pt>
                <c:pt idx="14">
                  <c:v>71.720358479212123</c:v>
                </c:pt>
                <c:pt idx="15">
                  <c:v>69.592166748799571</c:v>
                </c:pt>
                <c:pt idx="16">
                  <c:v>67.019962012495753</c:v>
                </c:pt>
                <c:pt idx="17">
                  <c:v>66.16660517016372</c:v>
                </c:pt>
                <c:pt idx="18">
                  <c:v>67.250759626266358</c:v>
                </c:pt>
                <c:pt idx="19">
                  <c:v>67.055126455795573</c:v>
                </c:pt>
              </c:numCache>
            </c:numRef>
          </c:val>
          <c:smooth val="0"/>
        </c:ser>
        <c:ser>
          <c:idx val="7"/>
          <c:order val="7"/>
          <c:tx>
            <c:strRef>
              <c:f>'Source Figure 1.3-7'!$A$10</c:f>
              <c:strCache>
                <c:ptCount val="1"/>
                <c:pt idx="0">
                  <c:v>Ensemble</c:v>
                </c:pt>
              </c:strCache>
            </c:strRef>
          </c:tx>
          <c:cat>
            <c:strRef>
              <c:f>'Source Figure 1.3-7'!$B$2:$U$2</c:f>
              <c:strCache>
                <c:ptCount val="20"/>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'Source Figure 1.3-7'!$B$10:$U$10</c:f>
              <c:numCache>
                <c:formatCode>0</c:formatCode>
                <c:ptCount val="20"/>
                <c:pt idx="0" formatCode="General">
                  <c:v>100</c:v>
                </c:pt>
                <c:pt idx="1">
                  <c:v>100.83258043021003</c:v>
                </c:pt>
                <c:pt idx="2">
                  <c:v>101.66516086042006</c:v>
                </c:pt>
                <c:pt idx="3">
                  <c:v>103.11583325626451</c:v>
                </c:pt>
                <c:pt idx="4">
                  <c:v>104.56650565210896</c:v>
                </c:pt>
                <c:pt idx="5">
                  <c:v>104.78713986133934</c:v>
                </c:pt>
                <c:pt idx="6">
                  <c:v>105.00777407056974</c:v>
                </c:pt>
                <c:pt idx="7">
                  <c:v>105.08559382121456</c:v>
                </c:pt>
                <c:pt idx="8">
                  <c:v>104.72890349639516</c:v>
                </c:pt>
                <c:pt idx="9">
                  <c:v>102.28246237658118</c:v>
                </c:pt>
                <c:pt idx="10">
                  <c:v>99.171648474472036</c:v>
                </c:pt>
                <c:pt idx="11">
                  <c:v>98.162837334193341</c:v>
                </c:pt>
                <c:pt idx="12">
                  <c:v>97.149006839759295</c:v>
                </c:pt>
                <c:pt idx="13">
                  <c:v>95.481395585972052</c:v>
                </c:pt>
                <c:pt idx="14">
                  <c:v>94.848522215187231</c:v>
                </c:pt>
                <c:pt idx="15">
                  <c:v>94.877729323225068</c:v>
                </c:pt>
                <c:pt idx="16">
                  <c:v>94.560640517017191</c:v>
                </c:pt>
                <c:pt idx="17">
                  <c:v>94.776117043434411</c:v>
                </c:pt>
                <c:pt idx="18">
                  <c:v>96.099961821290435</c:v>
                </c:pt>
                <c:pt idx="19">
                  <c:v>96.839901573231586</c:v>
                </c:pt>
              </c:numCache>
            </c:numRef>
          </c:val>
          <c:smooth val="0"/>
        </c:ser>
        <c:dLbls>
          <c:showLegendKey val="0"/>
          <c:showVal val="0"/>
          <c:showCatName val="0"/>
          <c:showSerName val="0"/>
          <c:showPercent val="0"/>
          <c:showBubbleSize val="0"/>
        </c:dLbls>
        <c:marker val="1"/>
        <c:smooth val="0"/>
        <c:axId val="154038288"/>
        <c:axId val="154037896"/>
      </c:lineChart>
      <c:catAx>
        <c:axId val="15403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154037896"/>
        <c:crossesAt val="50"/>
        <c:auto val="1"/>
        <c:lblAlgn val="ctr"/>
        <c:lblOffset val="100"/>
        <c:tickLblSkip val="1"/>
        <c:tickMarkSkip val="1"/>
        <c:noMultiLvlLbl val="0"/>
      </c:catAx>
      <c:valAx>
        <c:axId val="154037896"/>
        <c:scaling>
          <c:orientation val="minMax"/>
          <c:max val="170"/>
          <c:min val="5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54038288"/>
        <c:crosses val="autoZero"/>
        <c:crossBetween val="between"/>
        <c:majorUnit val="10"/>
        <c:minorUnit val="2"/>
      </c:valAx>
      <c:spPr>
        <a:solidFill>
          <a:srgbClr val="FFFFFF"/>
        </a:solidFill>
        <a:ln w="25400">
          <a:noFill/>
        </a:ln>
      </c:spPr>
    </c:plotArea>
    <c:legend>
      <c:legendPos val="b"/>
      <c:layout>
        <c:manualLayout>
          <c:xMode val="edge"/>
          <c:yMode val="edge"/>
          <c:x val="0.16216234049736564"/>
          <c:y val="0.83730320968038841"/>
          <c:w val="0.81599261630757713"/>
          <c:h val="0.16269685039370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10</xdr:col>
      <xdr:colOff>180975</xdr:colOff>
      <xdr:row>23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C33" sqref="C33"/>
    </sheetView>
  </sheetViews>
  <sheetFormatPr baseColWidth="10" defaultColWidth="11.42578125" defaultRowHeight="15"/>
  <cols>
    <col min="1" max="1" width="33.28515625" style="1" customWidth="1"/>
    <col min="2" max="5" width="14.140625" style="1" customWidth="1"/>
    <col min="6" max="6" width="15.140625" style="1" customWidth="1"/>
    <col min="7" max="9" width="14.140625" style="1" customWidth="1"/>
    <col min="10" max="10" width="14.5703125" style="1" customWidth="1"/>
    <col min="11" max="16384" width="11.42578125" style="1"/>
  </cols>
  <sheetData>
    <row r="1" spans="1:11" ht="15.75" thickBot="1">
      <c r="A1" s="202" t="s">
        <v>93</v>
      </c>
      <c r="B1" s="202"/>
      <c r="C1" s="202"/>
      <c r="D1" s="202"/>
      <c r="E1" s="202"/>
      <c r="F1" s="202"/>
      <c r="G1" s="202"/>
      <c r="H1" s="202"/>
      <c r="I1" s="202"/>
      <c r="J1" s="202"/>
    </row>
    <row r="2" spans="1:11" s="25" customFormat="1" ht="15.75" thickBot="1">
      <c r="A2" s="213"/>
      <c r="B2" s="210">
        <v>2017</v>
      </c>
      <c r="C2" s="211"/>
      <c r="D2" s="211"/>
      <c r="E2" s="211"/>
      <c r="F2" s="211"/>
      <c r="G2" s="212"/>
      <c r="H2" s="204" t="s">
        <v>132</v>
      </c>
      <c r="I2" s="206" t="s">
        <v>105</v>
      </c>
      <c r="K2" s="59"/>
    </row>
    <row r="3" spans="1:11" ht="57" thickBot="1">
      <c r="A3" s="214"/>
      <c r="B3" s="7" t="s">
        <v>72</v>
      </c>
      <c r="C3" s="7" t="s">
        <v>0</v>
      </c>
      <c r="D3" s="7" t="s">
        <v>57</v>
      </c>
      <c r="E3" s="186" t="s">
        <v>85</v>
      </c>
      <c r="F3" s="11" t="s">
        <v>92</v>
      </c>
      <c r="G3" s="188" t="s">
        <v>134</v>
      </c>
      <c r="H3" s="205"/>
      <c r="I3" s="207"/>
      <c r="J3" s="1" t="s">
        <v>71</v>
      </c>
    </row>
    <row r="4" spans="1:11" ht="23.25">
      <c r="A4" s="19" t="s">
        <v>117</v>
      </c>
      <c r="B4" s="20">
        <v>3711</v>
      </c>
      <c r="C4" s="20">
        <v>3540</v>
      </c>
      <c r="D4" s="20">
        <v>171</v>
      </c>
      <c r="E4" s="80">
        <v>23</v>
      </c>
      <c r="F4" s="12">
        <f>D4/B4*100</f>
        <v>4.6079223928860147</v>
      </c>
      <c r="G4" s="13">
        <v>0</v>
      </c>
      <c r="H4" s="20">
        <v>3787</v>
      </c>
      <c r="I4" s="12">
        <f>(B4/H4-1)*100</f>
        <v>-2.0068655928175305</v>
      </c>
    </row>
    <row r="5" spans="1:11">
      <c r="A5" s="21" t="s">
        <v>74</v>
      </c>
      <c r="B5" s="20">
        <v>44599</v>
      </c>
      <c r="C5" s="20">
        <v>31640</v>
      </c>
      <c r="D5" s="20">
        <v>12959</v>
      </c>
      <c r="E5" s="80">
        <v>10013</v>
      </c>
      <c r="F5" s="12">
        <f t="shared" ref="F5:F20" si="0">D5/B5*100</f>
        <v>29.056705307293885</v>
      </c>
      <c r="G5" s="13">
        <v>5.61771741646732</v>
      </c>
      <c r="H5" s="20">
        <v>45124</v>
      </c>
      <c r="I5" s="12">
        <f t="shared" ref="I5:I20" si="1">(B5/H5-1)*100</f>
        <v>-1.1634606861093855</v>
      </c>
    </row>
    <row r="6" spans="1:11">
      <c r="A6" s="21" t="s">
        <v>75</v>
      </c>
      <c r="B6" s="20">
        <v>25339</v>
      </c>
      <c r="C6" s="20">
        <v>11315</v>
      </c>
      <c r="D6" s="20">
        <v>14024</v>
      </c>
      <c r="E6" s="80">
        <v>10556</v>
      </c>
      <c r="F6" s="12">
        <f t="shared" si="0"/>
        <v>55.345514819053633</v>
      </c>
      <c r="G6" s="13">
        <v>74.935824301197954</v>
      </c>
      <c r="H6" s="20">
        <v>25470</v>
      </c>
      <c r="I6" s="12">
        <f t="shared" si="1"/>
        <v>-0.51433058500196527</v>
      </c>
    </row>
    <row r="7" spans="1:11">
      <c r="A7" s="21" t="s">
        <v>76</v>
      </c>
      <c r="B7" s="20">
        <v>270780</v>
      </c>
      <c r="C7" s="20">
        <v>262547</v>
      </c>
      <c r="D7" s="20">
        <v>8233</v>
      </c>
      <c r="E7" s="80">
        <v>5044</v>
      </c>
      <c r="F7" s="13">
        <f t="shared" si="0"/>
        <v>3.0404756628997709</v>
      </c>
      <c r="G7" s="13">
        <v>43.143447103121588</v>
      </c>
      <c r="H7" s="20">
        <v>271570</v>
      </c>
      <c r="I7" s="13">
        <f t="shared" si="1"/>
        <v>-0.29090105681776057</v>
      </c>
    </row>
    <row r="8" spans="1:11" ht="28.5" customHeight="1">
      <c r="A8" s="21" t="s">
        <v>66</v>
      </c>
      <c r="B8" s="20">
        <v>72806</v>
      </c>
      <c r="C8" s="20">
        <v>51297</v>
      </c>
      <c r="D8" s="20">
        <v>21509</v>
      </c>
      <c r="E8" s="80">
        <v>6637</v>
      </c>
      <c r="F8" s="13">
        <f t="shared" si="0"/>
        <v>29.542894816361287</v>
      </c>
      <c r="G8" s="13">
        <v>29.60156213678</v>
      </c>
      <c r="H8" s="20">
        <v>74346</v>
      </c>
      <c r="I8" s="13">
        <f t="shared" si="1"/>
        <v>-2.0713959056304354</v>
      </c>
    </row>
    <row r="9" spans="1:11">
      <c r="A9" s="21" t="s">
        <v>91</v>
      </c>
      <c r="B9" s="20">
        <v>154403</v>
      </c>
      <c r="C9" s="20">
        <v>142308</v>
      </c>
      <c r="D9" s="20">
        <v>12095</v>
      </c>
      <c r="E9" s="80">
        <v>7150</v>
      </c>
      <c r="F9" s="12">
        <f t="shared" si="0"/>
        <v>7.833397019487963</v>
      </c>
      <c r="G9" s="13">
        <v>77.602315006200911</v>
      </c>
      <c r="H9" s="20">
        <v>156325</v>
      </c>
      <c r="I9" s="12">
        <f t="shared" si="1"/>
        <v>-1.2294898448744651</v>
      </c>
    </row>
    <row r="10" spans="1:11" ht="26.25" customHeight="1">
      <c r="A10" s="21" t="s">
        <v>67</v>
      </c>
      <c r="B10" s="20">
        <v>1384160</v>
      </c>
      <c r="C10" s="20">
        <v>1049903</v>
      </c>
      <c r="D10" s="20">
        <v>334257</v>
      </c>
      <c r="E10" s="80">
        <v>163033</v>
      </c>
      <c r="F10" s="12">
        <f t="shared" si="0"/>
        <v>24.148725580857704</v>
      </c>
      <c r="G10" s="13">
        <v>3.7970782960416685</v>
      </c>
      <c r="H10" s="20">
        <v>1365661</v>
      </c>
      <c r="I10" s="12">
        <f t="shared" si="1"/>
        <v>1.3545821400772207</v>
      </c>
    </row>
    <row r="11" spans="1:11">
      <c r="A11" s="21" t="s">
        <v>77</v>
      </c>
      <c r="B11" s="20">
        <v>295257</v>
      </c>
      <c r="C11" s="20">
        <v>292400</v>
      </c>
      <c r="D11" s="20">
        <v>2857</v>
      </c>
      <c r="E11" s="80">
        <v>1836</v>
      </c>
      <c r="F11" s="13">
        <f t="shared" si="0"/>
        <v>0.96763158875149446</v>
      </c>
      <c r="G11" s="13">
        <v>10.255512775638783</v>
      </c>
      <c r="H11" s="20">
        <v>291691</v>
      </c>
      <c r="I11" s="13">
        <f t="shared" si="1"/>
        <v>1.2225265777826566</v>
      </c>
    </row>
    <row r="12" spans="1:11" s="14" customFormat="1">
      <c r="A12" s="22" t="s">
        <v>78</v>
      </c>
      <c r="B12" s="80">
        <v>143763</v>
      </c>
      <c r="C12" s="80">
        <v>143763</v>
      </c>
      <c r="D12" s="80">
        <v>0</v>
      </c>
      <c r="E12" s="80">
        <v>0</v>
      </c>
      <c r="F12" s="18" t="s">
        <v>8</v>
      </c>
      <c r="G12" s="13"/>
      <c r="H12" s="80">
        <v>141083</v>
      </c>
      <c r="I12" s="13">
        <f t="shared" si="1"/>
        <v>1.8995910208884137</v>
      </c>
    </row>
    <row r="13" spans="1:11" s="14" customFormat="1">
      <c r="A13" s="22" t="s">
        <v>79</v>
      </c>
      <c r="B13" s="80">
        <v>1528</v>
      </c>
      <c r="C13" s="80">
        <v>1528</v>
      </c>
      <c r="D13" s="80">
        <v>0</v>
      </c>
      <c r="E13" s="80">
        <v>0</v>
      </c>
      <c r="F13" s="18" t="s">
        <v>8</v>
      </c>
      <c r="G13" s="13"/>
      <c r="H13" s="80">
        <v>1496</v>
      </c>
      <c r="I13" s="13">
        <f t="shared" si="1"/>
        <v>2.1390374331550888</v>
      </c>
    </row>
    <row r="14" spans="1:11" s="14" customFormat="1">
      <c r="A14" s="22" t="s">
        <v>80</v>
      </c>
      <c r="B14" s="80">
        <v>149966</v>
      </c>
      <c r="C14" s="80">
        <v>147109</v>
      </c>
      <c r="D14" s="80">
        <v>2857</v>
      </c>
      <c r="E14" s="80">
        <v>1836</v>
      </c>
      <c r="F14" s="23">
        <f t="shared" si="0"/>
        <v>1.905098488990838</v>
      </c>
      <c r="G14" s="13">
        <v>10.255512775638783</v>
      </c>
      <c r="H14" s="80">
        <v>149112</v>
      </c>
      <c r="I14" s="23">
        <f t="shared" si="1"/>
        <v>0.57272385857609631</v>
      </c>
    </row>
    <row r="15" spans="1:11">
      <c r="A15" s="21" t="s">
        <v>54</v>
      </c>
      <c r="B15" s="20">
        <v>88084</v>
      </c>
      <c r="C15" s="20">
        <v>87197</v>
      </c>
      <c r="D15" s="20">
        <v>887</v>
      </c>
      <c r="E15" s="80">
        <v>306</v>
      </c>
      <c r="F15" s="24">
        <f t="shared" si="0"/>
        <v>1.0069933245538349</v>
      </c>
      <c r="G15" s="13">
        <v>12.852311161217585</v>
      </c>
      <c r="H15" s="20">
        <v>86762</v>
      </c>
      <c r="I15" s="24">
        <f t="shared" si="1"/>
        <v>1.5237085359950164</v>
      </c>
    </row>
    <row r="16" spans="1:11">
      <c r="A16" s="21" t="s">
        <v>81</v>
      </c>
      <c r="B16" s="20">
        <v>11617</v>
      </c>
      <c r="C16" s="20">
        <v>11082</v>
      </c>
      <c r="D16" s="20">
        <v>535</v>
      </c>
      <c r="E16" s="80">
        <v>221</v>
      </c>
      <c r="F16" s="12">
        <f t="shared" si="0"/>
        <v>4.6053197899629854</v>
      </c>
      <c r="G16" s="13">
        <v>0</v>
      </c>
      <c r="H16" s="20">
        <v>11450</v>
      </c>
      <c r="I16" s="12">
        <f t="shared" si="1"/>
        <v>1.4585152838427984</v>
      </c>
    </row>
    <row r="17" spans="1:14">
      <c r="A17" s="21" t="s">
        <v>82</v>
      </c>
      <c r="B17" s="20">
        <v>99493</v>
      </c>
      <c r="C17" s="20">
        <v>19483</v>
      </c>
      <c r="D17" s="20">
        <v>80010</v>
      </c>
      <c r="E17" s="80">
        <v>67675</v>
      </c>
      <c r="F17" s="12">
        <f t="shared" si="0"/>
        <v>80.417717829395031</v>
      </c>
      <c r="G17" s="13">
        <v>79.996250468691414</v>
      </c>
      <c r="H17" s="20">
        <v>99341</v>
      </c>
      <c r="I17" s="12">
        <f t="shared" si="1"/>
        <v>0.15300832486082605</v>
      </c>
      <c r="J17" s="165"/>
    </row>
    <row r="18" spans="1:14" s="14" customFormat="1">
      <c r="A18" s="22" t="s">
        <v>106</v>
      </c>
      <c r="B18" s="80">
        <v>36886</v>
      </c>
      <c r="C18" s="80">
        <v>10114</v>
      </c>
      <c r="D18" s="80">
        <v>26772</v>
      </c>
      <c r="E18" s="80">
        <v>14668</v>
      </c>
      <c r="F18" s="13">
        <f>D18/B18*100</f>
        <v>72.58038280106274</v>
      </c>
      <c r="G18" s="13">
        <v>40.217391304347828</v>
      </c>
      <c r="H18" s="80">
        <v>36793</v>
      </c>
      <c r="I18" s="13">
        <f t="shared" si="1"/>
        <v>0.25276547169299501</v>
      </c>
    </row>
    <row r="19" spans="1:14" s="14" customFormat="1">
      <c r="A19" s="22" t="s">
        <v>83</v>
      </c>
      <c r="B19" s="80">
        <v>62607</v>
      </c>
      <c r="C19" s="80">
        <v>9369</v>
      </c>
      <c r="D19" s="80">
        <v>53238</v>
      </c>
      <c r="E19" s="80">
        <v>53007</v>
      </c>
      <c r="F19" s="13">
        <f t="shared" si="0"/>
        <v>85.035219703866986</v>
      </c>
      <c r="G19" s="13">
        <v>100</v>
      </c>
      <c r="H19" s="80">
        <v>62548</v>
      </c>
      <c r="I19" s="13">
        <f t="shared" si="1"/>
        <v>9.4327556436657467E-2</v>
      </c>
    </row>
    <row r="20" spans="1:14" ht="15.75" thickBot="1">
      <c r="A20" s="56" t="s">
        <v>1</v>
      </c>
      <c r="B20" s="57">
        <v>2450249</v>
      </c>
      <c r="C20" s="57">
        <v>1962712</v>
      </c>
      <c r="D20" s="57">
        <v>487537</v>
      </c>
      <c r="E20" s="187">
        <v>272494</v>
      </c>
      <c r="F20" s="58">
        <f t="shared" si="0"/>
        <v>19.897447157411349</v>
      </c>
      <c r="G20" s="189">
        <v>22.079554987621453</v>
      </c>
      <c r="H20" s="57">
        <v>2431527</v>
      </c>
      <c r="I20" s="58">
        <f t="shared" si="1"/>
        <v>0.76996883028648266</v>
      </c>
    </row>
    <row r="21" spans="1:14" s="25" customFormat="1">
      <c r="A21" s="208" t="s">
        <v>158</v>
      </c>
      <c r="B21" s="208"/>
      <c r="C21" s="208"/>
      <c r="D21" s="208"/>
      <c r="E21" s="208"/>
      <c r="F21" s="208"/>
      <c r="G21" s="208"/>
      <c r="H21" s="185"/>
    </row>
    <row r="22" spans="1:14" s="25" customFormat="1">
      <c r="A22" s="209" t="s">
        <v>58</v>
      </c>
      <c r="B22" s="209"/>
      <c r="C22" s="209"/>
      <c r="D22" s="209"/>
      <c r="E22" s="209"/>
      <c r="F22" s="209"/>
      <c r="G22" s="209"/>
    </row>
    <row r="23" spans="1:14" s="25" customFormat="1" ht="25.5" customHeight="1">
      <c r="A23" s="203" t="s">
        <v>60</v>
      </c>
      <c r="B23" s="203"/>
      <c r="C23" s="203"/>
      <c r="D23" s="203"/>
      <c r="E23" s="203"/>
      <c r="F23" s="203"/>
      <c r="G23" s="203"/>
      <c r="H23" s="203"/>
      <c r="I23" s="203"/>
    </row>
    <row r="24" spans="1:14" s="25" customFormat="1" ht="15.75" customHeight="1">
      <c r="A24" s="163" t="s">
        <v>110</v>
      </c>
    </row>
    <row r="25" spans="1:14" s="25" customFormat="1">
      <c r="A25" s="201" t="s">
        <v>118</v>
      </c>
      <c r="B25" s="201"/>
      <c r="C25" s="201"/>
      <c r="D25" s="201"/>
      <c r="E25" s="201"/>
      <c r="F25" s="201"/>
      <c r="G25" s="201"/>
      <c r="H25" s="201"/>
      <c r="I25" s="201"/>
    </row>
    <row r="26" spans="1:14" s="61" customFormat="1" ht="24.75" customHeight="1">
      <c r="A26" s="203" t="s">
        <v>59</v>
      </c>
      <c r="B26" s="203"/>
      <c r="C26" s="203"/>
      <c r="D26" s="203"/>
      <c r="E26" s="203"/>
      <c r="F26" s="203"/>
      <c r="G26" s="203"/>
      <c r="H26" s="203"/>
      <c r="I26" s="203"/>
      <c r="J26" s="163"/>
      <c r="K26" s="163"/>
      <c r="L26" s="163"/>
      <c r="M26" s="163"/>
      <c r="N26" s="60"/>
    </row>
    <row r="27" spans="1:14" s="25" customFormat="1" ht="17.25" customHeight="1">
      <c r="A27" s="215" t="s">
        <v>133</v>
      </c>
      <c r="B27" s="215"/>
      <c r="C27" s="215"/>
      <c r="D27" s="215"/>
      <c r="E27" s="215"/>
      <c r="F27" s="215"/>
      <c r="G27" s="215"/>
      <c r="H27" s="215"/>
      <c r="I27" s="215"/>
    </row>
    <row r="33" spans="10:10">
      <c r="J33" s="165"/>
    </row>
  </sheetData>
  <mergeCells count="11">
    <mergeCell ref="A27:I27"/>
    <mergeCell ref="A25:I25"/>
    <mergeCell ref="A1:J1"/>
    <mergeCell ref="A26:I26"/>
    <mergeCell ref="A23:I23"/>
    <mergeCell ref="H2:H3"/>
    <mergeCell ref="I2:I3"/>
    <mergeCell ref="A21:G21"/>
    <mergeCell ref="A22:G22"/>
    <mergeCell ref="B2:G2"/>
    <mergeCell ref="A2:A3"/>
  </mergeCells>
  <pageMargins left="0.08" right="0.08" top="1" bottom="1" header="0.4921259845" footer="0.492125984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4" workbookViewId="0">
      <selection activeCell="B30" sqref="B30"/>
    </sheetView>
  </sheetViews>
  <sheetFormatPr baseColWidth="10" defaultColWidth="11.42578125" defaultRowHeight="15"/>
  <cols>
    <col min="1" max="1" width="20" style="25" bestFit="1" customWidth="1"/>
    <col min="2" max="2" width="31.28515625" style="25" customWidth="1"/>
    <col min="3" max="3" width="11.7109375" style="25" bestFit="1" customWidth="1"/>
    <col min="4" max="4" width="12.85546875" style="25" customWidth="1"/>
    <col min="5" max="5" width="10.7109375" style="25" bestFit="1" customWidth="1"/>
    <col min="6" max="6" width="11.85546875" style="25" bestFit="1" customWidth="1"/>
    <col min="7" max="7" width="11.7109375" style="25" bestFit="1" customWidth="1"/>
    <col min="8" max="8" width="13.85546875" style="25" bestFit="1" customWidth="1"/>
    <col min="9" max="16384" width="11.42578125" style="25"/>
  </cols>
  <sheetData>
    <row r="1" spans="1:8" ht="27.75" customHeight="1" thickBot="1">
      <c r="A1" s="218" t="s">
        <v>109</v>
      </c>
      <c r="B1" s="218"/>
      <c r="C1" s="218"/>
      <c r="D1" s="218"/>
      <c r="E1" s="218"/>
      <c r="F1" s="218"/>
      <c r="G1" s="218"/>
      <c r="H1" s="218"/>
    </row>
    <row r="2" spans="1:8" ht="22.5">
      <c r="A2" s="27"/>
      <c r="B2" s="28" t="s">
        <v>2</v>
      </c>
      <c r="C2" s="29" t="s">
        <v>3</v>
      </c>
      <c r="D2" s="27" t="s">
        <v>4</v>
      </c>
      <c r="E2" s="27" t="s">
        <v>5</v>
      </c>
      <c r="F2" s="30" t="s">
        <v>6</v>
      </c>
      <c r="G2" s="31" t="s">
        <v>7</v>
      </c>
      <c r="H2" s="32" t="s">
        <v>87</v>
      </c>
    </row>
    <row r="3" spans="1:8">
      <c r="A3" s="219" t="s">
        <v>88</v>
      </c>
      <c r="B3" s="33" t="s">
        <v>38</v>
      </c>
      <c r="C3" s="195">
        <v>129967</v>
      </c>
      <c r="D3" s="195">
        <v>30628</v>
      </c>
      <c r="E3" s="195">
        <v>34099</v>
      </c>
      <c r="F3" s="149">
        <v>243</v>
      </c>
      <c r="G3" s="34">
        <v>194937</v>
      </c>
      <c r="H3" s="35">
        <v>49.740200000000002</v>
      </c>
    </row>
    <row r="4" spans="1:8">
      <c r="A4" s="220"/>
      <c r="B4" s="36" t="s">
        <v>137</v>
      </c>
      <c r="C4" s="196">
        <v>65832</v>
      </c>
      <c r="D4" s="196">
        <v>73223</v>
      </c>
      <c r="E4" s="196">
        <v>22412</v>
      </c>
      <c r="F4" s="150">
        <v>12666</v>
      </c>
      <c r="G4" s="153">
        <v>180133</v>
      </c>
      <c r="H4" s="39">
        <v>57.6524</v>
      </c>
    </row>
    <row r="5" spans="1:8">
      <c r="A5" s="220"/>
      <c r="B5" s="36" t="s">
        <v>12</v>
      </c>
      <c r="C5" s="197">
        <v>45</v>
      </c>
      <c r="D5" s="197">
        <v>14</v>
      </c>
      <c r="E5" s="197">
        <v>925</v>
      </c>
      <c r="F5" s="151">
        <v>4</v>
      </c>
      <c r="G5" s="38">
        <v>988</v>
      </c>
      <c r="H5" s="39">
        <v>67.408900000000003</v>
      </c>
    </row>
    <row r="6" spans="1:8">
      <c r="A6" s="220"/>
      <c r="B6" s="41" t="s">
        <v>138</v>
      </c>
      <c r="C6" s="198">
        <v>1989</v>
      </c>
      <c r="D6" s="198">
        <v>486</v>
      </c>
      <c r="E6" s="198">
        <v>1355</v>
      </c>
      <c r="F6" s="152">
        <v>3</v>
      </c>
      <c r="G6" s="43">
        <v>3833</v>
      </c>
      <c r="H6" s="39">
        <v>35.820500000000003</v>
      </c>
    </row>
    <row r="7" spans="1:8">
      <c r="A7" s="220"/>
      <c r="B7" s="44" t="s">
        <v>1</v>
      </c>
      <c r="C7" s="199">
        <v>197833</v>
      </c>
      <c r="D7" s="199">
        <v>110351</v>
      </c>
      <c r="E7" s="199">
        <v>58791</v>
      </c>
      <c r="F7" s="46">
        <v>12916</v>
      </c>
      <c r="G7" s="47">
        <v>379891</v>
      </c>
      <c r="H7" s="48">
        <v>53.397399999999998</v>
      </c>
    </row>
    <row r="8" spans="1:8">
      <c r="A8" s="221"/>
      <c r="B8" s="49" t="s">
        <v>86</v>
      </c>
      <c r="C8" s="200" t="s">
        <v>151</v>
      </c>
      <c r="D8" s="200" t="s">
        <v>152</v>
      </c>
      <c r="E8" s="200" t="s">
        <v>153</v>
      </c>
      <c r="F8" s="50">
        <v>54.660899999999998</v>
      </c>
      <c r="G8" s="51">
        <v>53.397399999999998</v>
      </c>
      <c r="H8" s="52"/>
    </row>
    <row r="9" spans="1:8">
      <c r="A9" s="219" t="s">
        <v>142</v>
      </c>
      <c r="B9" s="33" t="s">
        <v>38</v>
      </c>
      <c r="C9" s="195">
        <v>2682</v>
      </c>
      <c r="D9" s="195">
        <v>4025</v>
      </c>
      <c r="E9" s="195">
        <v>6230</v>
      </c>
      <c r="F9" s="149">
        <v>43</v>
      </c>
      <c r="G9" s="34">
        <v>12980</v>
      </c>
      <c r="H9" s="35">
        <v>54.8459</v>
      </c>
    </row>
    <row r="10" spans="1:8">
      <c r="A10" s="220"/>
      <c r="B10" s="36" t="s">
        <v>137</v>
      </c>
      <c r="C10" s="196">
        <v>19741</v>
      </c>
      <c r="D10" s="196">
        <v>24004</v>
      </c>
      <c r="E10" s="196">
        <v>46460</v>
      </c>
      <c r="F10" s="150">
        <v>2156</v>
      </c>
      <c r="G10" s="153">
        <v>92361</v>
      </c>
      <c r="H10" s="39">
        <v>66.983900000000006</v>
      </c>
    </row>
    <row r="11" spans="1:8">
      <c r="A11" s="220"/>
      <c r="B11" s="36" t="s">
        <v>12</v>
      </c>
      <c r="C11" s="197">
        <v>10</v>
      </c>
      <c r="D11" s="196" t="s">
        <v>107</v>
      </c>
      <c r="E11" s="196" t="s">
        <v>107</v>
      </c>
      <c r="F11" s="151" t="s">
        <v>107</v>
      </c>
      <c r="G11" s="38">
        <v>12</v>
      </c>
      <c r="H11" s="39">
        <v>25</v>
      </c>
    </row>
    <row r="12" spans="1:8">
      <c r="A12" s="220"/>
      <c r="B12" s="41" t="s">
        <v>138</v>
      </c>
      <c r="C12" s="198">
        <v>1139</v>
      </c>
      <c r="D12" s="196">
        <v>39</v>
      </c>
      <c r="E12" s="196">
        <v>1112</v>
      </c>
      <c r="F12" s="152">
        <v>3</v>
      </c>
      <c r="G12" s="43">
        <v>2293</v>
      </c>
      <c r="H12" s="39">
        <v>52.420400000000001</v>
      </c>
    </row>
    <row r="13" spans="1:8">
      <c r="A13" s="220"/>
      <c r="B13" s="44" t="s">
        <v>1</v>
      </c>
      <c r="C13" s="199">
        <v>23572</v>
      </c>
      <c r="D13" s="199">
        <v>28069</v>
      </c>
      <c r="E13" s="199">
        <v>53803</v>
      </c>
      <c r="F13" s="46">
        <v>2202</v>
      </c>
      <c r="G13" s="47">
        <v>107646</v>
      </c>
      <c r="H13" s="48">
        <v>65.205399999999997</v>
      </c>
    </row>
    <row r="14" spans="1:8">
      <c r="A14" s="221"/>
      <c r="B14" s="49" t="s">
        <v>86</v>
      </c>
      <c r="C14" s="200" t="s">
        <v>154</v>
      </c>
      <c r="D14" s="200" t="s">
        <v>155</v>
      </c>
      <c r="E14" s="200" t="s">
        <v>156</v>
      </c>
      <c r="F14" s="50">
        <v>49.591299999999997</v>
      </c>
      <c r="G14" s="51">
        <v>65.205399999999997</v>
      </c>
      <c r="H14" s="170"/>
    </row>
    <row r="15" spans="1:8">
      <c r="A15" s="219" t="s">
        <v>135</v>
      </c>
      <c r="B15" s="33" t="s">
        <v>38</v>
      </c>
      <c r="C15" s="37">
        <v>3</v>
      </c>
      <c r="D15" s="37">
        <v>0</v>
      </c>
      <c r="E15" s="37">
        <v>0</v>
      </c>
      <c r="F15" s="150">
        <v>0</v>
      </c>
      <c r="G15" s="166">
        <v>3</v>
      </c>
      <c r="H15" s="172" t="s">
        <v>107</v>
      </c>
    </row>
    <row r="16" spans="1:8">
      <c r="A16" s="220"/>
      <c r="B16" s="36" t="s">
        <v>137</v>
      </c>
      <c r="C16" s="40">
        <v>6267</v>
      </c>
      <c r="D16" s="40">
        <v>3220</v>
      </c>
      <c r="E16" s="40">
        <v>4440</v>
      </c>
      <c r="F16" s="151">
        <v>0</v>
      </c>
      <c r="G16" s="167">
        <v>13927</v>
      </c>
      <c r="H16" s="170">
        <v>72.521000000000001</v>
      </c>
    </row>
    <row r="17" spans="1:8">
      <c r="A17" s="220"/>
      <c r="B17" s="41" t="s">
        <v>138</v>
      </c>
      <c r="C17" s="42">
        <v>1534</v>
      </c>
      <c r="D17" s="42">
        <v>0</v>
      </c>
      <c r="E17" s="42">
        <v>6</v>
      </c>
      <c r="F17" s="152">
        <v>0</v>
      </c>
      <c r="G17" s="168">
        <v>1540</v>
      </c>
      <c r="H17" s="170">
        <v>62.2727</v>
      </c>
    </row>
    <row r="18" spans="1:8">
      <c r="A18" s="220"/>
      <c r="B18" s="44" t="s">
        <v>1</v>
      </c>
      <c r="C18" s="45">
        <v>7804</v>
      </c>
      <c r="D18" s="45">
        <v>3220</v>
      </c>
      <c r="E18" s="45">
        <v>4446</v>
      </c>
      <c r="F18" s="46">
        <v>0</v>
      </c>
      <c r="G18" s="169">
        <v>15470</v>
      </c>
      <c r="H18" s="52">
        <v>71.493200000000002</v>
      </c>
    </row>
    <row r="19" spans="1:8" ht="15.75" thickBot="1">
      <c r="A19" s="222"/>
      <c r="B19" s="53" t="s">
        <v>86</v>
      </c>
      <c r="C19" s="154">
        <v>59.302900000000001</v>
      </c>
      <c r="D19" s="155">
        <v>81.304299999999998</v>
      </c>
      <c r="E19" s="155">
        <v>85.784999999999997</v>
      </c>
      <c r="F19" s="156" t="s">
        <v>108</v>
      </c>
      <c r="G19" s="54">
        <v>71.493200000000002</v>
      </c>
      <c r="H19" s="171"/>
    </row>
    <row r="20" spans="1:8">
      <c r="A20" s="223" t="s">
        <v>158</v>
      </c>
      <c r="B20" s="223"/>
      <c r="C20" s="223"/>
      <c r="D20" s="223"/>
      <c r="E20" s="223"/>
      <c r="F20" s="223"/>
      <c r="G20" s="223"/>
      <c r="H20" s="223"/>
    </row>
    <row r="21" spans="1:8">
      <c r="A21" s="216" t="s">
        <v>58</v>
      </c>
      <c r="B21" s="216"/>
      <c r="C21" s="216"/>
      <c r="D21" s="216"/>
      <c r="E21" s="216"/>
      <c r="F21" s="216"/>
      <c r="G21" s="216"/>
      <c r="H21" s="216"/>
    </row>
    <row r="22" spans="1:8" ht="35.25" customHeight="1">
      <c r="A22" s="216" t="s">
        <v>102</v>
      </c>
      <c r="B22" s="216"/>
      <c r="C22" s="216"/>
      <c r="D22" s="216"/>
      <c r="E22" s="216"/>
      <c r="F22" s="216"/>
      <c r="G22" s="216"/>
      <c r="H22" s="216"/>
    </row>
    <row r="23" spans="1:8" ht="35.25" customHeight="1">
      <c r="A23" s="216" t="s">
        <v>141</v>
      </c>
      <c r="B23" s="216"/>
      <c r="C23" s="216"/>
      <c r="D23" s="216"/>
      <c r="E23" s="216"/>
      <c r="F23" s="216"/>
      <c r="G23" s="216"/>
      <c r="H23" s="216"/>
    </row>
    <row r="24" spans="1:8">
      <c r="A24" s="216" t="s">
        <v>136</v>
      </c>
      <c r="B24" s="216"/>
      <c r="C24" s="216"/>
      <c r="D24" s="216"/>
      <c r="E24" s="216"/>
      <c r="F24" s="216"/>
      <c r="G24" s="216"/>
      <c r="H24" s="216"/>
    </row>
    <row r="25" spans="1:8" ht="13.5" customHeight="1">
      <c r="A25" s="216" t="s">
        <v>139</v>
      </c>
      <c r="B25" s="216"/>
      <c r="C25" s="216"/>
      <c r="D25" s="216"/>
      <c r="E25" s="216"/>
      <c r="F25" s="216"/>
      <c r="G25" s="216"/>
      <c r="H25" s="216"/>
    </row>
    <row r="26" spans="1:8" ht="25.5" customHeight="1">
      <c r="A26" s="224" t="s">
        <v>140</v>
      </c>
      <c r="B26" s="224"/>
      <c r="C26" s="224"/>
      <c r="D26" s="224"/>
      <c r="E26" s="224"/>
      <c r="F26" s="224"/>
      <c r="G26" s="224"/>
      <c r="H26" s="224"/>
    </row>
    <row r="27" spans="1:8" ht="12.75" customHeight="1">
      <c r="A27" s="216" t="s">
        <v>147</v>
      </c>
      <c r="B27" s="217"/>
      <c r="C27" s="217"/>
      <c r="D27" s="217"/>
      <c r="E27" s="217"/>
      <c r="F27" s="217"/>
      <c r="G27" s="217"/>
      <c r="H27" s="217"/>
    </row>
    <row r="28" spans="1:8">
      <c r="A28" s="26"/>
      <c r="B28" s="26"/>
      <c r="C28" s="26"/>
      <c r="D28" s="26"/>
      <c r="E28" s="26"/>
      <c r="F28" s="26"/>
      <c r="G28" s="26"/>
      <c r="H28" s="26"/>
    </row>
    <row r="29" spans="1:8">
      <c r="A29" s="26"/>
      <c r="B29" s="26"/>
      <c r="C29" s="26"/>
      <c r="D29" s="26"/>
      <c r="E29" s="26"/>
      <c r="F29" s="26"/>
      <c r="G29" s="26"/>
      <c r="H29" s="26"/>
    </row>
  </sheetData>
  <mergeCells count="12">
    <mergeCell ref="A27:H27"/>
    <mergeCell ref="A1:H1"/>
    <mergeCell ref="A3:A8"/>
    <mergeCell ref="A9:A14"/>
    <mergeCell ref="A15:A19"/>
    <mergeCell ref="A20:H20"/>
    <mergeCell ref="A21:H21"/>
    <mergeCell ref="A22:H22"/>
    <mergeCell ref="A24:H24"/>
    <mergeCell ref="A25:H25"/>
    <mergeCell ref="A26:H26"/>
    <mergeCell ref="A23:H23"/>
  </mergeCells>
  <pageMargins left="0.08" right="0.08" top="1" bottom="1" header="0.4921259845" footer="0.4921259845"/>
  <pageSetup orientation="portrait" horizontalDpi="300" verticalDpi="300" r:id="rId1"/>
  <ignoredErrors>
    <ignoredError sqref="C8:D8 E8:H13 E15:H19 E14:H14 C14:D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election activeCell="A32" sqref="A32"/>
    </sheetView>
  </sheetViews>
  <sheetFormatPr baseColWidth="10" defaultColWidth="11.42578125" defaultRowHeight="15"/>
  <cols>
    <col min="1" max="1" width="34.28515625" style="61" customWidth="1"/>
    <col min="2" max="3" width="8.85546875" style="62" customWidth="1"/>
    <col min="4" max="13" width="8.85546875" style="61" customWidth="1"/>
    <col min="14" max="14" width="11.42578125" style="60"/>
    <col min="15" max="16384" width="11.42578125" style="61"/>
  </cols>
  <sheetData>
    <row r="1" spans="1:26" ht="15.75" thickBot="1">
      <c r="A1" s="227" t="s">
        <v>94</v>
      </c>
      <c r="B1" s="227"/>
      <c r="C1" s="227"/>
      <c r="D1" s="227"/>
      <c r="E1" s="227"/>
      <c r="F1" s="227"/>
      <c r="G1" s="227"/>
      <c r="H1" s="227"/>
      <c r="I1" s="227"/>
      <c r="J1" s="227"/>
      <c r="K1" s="227"/>
      <c r="L1" s="227"/>
      <c r="M1" s="227"/>
    </row>
    <row r="2" spans="1:26" s="64" customFormat="1" ht="11.25">
      <c r="A2" s="228" t="s">
        <v>9</v>
      </c>
      <c r="B2" s="230" t="s">
        <v>119</v>
      </c>
      <c r="C2" s="231"/>
      <c r="D2" s="232">
        <v>2017</v>
      </c>
      <c r="E2" s="233"/>
      <c r="F2" s="233"/>
      <c r="G2" s="233"/>
      <c r="H2" s="233"/>
      <c r="I2" s="233"/>
      <c r="J2" s="233"/>
      <c r="K2" s="233"/>
      <c r="L2" s="233"/>
      <c r="M2" s="233"/>
      <c r="N2" s="63"/>
    </row>
    <row r="3" spans="1:26" s="64" customFormat="1" ht="25.5" customHeight="1">
      <c r="A3" s="229"/>
      <c r="B3" s="234" t="s">
        <v>10</v>
      </c>
      <c r="C3" s="236" t="s">
        <v>11</v>
      </c>
      <c r="D3" s="238" t="s">
        <v>38</v>
      </c>
      <c r="E3" s="239"/>
      <c r="F3" s="240" t="s">
        <v>39</v>
      </c>
      <c r="G3" s="239"/>
      <c r="H3" s="240" t="s">
        <v>12</v>
      </c>
      <c r="I3" s="239"/>
      <c r="J3" s="240" t="s">
        <v>120</v>
      </c>
      <c r="K3" s="239"/>
      <c r="L3" s="240" t="s">
        <v>1</v>
      </c>
      <c r="M3" s="238"/>
      <c r="N3" s="65"/>
    </row>
    <row r="4" spans="1:26" s="64" customFormat="1" ht="22.5">
      <c r="A4" s="229"/>
      <c r="B4" s="235"/>
      <c r="C4" s="237"/>
      <c r="D4" s="66" t="s">
        <v>10</v>
      </c>
      <c r="E4" s="128" t="s">
        <v>11</v>
      </c>
      <c r="F4" s="127" t="s">
        <v>10</v>
      </c>
      <c r="G4" s="128" t="s">
        <v>11</v>
      </c>
      <c r="H4" s="127" t="s">
        <v>10</v>
      </c>
      <c r="I4" s="128" t="s">
        <v>11</v>
      </c>
      <c r="J4" s="127" t="s">
        <v>10</v>
      </c>
      <c r="K4" s="128" t="s">
        <v>11</v>
      </c>
      <c r="L4" s="127" t="s">
        <v>10</v>
      </c>
      <c r="M4" s="66" t="s">
        <v>11</v>
      </c>
      <c r="N4" s="67"/>
      <c r="O4" s="68"/>
    </row>
    <row r="5" spans="1:26" s="64" customFormat="1" ht="22.5">
      <c r="A5" s="69" t="s">
        <v>117</v>
      </c>
      <c r="B5" s="74">
        <v>3612</v>
      </c>
      <c r="C5" s="75">
        <v>3532.67</v>
      </c>
      <c r="D5" s="74">
        <v>2785</v>
      </c>
      <c r="E5" s="75">
        <v>2739.05</v>
      </c>
      <c r="F5" s="74">
        <v>607</v>
      </c>
      <c r="G5" s="75">
        <v>582.71</v>
      </c>
      <c r="H5" s="74">
        <v>106</v>
      </c>
      <c r="I5" s="75">
        <v>106</v>
      </c>
      <c r="J5" s="74">
        <v>42</v>
      </c>
      <c r="K5" s="75">
        <v>40.130000000000003</v>
      </c>
      <c r="L5" s="74">
        <v>3540</v>
      </c>
      <c r="M5" s="81">
        <v>3467.89</v>
      </c>
      <c r="N5" s="160"/>
      <c r="O5" s="160"/>
      <c r="P5" s="160"/>
      <c r="Q5" s="160"/>
      <c r="R5" s="160"/>
      <c r="S5" s="160"/>
      <c r="T5" s="160"/>
      <c r="U5" s="160"/>
      <c r="V5" s="160"/>
      <c r="W5" s="160"/>
      <c r="X5" s="161"/>
      <c r="Y5" s="161"/>
      <c r="Z5" s="161"/>
    </row>
    <row r="6" spans="1:26" s="64" customFormat="1" ht="11.25">
      <c r="A6" s="70" t="s">
        <v>74</v>
      </c>
      <c r="B6" s="76">
        <v>32346</v>
      </c>
      <c r="C6" s="77">
        <v>30490.68</v>
      </c>
      <c r="D6" s="76">
        <v>22547</v>
      </c>
      <c r="E6" s="77">
        <v>21850.799999999999</v>
      </c>
      <c r="F6" s="76">
        <v>4233</v>
      </c>
      <c r="G6" s="77">
        <v>3638.8</v>
      </c>
      <c r="H6" s="76">
        <v>19</v>
      </c>
      <c r="I6" s="77">
        <v>19</v>
      </c>
      <c r="J6" s="76">
        <v>4841</v>
      </c>
      <c r="K6" s="77">
        <v>4459.45</v>
      </c>
      <c r="L6" s="76">
        <v>31640</v>
      </c>
      <c r="M6" s="82">
        <v>29968.05</v>
      </c>
      <c r="N6" s="160"/>
      <c r="O6" s="160"/>
      <c r="P6" s="160"/>
      <c r="Q6" s="160"/>
      <c r="R6" s="160"/>
      <c r="S6" s="160"/>
      <c r="T6" s="160"/>
      <c r="U6" s="160"/>
      <c r="V6" s="160"/>
      <c r="W6" s="160"/>
      <c r="X6" s="161"/>
      <c r="Y6" s="161"/>
    </row>
    <row r="7" spans="1:26" s="64" customFormat="1" ht="11.25">
      <c r="A7" s="70" t="s">
        <v>75</v>
      </c>
      <c r="B7" s="76">
        <v>11302</v>
      </c>
      <c r="C7" s="77">
        <v>10892.14</v>
      </c>
      <c r="D7" s="76">
        <v>9788</v>
      </c>
      <c r="E7" s="77">
        <v>9576.5499999999993</v>
      </c>
      <c r="F7" s="76">
        <v>1463</v>
      </c>
      <c r="G7" s="77">
        <v>1260.24</v>
      </c>
      <c r="H7" s="76">
        <v>10</v>
      </c>
      <c r="I7" s="77">
        <v>10</v>
      </c>
      <c r="J7" s="76">
        <v>54</v>
      </c>
      <c r="K7" s="77">
        <v>48.35</v>
      </c>
      <c r="L7" s="76">
        <v>11315</v>
      </c>
      <c r="M7" s="82">
        <v>10895.14</v>
      </c>
      <c r="N7" s="160"/>
      <c r="O7" s="160"/>
      <c r="P7" s="160"/>
      <c r="Q7" s="160"/>
      <c r="R7" s="160"/>
      <c r="S7" s="160"/>
      <c r="T7" s="160"/>
      <c r="U7" s="160"/>
      <c r="V7" s="160"/>
      <c r="W7" s="160"/>
      <c r="X7" s="161"/>
      <c r="Y7" s="161"/>
    </row>
    <row r="8" spans="1:26" s="64" customFormat="1" ht="11.25">
      <c r="A8" s="70" t="s">
        <v>76</v>
      </c>
      <c r="B8" s="76">
        <v>262909</v>
      </c>
      <c r="C8" s="77">
        <v>261032.9</v>
      </c>
      <c r="D8" s="76">
        <v>35326</v>
      </c>
      <c r="E8" s="77">
        <v>34497.300000000003</v>
      </c>
      <c r="F8" s="76">
        <v>8123</v>
      </c>
      <c r="G8" s="77">
        <v>7754.36</v>
      </c>
      <c r="H8" s="76">
        <v>200033</v>
      </c>
      <c r="I8" s="77">
        <v>199413.1</v>
      </c>
      <c r="J8" s="76">
        <v>19065</v>
      </c>
      <c r="K8" s="77">
        <v>18963.810000000001</v>
      </c>
      <c r="L8" s="76">
        <v>262547</v>
      </c>
      <c r="M8" s="82">
        <v>260628.6</v>
      </c>
      <c r="N8" s="160"/>
      <c r="O8" s="160"/>
      <c r="P8" s="160"/>
      <c r="Q8" s="160"/>
      <c r="R8" s="160"/>
      <c r="S8" s="160"/>
      <c r="T8" s="160"/>
      <c r="U8" s="160"/>
      <c r="V8" s="160"/>
      <c r="W8" s="160"/>
      <c r="X8" s="161"/>
      <c r="Y8" s="161"/>
    </row>
    <row r="9" spans="1:26" s="64" customFormat="1" ht="24" customHeight="1">
      <c r="A9" s="70" t="s">
        <v>66</v>
      </c>
      <c r="B9" s="76">
        <v>52509</v>
      </c>
      <c r="C9" s="77">
        <v>51139.38</v>
      </c>
      <c r="D9" s="76">
        <v>46183</v>
      </c>
      <c r="E9" s="77">
        <v>45033.440000000002</v>
      </c>
      <c r="F9" s="76">
        <v>2467</v>
      </c>
      <c r="G9" s="77">
        <v>2306.7399999999998</v>
      </c>
      <c r="H9" s="76">
        <v>357</v>
      </c>
      <c r="I9" s="77">
        <v>356.6</v>
      </c>
      <c r="J9" s="76">
        <v>2290</v>
      </c>
      <c r="K9" s="77">
        <v>2277.86</v>
      </c>
      <c r="L9" s="76">
        <v>51297</v>
      </c>
      <c r="M9" s="82">
        <v>49974.64</v>
      </c>
      <c r="N9" s="160"/>
      <c r="O9" s="160"/>
      <c r="P9" s="160"/>
      <c r="Q9" s="160"/>
      <c r="R9" s="160"/>
      <c r="S9" s="160"/>
      <c r="T9" s="160"/>
      <c r="U9" s="160"/>
      <c r="V9" s="160"/>
      <c r="W9" s="160"/>
      <c r="X9" s="161"/>
      <c r="Y9" s="161"/>
    </row>
    <row r="10" spans="1:26" s="64" customFormat="1" ht="11.25">
      <c r="A10" s="70" t="s">
        <v>91</v>
      </c>
      <c r="B10" s="76">
        <v>144322</v>
      </c>
      <c r="C10" s="77">
        <v>138108.9</v>
      </c>
      <c r="D10" s="76">
        <v>136317</v>
      </c>
      <c r="E10" s="77">
        <v>131347</v>
      </c>
      <c r="F10" s="76">
        <v>5253</v>
      </c>
      <c r="G10" s="77">
        <v>4385.6099999999997</v>
      </c>
      <c r="H10" s="76">
        <v>62</v>
      </c>
      <c r="I10" s="77">
        <v>61.37</v>
      </c>
      <c r="J10" s="76">
        <v>676</v>
      </c>
      <c r="K10" s="77">
        <v>604.26</v>
      </c>
      <c r="L10" s="76">
        <v>142308</v>
      </c>
      <c r="M10" s="82">
        <v>136398.29999999999</v>
      </c>
      <c r="N10" s="160"/>
      <c r="O10" s="160"/>
      <c r="P10" s="160"/>
      <c r="Q10" s="160"/>
      <c r="R10" s="160"/>
      <c r="S10" s="160"/>
      <c r="T10" s="160"/>
      <c r="U10" s="160"/>
      <c r="V10" s="160"/>
      <c r="W10" s="160"/>
      <c r="X10" s="161"/>
      <c r="Y10" s="161"/>
    </row>
    <row r="11" spans="1:26" s="64" customFormat="1" ht="22.5">
      <c r="A11" s="70" t="s">
        <v>67</v>
      </c>
      <c r="B11" s="76">
        <v>1029266</v>
      </c>
      <c r="C11" s="77">
        <v>980286</v>
      </c>
      <c r="D11" s="76">
        <v>815031</v>
      </c>
      <c r="E11" s="77">
        <v>791800.3</v>
      </c>
      <c r="F11" s="76">
        <v>92442</v>
      </c>
      <c r="G11" s="77">
        <v>70486.899999999994</v>
      </c>
      <c r="H11" s="76">
        <v>48</v>
      </c>
      <c r="I11" s="77">
        <v>47.52</v>
      </c>
      <c r="J11" s="76">
        <v>142382</v>
      </c>
      <c r="K11" s="77">
        <v>133024.20000000001</v>
      </c>
      <c r="L11" s="76">
        <v>1049903</v>
      </c>
      <c r="M11" s="82">
        <v>995358.9</v>
      </c>
      <c r="N11" s="160"/>
      <c r="O11" s="160"/>
      <c r="P11" s="160"/>
      <c r="Q11" s="160"/>
      <c r="R11" s="160"/>
      <c r="S11" s="160"/>
      <c r="T11" s="160"/>
      <c r="U11" s="160"/>
      <c r="V11" s="160"/>
      <c r="W11" s="160"/>
      <c r="X11" s="161"/>
      <c r="Y11" s="161"/>
    </row>
    <row r="12" spans="1:26" s="64" customFormat="1" ht="11.25">
      <c r="A12" s="70" t="s">
        <v>77</v>
      </c>
      <c r="B12" s="76">
        <v>289034</v>
      </c>
      <c r="C12" s="77">
        <v>285090</v>
      </c>
      <c r="D12" s="76">
        <v>169123</v>
      </c>
      <c r="E12" s="77">
        <v>166868.79999999999</v>
      </c>
      <c r="F12" s="76">
        <v>13755</v>
      </c>
      <c r="G12" s="77">
        <v>12249.27</v>
      </c>
      <c r="H12" s="76">
        <v>107329</v>
      </c>
      <c r="I12" s="77">
        <v>107030.39999999999</v>
      </c>
      <c r="J12" s="76">
        <v>2193</v>
      </c>
      <c r="K12" s="77">
        <v>2073.2199999999998</v>
      </c>
      <c r="L12" s="76">
        <v>292400</v>
      </c>
      <c r="M12" s="82">
        <v>288221.59999999998</v>
      </c>
      <c r="N12" s="160"/>
      <c r="O12" s="160"/>
      <c r="P12" s="160"/>
      <c r="Q12" s="160"/>
      <c r="R12" s="160"/>
      <c r="S12" s="160"/>
      <c r="T12" s="160"/>
      <c r="U12" s="160"/>
      <c r="V12" s="160"/>
      <c r="W12" s="160"/>
      <c r="X12" s="161"/>
      <c r="Y12" s="161"/>
    </row>
    <row r="13" spans="1:26" s="64" customFormat="1" ht="11.25">
      <c r="A13" s="71" t="s">
        <v>78</v>
      </c>
      <c r="B13" s="184">
        <v>141083</v>
      </c>
      <c r="C13" s="78">
        <v>138969.79999999999</v>
      </c>
      <c r="D13" s="184">
        <v>131621</v>
      </c>
      <c r="E13" s="78">
        <v>130605.7</v>
      </c>
      <c r="F13" s="184">
        <v>10814</v>
      </c>
      <c r="G13" s="78">
        <v>9407.2199999999993</v>
      </c>
      <c r="H13" s="184">
        <v>253</v>
      </c>
      <c r="I13" s="78">
        <v>252.8</v>
      </c>
      <c r="J13" s="184">
        <v>1075</v>
      </c>
      <c r="K13" s="78">
        <v>1029.49</v>
      </c>
      <c r="L13" s="184">
        <v>143763</v>
      </c>
      <c r="M13" s="83">
        <v>141295.20000000001</v>
      </c>
      <c r="N13" s="160"/>
      <c r="O13" s="160"/>
      <c r="P13" s="160"/>
      <c r="Q13" s="160"/>
      <c r="R13" s="160"/>
      <c r="S13" s="160"/>
      <c r="T13" s="160"/>
      <c r="U13" s="160"/>
      <c r="V13" s="160"/>
      <c r="W13" s="160"/>
      <c r="X13" s="161"/>
      <c r="Y13" s="161"/>
    </row>
    <row r="14" spans="1:26" s="64" customFormat="1" ht="11.25">
      <c r="A14" s="71" t="s">
        <v>79</v>
      </c>
      <c r="B14" s="184">
        <v>1496</v>
      </c>
      <c r="C14" s="78">
        <v>1494.14</v>
      </c>
      <c r="D14" s="184">
        <v>41</v>
      </c>
      <c r="E14" s="78">
        <v>41</v>
      </c>
      <c r="F14" s="184">
        <v>12</v>
      </c>
      <c r="G14" s="78">
        <v>12</v>
      </c>
      <c r="H14" s="184">
        <v>1465</v>
      </c>
      <c r="I14" s="78">
        <v>1461.16</v>
      </c>
      <c r="J14" s="184">
        <v>10</v>
      </c>
      <c r="K14" s="78">
        <v>10</v>
      </c>
      <c r="L14" s="184">
        <v>1528</v>
      </c>
      <c r="M14" s="83">
        <v>1524.16</v>
      </c>
      <c r="N14" s="160"/>
      <c r="O14" s="160"/>
      <c r="P14" s="160"/>
      <c r="Q14" s="160"/>
      <c r="R14" s="160"/>
      <c r="S14" s="160"/>
      <c r="T14" s="160"/>
      <c r="U14" s="160"/>
      <c r="V14" s="160"/>
      <c r="W14" s="160"/>
      <c r="X14" s="161"/>
      <c r="Y14" s="161"/>
    </row>
    <row r="15" spans="1:26" s="64" customFormat="1" ht="11.25">
      <c r="A15" s="71" t="s">
        <v>80</v>
      </c>
      <c r="B15" s="184">
        <v>146455</v>
      </c>
      <c r="C15" s="78">
        <v>144626.1</v>
      </c>
      <c r="D15" s="184">
        <v>37461</v>
      </c>
      <c r="E15" s="78">
        <v>36222.089999999997</v>
      </c>
      <c r="F15" s="184">
        <v>2929</v>
      </c>
      <c r="G15" s="78">
        <v>2830.05</v>
      </c>
      <c r="H15" s="184">
        <v>105611</v>
      </c>
      <c r="I15" s="78">
        <v>105316.4</v>
      </c>
      <c r="J15" s="184">
        <v>1108</v>
      </c>
      <c r="K15" s="78">
        <v>1033.73</v>
      </c>
      <c r="L15" s="184">
        <v>147109</v>
      </c>
      <c r="M15" s="83">
        <v>145402.29999999999</v>
      </c>
      <c r="N15" s="160"/>
      <c r="O15" s="160"/>
      <c r="P15" s="160"/>
      <c r="Q15" s="160"/>
      <c r="R15" s="160"/>
      <c r="S15" s="160"/>
      <c r="T15" s="160"/>
      <c r="U15" s="160"/>
      <c r="V15" s="160"/>
      <c r="W15" s="160"/>
      <c r="X15" s="161"/>
      <c r="Y15" s="161"/>
    </row>
    <row r="16" spans="1:26" s="64" customFormat="1" ht="11.25">
      <c r="A16" s="70" t="s">
        <v>54</v>
      </c>
      <c r="B16" s="76">
        <v>85879</v>
      </c>
      <c r="C16" s="77">
        <v>80865.179999999993</v>
      </c>
      <c r="D16" s="76">
        <v>75721</v>
      </c>
      <c r="E16" s="77">
        <v>73794.350000000006</v>
      </c>
      <c r="F16" s="76">
        <v>11090</v>
      </c>
      <c r="G16" s="77">
        <v>8292.7900000000009</v>
      </c>
      <c r="H16" s="76">
        <v>117</v>
      </c>
      <c r="I16" s="77">
        <v>116.2</v>
      </c>
      <c r="J16" s="76">
        <v>269</v>
      </c>
      <c r="K16" s="77">
        <v>253.22</v>
      </c>
      <c r="L16" s="76">
        <v>87197</v>
      </c>
      <c r="M16" s="82">
        <v>82456.56</v>
      </c>
      <c r="N16" s="160"/>
      <c r="O16" s="160"/>
      <c r="P16" s="160"/>
      <c r="Q16" s="160"/>
      <c r="R16" s="160"/>
      <c r="S16" s="160"/>
      <c r="T16" s="160"/>
      <c r="U16" s="160"/>
      <c r="V16" s="160"/>
      <c r="W16" s="160"/>
      <c r="X16" s="161"/>
      <c r="Y16" s="161"/>
    </row>
    <row r="17" spans="1:25" s="64" customFormat="1" ht="11.25">
      <c r="A17" s="70" t="s">
        <v>81</v>
      </c>
      <c r="B17" s="76">
        <v>10912</v>
      </c>
      <c r="C17" s="77">
        <v>10553.26</v>
      </c>
      <c r="D17" s="76">
        <v>8428</v>
      </c>
      <c r="E17" s="77">
        <v>8281.51</v>
      </c>
      <c r="F17" s="76">
        <v>2529</v>
      </c>
      <c r="G17" s="77">
        <v>2392.79</v>
      </c>
      <c r="H17" s="76">
        <v>42</v>
      </c>
      <c r="I17" s="77">
        <v>42</v>
      </c>
      <c r="J17" s="76">
        <v>83</v>
      </c>
      <c r="K17" s="77">
        <v>75.819999999999993</v>
      </c>
      <c r="L17" s="76">
        <v>11082</v>
      </c>
      <c r="M17" s="82">
        <v>10792.12</v>
      </c>
      <c r="N17" s="160"/>
      <c r="O17" s="160"/>
      <c r="P17" s="160"/>
      <c r="Q17" s="160"/>
      <c r="R17" s="160"/>
      <c r="S17" s="160"/>
      <c r="T17" s="160"/>
      <c r="U17" s="160"/>
      <c r="V17" s="160"/>
      <c r="W17" s="160"/>
      <c r="X17" s="161"/>
      <c r="Y17" s="161"/>
    </row>
    <row r="18" spans="1:25" s="64" customFormat="1" ht="11.25">
      <c r="A18" s="70" t="s">
        <v>82</v>
      </c>
      <c r="B18" s="76">
        <v>20137</v>
      </c>
      <c r="C18" s="77">
        <v>19462.93</v>
      </c>
      <c r="D18" s="76">
        <v>17519</v>
      </c>
      <c r="E18" s="77">
        <v>16977.29</v>
      </c>
      <c r="F18" s="76">
        <v>1786</v>
      </c>
      <c r="G18" s="77">
        <v>1676.8</v>
      </c>
      <c r="H18" s="76">
        <v>19</v>
      </c>
      <c r="I18" s="77">
        <v>19</v>
      </c>
      <c r="J18" s="76">
        <v>159</v>
      </c>
      <c r="K18" s="77">
        <v>156.09</v>
      </c>
      <c r="L18" s="76">
        <v>19483</v>
      </c>
      <c r="M18" s="82">
        <v>18829.18</v>
      </c>
      <c r="N18" s="160"/>
      <c r="O18" s="160"/>
      <c r="P18" s="160"/>
      <c r="Q18" s="160"/>
      <c r="R18" s="160"/>
      <c r="S18" s="160"/>
      <c r="T18" s="160"/>
      <c r="U18" s="160"/>
      <c r="V18" s="160"/>
      <c r="W18" s="160"/>
      <c r="X18" s="161"/>
      <c r="Y18" s="161"/>
    </row>
    <row r="19" spans="1:25" s="64" customFormat="1" ht="11.25">
      <c r="A19" s="71" t="s">
        <v>106</v>
      </c>
      <c r="B19" s="184">
        <v>10353</v>
      </c>
      <c r="C19" s="78">
        <v>10030.620000000001</v>
      </c>
      <c r="D19" s="184">
        <v>8886</v>
      </c>
      <c r="E19" s="78">
        <v>8661.6200000000008</v>
      </c>
      <c r="F19" s="184">
        <v>1139</v>
      </c>
      <c r="G19" s="78">
        <v>1055.1400000000001</v>
      </c>
      <c r="H19" s="184">
        <v>13</v>
      </c>
      <c r="I19" s="78">
        <v>13</v>
      </c>
      <c r="J19" s="184">
        <v>76</v>
      </c>
      <c r="K19" s="78">
        <v>75.37</v>
      </c>
      <c r="L19" s="184">
        <v>10114</v>
      </c>
      <c r="M19" s="83">
        <v>9805.1299999999992</v>
      </c>
      <c r="N19" s="160"/>
      <c r="O19" s="160"/>
      <c r="P19" s="160"/>
      <c r="Q19" s="160"/>
      <c r="R19" s="160"/>
      <c r="S19" s="160"/>
      <c r="T19" s="160"/>
      <c r="U19" s="160"/>
      <c r="V19" s="160"/>
      <c r="W19" s="160"/>
      <c r="X19" s="161"/>
      <c r="Y19" s="161"/>
    </row>
    <row r="20" spans="1:25" s="64" customFormat="1" ht="11.25">
      <c r="A20" s="71" t="s">
        <v>83</v>
      </c>
      <c r="B20" s="194">
        <v>9784</v>
      </c>
      <c r="C20" s="79">
        <v>9432.31</v>
      </c>
      <c r="D20" s="194">
        <v>8633</v>
      </c>
      <c r="E20" s="79">
        <v>8315.67</v>
      </c>
      <c r="F20" s="194">
        <v>647</v>
      </c>
      <c r="G20" s="79">
        <v>621.66</v>
      </c>
      <c r="H20" s="194">
        <v>6</v>
      </c>
      <c r="I20" s="79">
        <v>6</v>
      </c>
      <c r="J20" s="194">
        <v>83</v>
      </c>
      <c r="K20" s="79">
        <v>80.72</v>
      </c>
      <c r="L20" s="194">
        <v>9369</v>
      </c>
      <c r="M20" s="84">
        <v>9024.0499999999993</v>
      </c>
      <c r="N20" s="160"/>
      <c r="O20" s="160"/>
      <c r="P20" s="160"/>
      <c r="Q20" s="160"/>
      <c r="R20" s="160"/>
      <c r="S20" s="160"/>
      <c r="T20" s="160"/>
      <c r="U20" s="160"/>
      <c r="V20" s="160"/>
      <c r="W20" s="160"/>
      <c r="X20" s="161"/>
      <c r="Y20" s="161"/>
    </row>
    <row r="21" spans="1:25" s="64" customFormat="1" ht="12" thickBot="1">
      <c r="A21" s="72" t="s">
        <v>1</v>
      </c>
      <c r="B21" s="85">
        <v>1942228</v>
      </c>
      <c r="C21" s="86">
        <v>1871454</v>
      </c>
      <c r="D21" s="85">
        <v>1338768</v>
      </c>
      <c r="E21" s="86">
        <v>1302766</v>
      </c>
      <c r="F21" s="85">
        <v>143748</v>
      </c>
      <c r="G21" s="86">
        <v>115027</v>
      </c>
      <c r="H21" s="85">
        <v>308142</v>
      </c>
      <c r="I21" s="86">
        <v>307221.2</v>
      </c>
      <c r="J21" s="85">
        <v>172054</v>
      </c>
      <c r="K21" s="86">
        <v>161976.4</v>
      </c>
      <c r="L21" s="85">
        <v>1962712</v>
      </c>
      <c r="M21" s="87">
        <v>1886991</v>
      </c>
      <c r="N21" s="160"/>
    </row>
    <row r="22" spans="1:25" s="64" customFormat="1" ht="12" thickBot="1">
      <c r="A22" s="72" t="s">
        <v>13</v>
      </c>
      <c r="B22" s="88">
        <v>1047044</v>
      </c>
      <c r="C22" s="89">
        <v>1009977</v>
      </c>
      <c r="D22" s="88">
        <v>623192</v>
      </c>
      <c r="E22" s="89">
        <v>607291.80000000005</v>
      </c>
      <c r="F22" s="88">
        <v>104153</v>
      </c>
      <c r="G22" s="89">
        <v>79726.98</v>
      </c>
      <c r="H22" s="88">
        <v>308125</v>
      </c>
      <c r="I22" s="89">
        <v>307204.5</v>
      </c>
      <c r="J22" s="88">
        <v>28760</v>
      </c>
      <c r="K22" s="89">
        <v>28341.29</v>
      </c>
      <c r="L22" s="88">
        <v>1064230</v>
      </c>
      <c r="M22" s="90">
        <v>1022565</v>
      </c>
      <c r="N22" s="160"/>
      <c r="O22" s="160"/>
    </row>
    <row r="23" spans="1:25">
      <c r="A23" s="226" t="s">
        <v>158</v>
      </c>
      <c r="B23" s="226"/>
      <c r="C23" s="226"/>
      <c r="D23" s="226"/>
      <c r="E23" s="226"/>
      <c r="F23" s="226"/>
      <c r="G23" s="226"/>
      <c r="H23" s="226"/>
      <c r="I23" s="226"/>
      <c r="J23" s="226"/>
      <c r="K23" s="226"/>
      <c r="L23" s="226"/>
      <c r="M23" s="226"/>
    </row>
    <row r="24" spans="1:25">
      <c r="A24" s="225" t="s">
        <v>58</v>
      </c>
      <c r="B24" s="225"/>
      <c r="C24" s="225"/>
      <c r="D24" s="225"/>
      <c r="E24" s="225"/>
      <c r="F24" s="225"/>
      <c r="G24" s="225"/>
      <c r="H24" s="225"/>
      <c r="I24" s="225"/>
      <c r="J24" s="225"/>
      <c r="K24" s="225"/>
      <c r="L24" s="225"/>
      <c r="M24" s="225"/>
      <c r="O24" s="157"/>
    </row>
    <row r="25" spans="1:25">
      <c r="A25" s="163" t="s">
        <v>122</v>
      </c>
      <c r="B25" s="164"/>
      <c r="C25" s="164"/>
      <c r="D25" s="164"/>
      <c r="E25" s="164"/>
      <c r="F25" s="164"/>
      <c r="G25" s="164"/>
      <c r="H25" s="164"/>
      <c r="I25" s="164"/>
      <c r="J25" s="164"/>
      <c r="K25" s="164"/>
      <c r="L25" s="164"/>
      <c r="M25" s="164"/>
    </row>
    <row r="26" spans="1:25">
      <c r="A26" s="225" t="s">
        <v>121</v>
      </c>
      <c r="B26" s="225"/>
      <c r="C26" s="225"/>
      <c r="D26" s="225"/>
      <c r="E26" s="225"/>
      <c r="F26" s="225"/>
      <c r="G26" s="225"/>
      <c r="H26" s="225"/>
      <c r="I26" s="225"/>
      <c r="J26" s="225"/>
      <c r="K26" s="225"/>
      <c r="L26" s="225"/>
      <c r="M26" s="225"/>
    </row>
    <row r="27" spans="1:25">
      <c r="A27" s="158" t="s">
        <v>118</v>
      </c>
      <c r="B27" s="158"/>
      <c r="C27" s="158"/>
      <c r="D27" s="158"/>
      <c r="E27" s="158"/>
      <c r="F27" s="158"/>
      <c r="G27" s="158"/>
      <c r="H27" s="158"/>
      <c r="I27" s="158"/>
      <c r="J27" s="158"/>
      <c r="K27" s="158"/>
      <c r="L27" s="158"/>
      <c r="M27" s="158"/>
    </row>
    <row r="28" spans="1:25" ht="34.5" customHeight="1">
      <c r="A28" s="225" t="s">
        <v>68</v>
      </c>
      <c r="B28" s="225"/>
      <c r="C28" s="225"/>
      <c r="D28" s="225"/>
      <c r="E28" s="225"/>
      <c r="F28" s="225"/>
      <c r="G28" s="225"/>
      <c r="H28" s="225"/>
      <c r="I28" s="225"/>
      <c r="J28" s="225"/>
      <c r="K28" s="225"/>
      <c r="L28" s="225"/>
      <c r="M28" s="225"/>
    </row>
    <row r="29" spans="1:25">
      <c r="B29" s="61"/>
      <c r="C29" s="61"/>
    </row>
    <row r="30" spans="1:25">
      <c r="B30" s="73"/>
    </row>
  </sheetData>
  <mergeCells count="15">
    <mergeCell ref="A24:M24"/>
    <mergeCell ref="A28:M28"/>
    <mergeCell ref="A26:M26"/>
    <mergeCell ref="A23:M23"/>
    <mergeCell ref="A1:M1"/>
    <mergeCell ref="A2:A4"/>
    <mergeCell ref="B2:C2"/>
    <mergeCell ref="D2:M2"/>
    <mergeCell ref="B3:B4"/>
    <mergeCell ref="C3:C4"/>
    <mergeCell ref="D3:E3"/>
    <mergeCell ref="H3:I3"/>
    <mergeCell ref="F3:G3"/>
    <mergeCell ref="J3:K3"/>
    <mergeCell ref="L3:M3"/>
  </mergeCells>
  <conditionalFormatting sqref="F21:G21 B12:M20 B11:E11 H11:M11">
    <cfRule type="cellIs" dxfId="16" priority="23" operator="lessThan">
      <formula>5</formula>
    </cfRule>
  </conditionalFormatting>
  <conditionalFormatting sqref="F5:G10">
    <cfRule type="cellIs" dxfId="15" priority="25" operator="lessThan">
      <formula>5</formula>
    </cfRule>
  </conditionalFormatting>
  <conditionalFormatting sqref="D21:E21">
    <cfRule type="cellIs" dxfId="14" priority="27" operator="lessThan">
      <formula>5</formula>
    </cfRule>
  </conditionalFormatting>
  <conditionalFormatting sqref="H5:I10">
    <cfRule type="cellIs" dxfId="13" priority="21" operator="lessThan">
      <formula>5</formula>
    </cfRule>
  </conditionalFormatting>
  <conditionalFormatting sqref="L21:M21">
    <cfRule type="cellIs" dxfId="12" priority="11" operator="lessThan">
      <formula>5</formula>
    </cfRule>
  </conditionalFormatting>
  <conditionalFormatting sqref="B22:C22">
    <cfRule type="cellIs" dxfId="11" priority="30" operator="lessThan">
      <formula>5</formula>
    </cfRule>
  </conditionalFormatting>
  <conditionalFormatting sqref="B5:C10">
    <cfRule type="cellIs" dxfId="10" priority="33" operator="lessThan">
      <formula>5</formula>
    </cfRule>
  </conditionalFormatting>
  <conditionalFormatting sqref="B21:C21">
    <cfRule type="cellIs" dxfId="9" priority="31" operator="lessThan">
      <formula>5</formula>
    </cfRule>
  </conditionalFormatting>
  <conditionalFormatting sqref="D5:E10">
    <cfRule type="cellIs" dxfId="8" priority="29" operator="lessThan">
      <formula>5</formula>
    </cfRule>
  </conditionalFormatting>
  <conditionalFormatting sqref="H21:I21">
    <cfRule type="cellIs" dxfId="7" priority="19" operator="lessThan">
      <formula>5</formula>
    </cfRule>
  </conditionalFormatting>
  <conditionalFormatting sqref="J5:K10">
    <cfRule type="cellIs" dxfId="6" priority="17" operator="lessThan">
      <formula>5</formula>
    </cfRule>
  </conditionalFormatting>
  <conditionalFormatting sqref="J21:K21">
    <cfRule type="cellIs" dxfId="5" priority="15" operator="lessThan">
      <formula>5</formula>
    </cfRule>
  </conditionalFormatting>
  <conditionalFormatting sqref="L5:M10">
    <cfRule type="cellIs" dxfId="4" priority="13" operator="lessThan">
      <formula>5</formula>
    </cfRule>
  </conditionalFormatting>
  <conditionalFormatting sqref="D22:E22">
    <cfRule type="cellIs" dxfId="3" priority="4" operator="lessThan">
      <formula>5</formula>
    </cfRule>
  </conditionalFormatting>
  <conditionalFormatting sqref="H22:M22">
    <cfRule type="cellIs" dxfId="2" priority="3" operator="lessThan">
      <formula>5</formula>
    </cfRule>
  </conditionalFormatting>
  <conditionalFormatting sqref="F11:G11">
    <cfRule type="cellIs" dxfId="1" priority="2" operator="lessThan">
      <formula>5</formula>
    </cfRule>
  </conditionalFormatting>
  <conditionalFormatting sqref="F22:G22">
    <cfRule type="cellIs" dxfId="0" priority="1" operator="lessThan">
      <formula>5</formula>
    </cfRule>
  </conditionalFormatting>
  <pageMargins left="0.08" right="0.08" top="1" bottom="1" header="0.4921259845" footer="0.492125984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B23" sqref="B23"/>
    </sheetView>
  </sheetViews>
  <sheetFormatPr baseColWidth="10" defaultColWidth="41.85546875" defaultRowHeight="15"/>
  <cols>
    <col min="1" max="1" width="9.42578125" style="25" customWidth="1"/>
    <col min="2" max="2" width="34.7109375" style="25" customWidth="1"/>
    <col min="3" max="3" width="11.85546875" style="25" bestFit="1" customWidth="1"/>
    <col min="4" max="4" width="15" style="25" bestFit="1" customWidth="1"/>
    <col min="5" max="5" width="13.5703125" style="25" bestFit="1" customWidth="1"/>
    <col min="6" max="6" width="14.140625" style="25" customWidth="1"/>
    <col min="7" max="7" width="17.140625" style="25" customWidth="1"/>
    <col min="8" max="8" width="18" style="25" customWidth="1"/>
    <col min="9" max="9" width="24.7109375" style="25" customWidth="1"/>
    <col min="10" max="16384" width="41.85546875" style="25"/>
  </cols>
  <sheetData>
    <row r="1" spans="1:9" ht="25.5" customHeight="1" thickBot="1">
      <c r="A1" s="244" t="s">
        <v>104</v>
      </c>
      <c r="B1" s="244"/>
      <c r="C1" s="244"/>
      <c r="D1" s="244"/>
      <c r="E1" s="244"/>
      <c r="F1" s="244"/>
      <c r="G1" s="244"/>
      <c r="H1" s="244"/>
    </row>
    <row r="2" spans="1:9" ht="25.5" customHeight="1" thickBot="1">
      <c r="A2" s="159"/>
      <c r="B2" s="162"/>
      <c r="C2" s="256" t="s">
        <v>127</v>
      </c>
      <c r="D2" s="257"/>
      <c r="E2" s="256">
        <v>2017</v>
      </c>
      <c r="F2" s="258"/>
      <c r="G2" s="258"/>
      <c r="H2" s="258"/>
    </row>
    <row r="3" spans="1:9" ht="45">
      <c r="A3" s="245" t="s">
        <v>9</v>
      </c>
      <c r="B3" s="246"/>
      <c r="C3" s="91" t="s">
        <v>128</v>
      </c>
      <c r="D3" s="91" t="s">
        <v>14</v>
      </c>
      <c r="E3" s="91" t="s">
        <v>128</v>
      </c>
      <c r="F3" s="91" t="s">
        <v>14</v>
      </c>
      <c r="G3" s="91" t="s">
        <v>15</v>
      </c>
      <c r="H3" s="92" t="s">
        <v>89</v>
      </c>
    </row>
    <row r="4" spans="1:9">
      <c r="A4" s="247" t="s">
        <v>16</v>
      </c>
      <c r="B4" s="69" t="s">
        <v>74</v>
      </c>
      <c r="C4" s="95">
        <v>13145</v>
      </c>
      <c r="D4" s="95">
        <v>19201</v>
      </c>
      <c r="E4" s="95">
        <v>13297</v>
      </c>
      <c r="F4" s="95">
        <v>18343</v>
      </c>
      <c r="G4" s="96">
        <v>42.0259</v>
      </c>
      <c r="H4" s="96">
        <v>53.628599999999999</v>
      </c>
      <c r="I4" s="93"/>
    </row>
    <row r="5" spans="1:9">
      <c r="A5" s="248"/>
      <c r="B5" s="70" t="s">
        <v>75</v>
      </c>
      <c r="C5" s="97">
        <v>1289</v>
      </c>
      <c r="D5" s="97">
        <v>10013</v>
      </c>
      <c r="E5" s="97">
        <v>1348</v>
      </c>
      <c r="F5" s="97">
        <v>9967</v>
      </c>
      <c r="G5" s="98">
        <v>11.913399999999999</v>
      </c>
      <c r="H5" s="98">
        <v>71.4392</v>
      </c>
      <c r="I5" s="93"/>
    </row>
    <row r="6" spans="1:9" ht="23.25">
      <c r="A6" s="248"/>
      <c r="B6" s="70" t="s">
        <v>67</v>
      </c>
      <c r="C6" s="97">
        <v>877500</v>
      </c>
      <c r="D6" s="97">
        <v>151766</v>
      </c>
      <c r="E6" s="97">
        <v>880687</v>
      </c>
      <c r="F6" s="97">
        <v>169216</v>
      </c>
      <c r="G6" s="98">
        <v>83.8827</v>
      </c>
      <c r="H6" s="98">
        <v>79.978499999999997</v>
      </c>
      <c r="I6" s="93"/>
    </row>
    <row r="7" spans="1:9">
      <c r="A7" s="248"/>
      <c r="B7" s="70" t="s">
        <v>84</v>
      </c>
      <c r="C7" s="97">
        <v>3250</v>
      </c>
      <c r="D7" s="97">
        <v>866064</v>
      </c>
      <c r="E7" s="97">
        <v>3150</v>
      </c>
      <c r="F7" s="97">
        <v>866704</v>
      </c>
      <c r="G7" s="98">
        <v>0.36209999999999998</v>
      </c>
      <c r="H7" s="98">
        <v>99.111099999999993</v>
      </c>
    </row>
    <row r="8" spans="1:9">
      <c r="A8" s="249"/>
      <c r="B8" s="94" t="s">
        <v>1</v>
      </c>
      <c r="C8" s="99">
        <v>895184</v>
      </c>
      <c r="D8" s="99">
        <v>1047044</v>
      </c>
      <c r="E8" s="99">
        <v>898482</v>
      </c>
      <c r="F8" s="99">
        <v>1064230</v>
      </c>
      <c r="G8" s="100">
        <v>45.7776</v>
      </c>
      <c r="H8" s="100">
        <v>79.642799999999994</v>
      </c>
    </row>
    <row r="9" spans="1:9">
      <c r="A9" s="250" t="s">
        <v>61</v>
      </c>
      <c r="B9" s="69" t="s">
        <v>74</v>
      </c>
      <c r="C9" s="95">
        <v>1389</v>
      </c>
      <c r="D9" s="95">
        <v>11389</v>
      </c>
      <c r="E9" s="95">
        <v>1171</v>
      </c>
      <c r="F9" s="95">
        <v>11788</v>
      </c>
      <c r="G9" s="96">
        <v>9.0361999999999991</v>
      </c>
      <c r="H9" s="96">
        <v>14.5175</v>
      </c>
    </row>
    <row r="10" spans="1:9">
      <c r="A10" s="251"/>
      <c r="B10" s="70" t="s">
        <v>75</v>
      </c>
      <c r="C10" s="97">
        <v>779</v>
      </c>
      <c r="D10" s="97">
        <v>13389</v>
      </c>
      <c r="E10" s="97">
        <v>793</v>
      </c>
      <c r="F10" s="97">
        <v>13231</v>
      </c>
      <c r="G10" s="98">
        <v>5.6546000000000003</v>
      </c>
      <c r="H10" s="98">
        <v>4.0353000000000003</v>
      </c>
    </row>
    <row r="11" spans="1:9" ht="23.25">
      <c r="A11" s="251"/>
      <c r="B11" s="70" t="s">
        <v>67</v>
      </c>
      <c r="C11" s="97">
        <v>81944</v>
      </c>
      <c r="D11" s="97">
        <v>254451</v>
      </c>
      <c r="E11" s="97">
        <v>81722</v>
      </c>
      <c r="F11" s="97">
        <v>252535</v>
      </c>
      <c r="G11" s="98">
        <v>24.448899999999998</v>
      </c>
      <c r="H11" s="98">
        <v>81.985299999999995</v>
      </c>
    </row>
    <row r="12" spans="1:9">
      <c r="A12" s="251"/>
      <c r="B12" s="70" t="s">
        <v>84</v>
      </c>
      <c r="C12" s="97">
        <v>1597</v>
      </c>
      <c r="D12" s="97">
        <v>124361</v>
      </c>
      <c r="E12" s="97">
        <v>1357</v>
      </c>
      <c r="F12" s="97">
        <v>124940</v>
      </c>
      <c r="G12" s="98">
        <v>1.0745</v>
      </c>
      <c r="H12" s="98">
        <v>48.120899999999999</v>
      </c>
    </row>
    <row r="13" spans="1:9">
      <c r="A13" s="252"/>
      <c r="B13" s="94" t="s">
        <v>1</v>
      </c>
      <c r="C13" s="99">
        <v>85709</v>
      </c>
      <c r="D13" s="99">
        <v>403590</v>
      </c>
      <c r="E13" s="99">
        <v>85043</v>
      </c>
      <c r="F13" s="99">
        <v>402494</v>
      </c>
      <c r="G13" s="100">
        <v>17.4434</v>
      </c>
      <c r="H13" s="100">
        <v>79.789000000000001</v>
      </c>
    </row>
    <row r="14" spans="1:9" ht="15.75" thickBot="1">
      <c r="A14" s="253" t="s">
        <v>1</v>
      </c>
      <c r="B14" s="254"/>
      <c r="C14" s="101">
        <v>980893</v>
      </c>
      <c r="D14" s="101">
        <v>1450634</v>
      </c>
      <c r="E14" s="101">
        <v>983525</v>
      </c>
      <c r="F14" s="101">
        <v>1466724</v>
      </c>
      <c r="G14" s="102">
        <v>40.139800000000001</v>
      </c>
      <c r="H14" s="102">
        <v>79.6554</v>
      </c>
    </row>
    <row r="15" spans="1:9">
      <c r="A15" s="226" t="s">
        <v>158</v>
      </c>
      <c r="B15" s="226"/>
      <c r="C15" s="226"/>
      <c r="D15" s="226"/>
      <c r="E15" s="226"/>
      <c r="F15" s="226"/>
      <c r="G15" s="226"/>
      <c r="H15" s="226"/>
    </row>
    <row r="16" spans="1:9">
      <c r="A16" s="241" t="s">
        <v>58</v>
      </c>
      <c r="B16" s="241"/>
      <c r="C16" s="241"/>
      <c r="D16" s="241"/>
      <c r="E16" s="241"/>
      <c r="F16" s="241"/>
      <c r="G16" s="241"/>
      <c r="H16" s="241"/>
    </row>
    <row r="17" spans="1:14" s="61" customFormat="1">
      <c r="A17" s="163" t="s">
        <v>122</v>
      </c>
      <c r="B17" s="163"/>
      <c r="C17" s="163"/>
      <c r="D17" s="163"/>
      <c r="E17" s="163"/>
      <c r="F17" s="163"/>
      <c r="G17" s="163"/>
      <c r="H17" s="163"/>
      <c r="I17" s="163"/>
      <c r="J17" s="163"/>
      <c r="K17" s="163"/>
      <c r="L17" s="163"/>
      <c r="M17" s="163"/>
      <c r="N17" s="60"/>
    </row>
    <row r="18" spans="1:14">
      <c r="A18" s="242" t="s">
        <v>129</v>
      </c>
      <c r="B18" s="242"/>
      <c r="C18" s="242"/>
      <c r="D18" s="242"/>
      <c r="E18" s="242"/>
      <c r="F18" s="242"/>
      <c r="G18" s="242"/>
      <c r="H18" s="242"/>
    </row>
    <row r="19" spans="1:14">
      <c r="A19" s="255" t="s">
        <v>90</v>
      </c>
      <c r="B19" s="255"/>
      <c r="C19" s="255"/>
      <c r="D19" s="255"/>
      <c r="E19" s="255"/>
      <c r="F19" s="255"/>
      <c r="G19" s="255"/>
      <c r="H19" s="255"/>
    </row>
    <row r="20" spans="1:14">
      <c r="A20" s="243"/>
      <c r="B20" s="243"/>
      <c r="C20" s="243"/>
      <c r="D20" s="243"/>
      <c r="E20" s="243"/>
      <c r="F20" s="243"/>
      <c r="G20" s="243"/>
      <c r="H20" s="243"/>
    </row>
  </sheetData>
  <mergeCells count="12">
    <mergeCell ref="A16:H16"/>
    <mergeCell ref="A18:H18"/>
    <mergeCell ref="A20:H20"/>
    <mergeCell ref="A1:H1"/>
    <mergeCell ref="A3:B3"/>
    <mergeCell ref="A4:A8"/>
    <mergeCell ref="A9:A13"/>
    <mergeCell ref="A14:B14"/>
    <mergeCell ref="A15:H15"/>
    <mergeCell ref="A19:H19"/>
    <mergeCell ref="C2:D2"/>
    <mergeCell ref="E2:H2"/>
  </mergeCells>
  <pageMargins left="0.08" right="0.08" top="1" bottom="1" header="0.4921259845" footer="0.492125984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29" sqref="B29"/>
    </sheetView>
  </sheetViews>
  <sheetFormatPr baseColWidth="10" defaultColWidth="11.42578125" defaultRowHeight="15" customHeight="1"/>
  <cols>
    <col min="1" max="1" width="23.140625" style="25" bestFit="1" customWidth="1"/>
    <col min="2" max="8" width="16" style="25" bestFit="1" customWidth="1"/>
    <col min="9" max="9" width="17" style="25" customWidth="1"/>
    <col min="10" max="10" width="16" style="25" bestFit="1" customWidth="1"/>
    <col min="11" max="16384" width="11.42578125" style="25"/>
  </cols>
  <sheetData>
    <row r="1" spans="1:10" ht="20.25" customHeight="1" thickBot="1">
      <c r="A1" s="259" t="s">
        <v>143</v>
      </c>
      <c r="B1" s="259"/>
      <c r="C1" s="259"/>
      <c r="D1" s="259"/>
      <c r="E1" s="259"/>
      <c r="F1" s="259"/>
      <c r="G1" s="259"/>
      <c r="H1" s="259"/>
      <c r="I1" s="259"/>
      <c r="J1" s="259"/>
    </row>
    <row r="2" spans="1:10" ht="59.25" customHeight="1">
      <c r="A2" s="103" t="s">
        <v>9</v>
      </c>
      <c r="B2" s="104" t="s">
        <v>67</v>
      </c>
      <c r="C2" s="104" t="s">
        <v>160</v>
      </c>
      <c r="D2" s="104" t="s">
        <v>91</v>
      </c>
      <c r="E2" s="104" t="s">
        <v>54</v>
      </c>
      <c r="F2" s="104" t="s">
        <v>76</v>
      </c>
      <c r="G2" s="104" t="s">
        <v>66</v>
      </c>
      <c r="H2" s="104" t="s">
        <v>74</v>
      </c>
      <c r="I2" s="104" t="s">
        <v>131</v>
      </c>
      <c r="J2" s="112" t="s">
        <v>1</v>
      </c>
    </row>
    <row r="3" spans="1:10" ht="15" customHeight="1">
      <c r="A3" s="105" t="s">
        <v>43</v>
      </c>
      <c r="B3" s="174">
        <v>124602</v>
      </c>
      <c r="C3" s="174">
        <v>28143</v>
      </c>
      <c r="D3" s="174">
        <v>14770</v>
      </c>
      <c r="E3" s="174">
        <v>7933</v>
      </c>
      <c r="F3" s="174">
        <v>20905</v>
      </c>
      <c r="G3" s="174">
        <v>4979</v>
      </c>
      <c r="H3" s="174">
        <v>4100</v>
      </c>
      <c r="I3" s="174">
        <v>3065</v>
      </c>
      <c r="J3" s="175">
        <v>208497</v>
      </c>
    </row>
    <row r="4" spans="1:10" ht="15" customHeight="1">
      <c r="A4" s="106" t="s">
        <v>44</v>
      </c>
      <c r="B4" s="176">
        <v>43799</v>
      </c>
      <c r="C4" s="176">
        <v>11322</v>
      </c>
      <c r="D4" s="176">
        <v>5280</v>
      </c>
      <c r="E4" s="176">
        <v>4399</v>
      </c>
      <c r="F4" s="176">
        <v>8974</v>
      </c>
      <c r="G4" s="176">
        <v>1941</v>
      </c>
      <c r="H4" s="176">
        <v>2263</v>
      </c>
      <c r="I4" s="176">
        <v>1264</v>
      </c>
      <c r="J4" s="177">
        <v>79242</v>
      </c>
    </row>
    <row r="5" spans="1:10" ht="15" customHeight="1">
      <c r="A5" s="106" t="s">
        <v>17</v>
      </c>
      <c r="B5" s="176">
        <v>49969</v>
      </c>
      <c r="C5" s="176">
        <v>10395</v>
      </c>
      <c r="D5" s="176">
        <v>5891</v>
      </c>
      <c r="E5" s="176">
        <v>2981</v>
      </c>
      <c r="F5" s="176">
        <v>27497</v>
      </c>
      <c r="G5" s="176">
        <v>3222</v>
      </c>
      <c r="H5" s="176">
        <v>2647</v>
      </c>
      <c r="I5" s="176">
        <v>1161</v>
      </c>
      <c r="J5" s="177">
        <v>103763</v>
      </c>
    </row>
    <row r="6" spans="1:10" ht="15" customHeight="1">
      <c r="A6" s="106" t="s">
        <v>45</v>
      </c>
      <c r="B6" s="176">
        <v>38286</v>
      </c>
      <c r="C6" s="176">
        <v>10399</v>
      </c>
      <c r="D6" s="176">
        <v>4300</v>
      </c>
      <c r="E6" s="176">
        <v>2565</v>
      </c>
      <c r="F6" s="176">
        <v>14643</v>
      </c>
      <c r="G6" s="176">
        <v>1461</v>
      </c>
      <c r="H6" s="176">
        <v>1308</v>
      </c>
      <c r="I6" s="176">
        <v>1029</v>
      </c>
      <c r="J6" s="177">
        <v>73991</v>
      </c>
    </row>
    <row r="7" spans="1:10" ht="15" customHeight="1">
      <c r="A7" s="106" t="s">
        <v>18</v>
      </c>
      <c r="B7" s="176">
        <v>4603</v>
      </c>
      <c r="C7" s="176">
        <v>2405</v>
      </c>
      <c r="D7" s="176">
        <v>853</v>
      </c>
      <c r="E7" s="176">
        <v>566</v>
      </c>
      <c r="F7" s="176">
        <v>2142</v>
      </c>
      <c r="G7" s="176">
        <v>634</v>
      </c>
      <c r="H7" s="176">
        <v>223</v>
      </c>
      <c r="I7" s="176">
        <v>314</v>
      </c>
      <c r="J7" s="177">
        <v>11740</v>
      </c>
    </row>
    <row r="8" spans="1:10" ht="15" customHeight="1">
      <c r="A8" s="106" t="s">
        <v>46</v>
      </c>
      <c r="B8" s="176">
        <v>86048</v>
      </c>
      <c r="C8" s="176">
        <v>22960</v>
      </c>
      <c r="D8" s="176">
        <v>10503</v>
      </c>
      <c r="E8" s="176">
        <v>7566</v>
      </c>
      <c r="F8" s="176">
        <v>34604</v>
      </c>
      <c r="G8" s="176">
        <v>4266</v>
      </c>
      <c r="H8" s="176">
        <v>2117</v>
      </c>
      <c r="I8" s="176">
        <v>2294</v>
      </c>
      <c r="J8" s="177">
        <v>170358</v>
      </c>
    </row>
    <row r="9" spans="1:10" ht="15" customHeight="1">
      <c r="A9" s="106" t="s">
        <v>62</v>
      </c>
      <c r="B9" s="176">
        <v>102412</v>
      </c>
      <c r="C9" s="176">
        <v>20797</v>
      </c>
      <c r="D9" s="176">
        <v>10443</v>
      </c>
      <c r="E9" s="176">
        <v>8428</v>
      </c>
      <c r="F9" s="176">
        <v>5399</v>
      </c>
      <c r="G9" s="176">
        <v>3068</v>
      </c>
      <c r="H9" s="176">
        <v>1698</v>
      </c>
      <c r="I9" s="176">
        <v>2116</v>
      </c>
      <c r="J9" s="177">
        <v>154361</v>
      </c>
    </row>
    <row r="10" spans="1:10" ht="15" customHeight="1">
      <c r="A10" s="106" t="s">
        <v>47</v>
      </c>
      <c r="B10" s="176">
        <v>201733</v>
      </c>
      <c r="C10" s="176">
        <v>92768</v>
      </c>
      <c r="D10" s="176">
        <v>40792</v>
      </c>
      <c r="E10" s="176">
        <v>20618</v>
      </c>
      <c r="F10" s="176">
        <v>41609</v>
      </c>
      <c r="G10" s="176">
        <v>11597</v>
      </c>
      <c r="H10" s="176">
        <v>3471</v>
      </c>
      <c r="I10" s="176">
        <v>22431</v>
      </c>
      <c r="J10" s="177">
        <v>435019</v>
      </c>
    </row>
    <row r="11" spans="1:10" ht="15" customHeight="1">
      <c r="A11" s="106" t="s">
        <v>48</v>
      </c>
      <c r="B11" s="176">
        <v>52328</v>
      </c>
      <c r="C11" s="176">
        <v>10698</v>
      </c>
      <c r="D11" s="176">
        <v>6011</v>
      </c>
      <c r="E11" s="176">
        <v>3696</v>
      </c>
      <c r="F11" s="176">
        <v>5039</v>
      </c>
      <c r="G11" s="176">
        <v>2472</v>
      </c>
      <c r="H11" s="176">
        <v>1397</v>
      </c>
      <c r="I11" s="176">
        <v>1251</v>
      </c>
      <c r="J11" s="177">
        <v>82892</v>
      </c>
    </row>
    <row r="12" spans="1:10" ht="15" customHeight="1">
      <c r="A12" s="106" t="s">
        <v>49</v>
      </c>
      <c r="B12" s="176">
        <v>84669</v>
      </c>
      <c r="C12" s="176">
        <v>23230</v>
      </c>
      <c r="D12" s="176">
        <v>11560</v>
      </c>
      <c r="E12" s="176">
        <v>9000</v>
      </c>
      <c r="F12" s="176">
        <v>31173</v>
      </c>
      <c r="G12" s="176">
        <v>5081</v>
      </c>
      <c r="H12" s="176">
        <v>3667</v>
      </c>
      <c r="I12" s="176">
        <v>2638</v>
      </c>
      <c r="J12" s="177">
        <v>171018</v>
      </c>
    </row>
    <row r="13" spans="1:10" ht="15" customHeight="1">
      <c r="A13" s="106" t="s">
        <v>50</v>
      </c>
      <c r="B13" s="176">
        <v>86277</v>
      </c>
      <c r="C13" s="176">
        <v>22009</v>
      </c>
      <c r="D13" s="176">
        <v>11486</v>
      </c>
      <c r="E13" s="176">
        <v>6295</v>
      </c>
      <c r="F13" s="176">
        <v>20997</v>
      </c>
      <c r="G13" s="176">
        <v>5019</v>
      </c>
      <c r="H13" s="176">
        <v>4272</v>
      </c>
      <c r="I13" s="176">
        <v>2393</v>
      </c>
      <c r="J13" s="177">
        <v>158748</v>
      </c>
    </row>
    <row r="14" spans="1:10" ht="15" customHeight="1">
      <c r="A14" s="106" t="s">
        <v>19</v>
      </c>
      <c r="B14" s="176">
        <v>56407</v>
      </c>
      <c r="C14" s="176">
        <v>9154</v>
      </c>
      <c r="D14" s="176">
        <v>6883</v>
      </c>
      <c r="E14" s="176">
        <v>3072</v>
      </c>
      <c r="F14" s="176">
        <v>6435</v>
      </c>
      <c r="G14" s="176">
        <v>1988</v>
      </c>
      <c r="H14" s="176">
        <v>2485</v>
      </c>
      <c r="I14" s="176">
        <v>2336</v>
      </c>
      <c r="J14" s="177">
        <v>88760</v>
      </c>
    </row>
    <row r="15" spans="1:10" ht="15" customHeight="1">
      <c r="A15" s="106" t="s">
        <v>51</v>
      </c>
      <c r="B15" s="176">
        <v>75411</v>
      </c>
      <c r="C15" s="176">
        <v>21509</v>
      </c>
      <c r="D15" s="176">
        <v>9581</v>
      </c>
      <c r="E15" s="176">
        <v>6907</v>
      </c>
      <c r="F15" s="176">
        <v>39195</v>
      </c>
      <c r="G15" s="176">
        <v>3654</v>
      </c>
      <c r="H15" s="176">
        <v>1202</v>
      </c>
      <c r="I15" s="176">
        <v>2183</v>
      </c>
      <c r="J15" s="177">
        <v>159642</v>
      </c>
    </row>
    <row r="16" spans="1:10" ht="15" customHeight="1">
      <c r="A16" s="107" t="s">
        <v>63</v>
      </c>
      <c r="B16" s="178">
        <v>1006544</v>
      </c>
      <c r="C16" s="178">
        <v>285789</v>
      </c>
      <c r="D16" s="178">
        <v>138353</v>
      </c>
      <c r="E16" s="178">
        <v>84026</v>
      </c>
      <c r="F16" s="178">
        <v>258612</v>
      </c>
      <c r="G16" s="178">
        <v>49382</v>
      </c>
      <c r="H16" s="178">
        <v>30850</v>
      </c>
      <c r="I16" s="178">
        <v>44475</v>
      </c>
      <c r="J16" s="179">
        <v>1898031</v>
      </c>
    </row>
    <row r="17" spans="1:10" ht="15" customHeight="1">
      <c r="A17" s="108" t="s">
        <v>20</v>
      </c>
      <c r="B17" s="174">
        <v>8360</v>
      </c>
      <c r="C17" s="174">
        <v>1619</v>
      </c>
      <c r="D17" s="174">
        <v>1055</v>
      </c>
      <c r="E17" s="174">
        <v>766</v>
      </c>
      <c r="F17" s="174">
        <v>72</v>
      </c>
      <c r="G17" s="174">
        <v>455</v>
      </c>
      <c r="H17" s="174">
        <v>187</v>
      </c>
      <c r="I17" s="174">
        <v>255</v>
      </c>
      <c r="J17" s="175">
        <v>12769</v>
      </c>
    </row>
    <row r="18" spans="1:10" ht="15" customHeight="1">
      <c r="A18" s="109" t="s">
        <v>21</v>
      </c>
      <c r="B18" s="176">
        <v>7911</v>
      </c>
      <c r="C18" s="176">
        <v>1495</v>
      </c>
      <c r="D18" s="176">
        <v>1148</v>
      </c>
      <c r="E18" s="176">
        <v>768</v>
      </c>
      <c r="F18" s="176">
        <v>863</v>
      </c>
      <c r="G18" s="176">
        <v>490</v>
      </c>
      <c r="H18" s="176">
        <v>194</v>
      </c>
      <c r="I18" s="176">
        <v>211</v>
      </c>
      <c r="J18" s="177">
        <v>13080</v>
      </c>
    </row>
    <row r="19" spans="1:10" ht="15" customHeight="1">
      <c r="A19" s="109" t="s">
        <v>22</v>
      </c>
      <c r="B19" s="176">
        <v>7680</v>
      </c>
      <c r="C19" s="176">
        <v>1391</v>
      </c>
      <c r="D19" s="176">
        <v>489</v>
      </c>
      <c r="E19" s="176">
        <v>485</v>
      </c>
      <c r="F19" s="176">
        <v>1669</v>
      </c>
      <c r="G19" s="176">
        <v>495</v>
      </c>
      <c r="H19" s="176">
        <v>152</v>
      </c>
      <c r="I19" s="176">
        <v>152</v>
      </c>
      <c r="J19" s="177">
        <v>12513</v>
      </c>
    </row>
    <row r="20" spans="1:10" ht="15" customHeight="1">
      <c r="A20" s="109" t="s">
        <v>52</v>
      </c>
      <c r="B20" s="176">
        <v>19408</v>
      </c>
      <c r="C20" s="176">
        <v>2106</v>
      </c>
      <c r="D20" s="176">
        <v>1263</v>
      </c>
      <c r="E20" s="176">
        <v>1152</v>
      </c>
      <c r="F20" s="176">
        <v>1331</v>
      </c>
      <c r="G20" s="176">
        <v>475</v>
      </c>
      <c r="H20" s="176">
        <v>257</v>
      </c>
      <c r="I20" s="176">
        <v>327</v>
      </c>
      <c r="J20" s="177">
        <v>26319</v>
      </c>
    </row>
    <row r="21" spans="1:10" ht="15" customHeight="1">
      <c r="A21" s="110" t="s">
        <v>23</v>
      </c>
      <c r="B21" s="180">
        <v>43359</v>
      </c>
      <c r="C21" s="180">
        <v>6611</v>
      </c>
      <c r="D21" s="180">
        <v>3955</v>
      </c>
      <c r="E21" s="180">
        <v>3171</v>
      </c>
      <c r="F21" s="180">
        <v>3935</v>
      </c>
      <c r="G21" s="180">
        <v>1915</v>
      </c>
      <c r="H21" s="180">
        <v>790</v>
      </c>
      <c r="I21" s="180">
        <v>945</v>
      </c>
      <c r="J21" s="181">
        <v>64681</v>
      </c>
    </row>
    <row r="22" spans="1:10" ht="15" customHeight="1" thickBot="1">
      <c r="A22" s="111" t="s">
        <v>53</v>
      </c>
      <c r="B22" s="182">
        <v>1049903</v>
      </c>
      <c r="C22" s="182">
        <v>292400</v>
      </c>
      <c r="D22" s="182">
        <v>142308</v>
      </c>
      <c r="E22" s="182">
        <v>87197</v>
      </c>
      <c r="F22" s="182">
        <v>262547</v>
      </c>
      <c r="G22" s="182">
        <v>51297</v>
      </c>
      <c r="H22" s="182">
        <v>31640</v>
      </c>
      <c r="I22" s="182">
        <v>45420</v>
      </c>
      <c r="J22" s="183">
        <v>1962712</v>
      </c>
    </row>
    <row r="23" spans="1:10" ht="15" customHeight="1">
      <c r="A23" s="260" t="s">
        <v>158</v>
      </c>
      <c r="B23" s="260"/>
      <c r="C23" s="260"/>
      <c r="D23" s="260"/>
      <c r="E23" s="260"/>
      <c r="F23" s="260"/>
      <c r="G23" s="260"/>
      <c r="H23" s="260"/>
      <c r="I23" s="260"/>
      <c r="J23" s="260"/>
    </row>
    <row r="24" spans="1:10" ht="15" customHeight="1">
      <c r="A24" s="261" t="s">
        <v>58</v>
      </c>
      <c r="B24" s="261"/>
      <c r="C24" s="261"/>
      <c r="D24" s="261"/>
      <c r="E24" s="261"/>
      <c r="F24" s="261"/>
      <c r="G24" s="261"/>
      <c r="H24" s="261"/>
      <c r="I24" s="261"/>
      <c r="J24" s="261"/>
    </row>
    <row r="25" spans="1:10" ht="14.25" customHeight="1">
      <c r="A25" s="261" t="s">
        <v>144</v>
      </c>
      <c r="B25" s="261"/>
      <c r="C25" s="261"/>
      <c r="D25" s="261"/>
      <c r="E25" s="261"/>
      <c r="F25" s="261"/>
      <c r="G25" s="261"/>
      <c r="H25" s="261"/>
      <c r="I25" s="261"/>
      <c r="J25" s="261"/>
    </row>
    <row r="26" spans="1:10" ht="28.5" customHeight="1">
      <c r="A26" s="261" t="s">
        <v>161</v>
      </c>
      <c r="B26" s="261"/>
      <c r="C26" s="261"/>
      <c r="D26" s="261"/>
      <c r="E26" s="261"/>
      <c r="F26" s="261"/>
      <c r="G26" s="261"/>
      <c r="H26" s="261"/>
      <c r="I26" s="261"/>
      <c r="J26" s="261"/>
    </row>
  </sheetData>
  <mergeCells count="5">
    <mergeCell ref="A1:J1"/>
    <mergeCell ref="A23:J23"/>
    <mergeCell ref="A24:J24"/>
    <mergeCell ref="A25:J25"/>
    <mergeCell ref="A26:J26"/>
  </mergeCells>
  <pageMargins left="0.08" right="0.08" top="1" bottom="1" header="0.4921259845" footer="0.492125984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topLeftCell="A31" zoomScaleNormal="100" workbookViewId="0">
      <selection activeCell="J46" sqref="J46"/>
    </sheetView>
  </sheetViews>
  <sheetFormatPr baseColWidth="10" defaultColWidth="11.42578125" defaultRowHeight="15"/>
  <cols>
    <col min="1" max="1" width="29.85546875" style="25" customWidth="1"/>
    <col min="2" max="2" width="9" style="25" bestFit="1" customWidth="1"/>
    <col min="3" max="6" width="10.42578125" style="25" bestFit="1" customWidth="1"/>
    <col min="7" max="16384" width="11.42578125" style="25"/>
  </cols>
  <sheetData>
    <row r="1" spans="1:12">
      <c r="A1" s="262" t="s">
        <v>95</v>
      </c>
      <c r="B1" s="262"/>
      <c r="C1" s="262"/>
      <c r="D1" s="262"/>
      <c r="E1" s="262"/>
      <c r="F1" s="262"/>
      <c r="G1" s="262"/>
      <c r="H1" s="262"/>
    </row>
    <row r="2" spans="1:12" ht="67.5">
      <c r="A2" s="129"/>
      <c r="B2" s="130"/>
      <c r="C2" s="131" t="s">
        <v>123</v>
      </c>
      <c r="D2" s="131">
        <v>2017</v>
      </c>
      <c r="E2" s="132" t="s">
        <v>111</v>
      </c>
      <c r="F2" s="131" t="s">
        <v>112</v>
      </c>
      <c r="H2" s="59"/>
      <c r="I2" s="59"/>
      <c r="J2" s="59"/>
      <c r="K2" s="59"/>
      <c r="L2" s="59"/>
    </row>
    <row r="3" spans="1:12">
      <c r="A3" s="265" t="s">
        <v>130</v>
      </c>
      <c r="B3" s="113" t="s">
        <v>24</v>
      </c>
      <c r="C3" s="114">
        <v>3612</v>
      </c>
      <c r="D3" s="114">
        <v>3540</v>
      </c>
      <c r="E3" s="133">
        <v>-1.0497511743375876</v>
      </c>
      <c r="F3" s="133">
        <f>100*(D3/C3-1)</f>
        <v>-1.9933554817275767</v>
      </c>
      <c r="G3" s="93"/>
    </row>
    <row r="4" spans="1:12">
      <c r="A4" s="266"/>
      <c r="B4" s="115" t="s">
        <v>61</v>
      </c>
      <c r="C4" s="116">
        <v>175</v>
      </c>
      <c r="D4" s="116">
        <v>171</v>
      </c>
      <c r="E4" s="134">
        <v>-14.255098799978716</v>
      </c>
      <c r="F4" s="134">
        <f t="shared" ref="F4:F41" si="0">100*(D4/C4-1)</f>
        <v>-2.2857142857142909</v>
      </c>
      <c r="G4" s="93"/>
    </row>
    <row r="5" spans="1:12">
      <c r="A5" s="268"/>
      <c r="B5" s="117" t="s">
        <v>1</v>
      </c>
      <c r="C5" s="118">
        <v>3787</v>
      </c>
      <c r="D5" s="118">
        <v>3711</v>
      </c>
      <c r="E5" s="135">
        <v>-2.394977920311081</v>
      </c>
      <c r="F5" s="135">
        <f t="shared" si="0"/>
        <v>-2.0068655928175305</v>
      </c>
      <c r="G5" s="93"/>
      <c r="H5" s="93"/>
    </row>
    <row r="6" spans="1:12">
      <c r="A6" s="265" t="s">
        <v>74</v>
      </c>
      <c r="B6" s="113" t="s">
        <v>24</v>
      </c>
      <c r="C6" s="116">
        <v>32346</v>
      </c>
      <c r="D6" s="116">
        <v>31640</v>
      </c>
      <c r="E6" s="134">
        <v>-1.9100602982658588</v>
      </c>
      <c r="F6" s="134">
        <f t="shared" si="0"/>
        <v>-2.1826500958387451</v>
      </c>
      <c r="G6" s="93"/>
    </row>
    <row r="7" spans="1:12">
      <c r="A7" s="266"/>
      <c r="B7" s="115" t="s">
        <v>61</v>
      </c>
      <c r="C7" s="116">
        <v>12778</v>
      </c>
      <c r="D7" s="116">
        <v>12959</v>
      </c>
      <c r="E7" s="134">
        <v>8.3724010281804873E-2</v>
      </c>
      <c r="F7" s="134">
        <f t="shared" si="0"/>
        <v>1.4164971043981733</v>
      </c>
      <c r="G7" s="93"/>
    </row>
    <row r="8" spans="1:12">
      <c r="A8" s="268"/>
      <c r="B8" s="117" t="s">
        <v>1</v>
      </c>
      <c r="C8" s="118">
        <v>45124</v>
      </c>
      <c r="D8" s="118">
        <v>44599</v>
      </c>
      <c r="E8" s="135">
        <v>-1.3748431736380184</v>
      </c>
      <c r="F8" s="135">
        <f t="shared" si="0"/>
        <v>-1.1634606861093855</v>
      </c>
      <c r="G8" s="93"/>
    </row>
    <row r="9" spans="1:12">
      <c r="A9" s="265" t="s">
        <v>75</v>
      </c>
      <c r="B9" s="113" t="s">
        <v>24</v>
      </c>
      <c r="C9" s="114">
        <v>11302</v>
      </c>
      <c r="D9" s="114">
        <v>11315</v>
      </c>
      <c r="E9" s="133">
        <v>-0.70947019980769355</v>
      </c>
      <c r="F9" s="133">
        <f t="shared" si="0"/>
        <v>0.11502388957707055</v>
      </c>
      <c r="G9" s="93"/>
    </row>
    <row r="10" spans="1:12">
      <c r="A10" s="266"/>
      <c r="B10" s="115" t="s">
        <v>61</v>
      </c>
      <c r="C10" s="116">
        <v>14168</v>
      </c>
      <c r="D10" s="116">
        <v>14024</v>
      </c>
      <c r="E10" s="134">
        <v>0.834238820312172</v>
      </c>
      <c r="F10" s="134">
        <f t="shared" si="0"/>
        <v>-1.0163749294184066</v>
      </c>
      <c r="G10" s="93"/>
    </row>
    <row r="11" spans="1:12">
      <c r="A11" s="268"/>
      <c r="B11" s="117" t="s">
        <v>1</v>
      </c>
      <c r="C11" s="118">
        <v>25470</v>
      </c>
      <c r="D11" s="118">
        <v>25339</v>
      </c>
      <c r="E11" s="135">
        <v>0.11237700575923437</v>
      </c>
      <c r="F11" s="135">
        <f t="shared" si="0"/>
        <v>-0.51433058500196527</v>
      </c>
      <c r="G11" s="93"/>
    </row>
    <row r="12" spans="1:12">
      <c r="A12" s="265" t="s">
        <v>76</v>
      </c>
      <c r="B12" s="113" t="s">
        <v>24</v>
      </c>
      <c r="C12" s="116">
        <v>262909</v>
      </c>
      <c r="D12" s="116">
        <v>262547</v>
      </c>
      <c r="E12" s="134">
        <v>-4.4898341206948356</v>
      </c>
      <c r="F12" s="134">
        <f t="shared" si="0"/>
        <v>-0.13769022741708659</v>
      </c>
      <c r="G12" s="93"/>
    </row>
    <row r="13" spans="1:12">
      <c r="A13" s="266"/>
      <c r="B13" s="115" t="s">
        <v>61</v>
      </c>
      <c r="C13" s="116">
        <v>8661</v>
      </c>
      <c r="D13" s="116">
        <v>8233</v>
      </c>
      <c r="E13" s="134">
        <v>1.1478443387886061</v>
      </c>
      <c r="F13" s="134">
        <f t="shared" si="0"/>
        <v>-4.941692645191087</v>
      </c>
      <c r="G13" s="93"/>
    </row>
    <row r="14" spans="1:12">
      <c r="A14" s="268"/>
      <c r="B14" s="117" t="s">
        <v>1</v>
      </c>
      <c r="C14" s="119">
        <v>271570</v>
      </c>
      <c r="D14" s="119">
        <v>270780</v>
      </c>
      <c r="E14" s="136">
        <v>-4.3621558483693317</v>
      </c>
      <c r="F14" s="136">
        <f t="shared" si="0"/>
        <v>-0.29090105681776057</v>
      </c>
      <c r="G14" s="93"/>
    </row>
    <row r="15" spans="1:12">
      <c r="A15" s="265" t="s">
        <v>66</v>
      </c>
      <c r="B15" s="113" t="s">
        <v>24</v>
      </c>
      <c r="C15" s="114">
        <v>52509</v>
      </c>
      <c r="D15" s="114">
        <v>51297</v>
      </c>
      <c r="E15" s="133">
        <v>-7.0052269382791081</v>
      </c>
      <c r="F15" s="133">
        <f t="shared" si="0"/>
        <v>-2.3081757413014881</v>
      </c>
      <c r="G15" s="93"/>
    </row>
    <row r="16" spans="1:12">
      <c r="A16" s="266"/>
      <c r="B16" s="115" t="s">
        <v>61</v>
      </c>
      <c r="C16" s="116">
        <v>21837</v>
      </c>
      <c r="D16" s="116">
        <v>21509</v>
      </c>
      <c r="E16" s="134">
        <v>6.4355295317435779</v>
      </c>
      <c r="F16" s="134">
        <f t="shared" si="0"/>
        <v>-1.5020378257086575</v>
      </c>
      <c r="G16" s="93"/>
    </row>
    <row r="17" spans="1:7">
      <c r="A17" s="268"/>
      <c r="B17" s="117" t="s">
        <v>1</v>
      </c>
      <c r="C17" s="118">
        <v>74346</v>
      </c>
      <c r="D17" s="118">
        <v>72806</v>
      </c>
      <c r="E17" s="135">
        <v>-4.6799021171848203</v>
      </c>
      <c r="F17" s="135">
        <f t="shared" si="0"/>
        <v>-2.0713959056304354</v>
      </c>
      <c r="G17" s="93"/>
    </row>
    <row r="18" spans="1:7">
      <c r="A18" s="265" t="s">
        <v>91</v>
      </c>
      <c r="B18" s="113" t="s">
        <v>24</v>
      </c>
      <c r="C18" s="114">
        <v>144322</v>
      </c>
      <c r="D18" s="114">
        <v>142308</v>
      </c>
      <c r="E18" s="133">
        <v>-2.1761592371618455</v>
      </c>
      <c r="F18" s="133">
        <f t="shared" si="0"/>
        <v>-1.3954906389878174</v>
      </c>
      <c r="G18" s="93"/>
    </row>
    <row r="19" spans="1:7">
      <c r="A19" s="266"/>
      <c r="B19" s="115" t="s">
        <v>61</v>
      </c>
      <c r="C19" s="116">
        <v>12003</v>
      </c>
      <c r="D19" s="116">
        <v>12095</v>
      </c>
      <c r="E19" s="134">
        <v>1.6778491250839522</v>
      </c>
      <c r="F19" s="134">
        <f t="shared" si="0"/>
        <v>0.76647504790468002</v>
      </c>
      <c r="G19" s="93"/>
    </row>
    <row r="20" spans="1:7">
      <c r="A20" s="268"/>
      <c r="B20" s="117" t="s">
        <v>1</v>
      </c>
      <c r="C20" s="118">
        <v>156325</v>
      </c>
      <c r="D20" s="118">
        <v>154403</v>
      </c>
      <c r="E20" s="135">
        <v>-1.9271553247205309</v>
      </c>
      <c r="F20" s="135">
        <f t="shared" si="0"/>
        <v>-1.2294898448744651</v>
      </c>
      <c r="G20" s="93"/>
    </row>
    <row r="21" spans="1:7">
      <c r="A21" s="265" t="s">
        <v>67</v>
      </c>
      <c r="B21" s="113" t="s">
        <v>24</v>
      </c>
      <c r="C21" s="114">
        <v>1029266</v>
      </c>
      <c r="D21" s="114">
        <v>1049903</v>
      </c>
      <c r="E21" s="133">
        <v>-1.5587181588860077</v>
      </c>
      <c r="F21" s="133">
        <f t="shared" si="0"/>
        <v>2.0050210538383739</v>
      </c>
      <c r="G21" s="93"/>
    </row>
    <row r="22" spans="1:7">
      <c r="A22" s="266"/>
      <c r="B22" s="115" t="s">
        <v>61</v>
      </c>
      <c r="C22" s="116">
        <v>336395</v>
      </c>
      <c r="D22" s="116">
        <v>334257</v>
      </c>
      <c r="E22" s="134">
        <v>6.3647296281333476</v>
      </c>
      <c r="F22" s="134">
        <f t="shared" si="0"/>
        <v>-0.63556235972591635</v>
      </c>
      <c r="G22" s="93"/>
    </row>
    <row r="23" spans="1:7">
      <c r="A23" s="268"/>
      <c r="B23" s="117" t="s">
        <v>1</v>
      </c>
      <c r="C23" s="118">
        <v>1365661</v>
      </c>
      <c r="D23" s="118">
        <v>1384160</v>
      </c>
      <c r="E23" s="135">
        <v>-0.17663982309868986</v>
      </c>
      <c r="F23" s="135">
        <f t="shared" si="0"/>
        <v>1.3545821400772207</v>
      </c>
      <c r="G23" s="93"/>
    </row>
    <row r="24" spans="1:7">
      <c r="A24" s="265" t="s">
        <v>77</v>
      </c>
      <c r="B24" s="113" t="s">
        <v>24</v>
      </c>
      <c r="C24" s="114">
        <v>289034</v>
      </c>
      <c r="D24" s="114">
        <v>292400</v>
      </c>
      <c r="E24" s="133">
        <v>3.7999588842210885</v>
      </c>
      <c r="F24" s="133">
        <f t="shared" si="0"/>
        <v>1.1645688742500937</v>
      </c>
      <c r="G24" s="93"/>
    </row>
    <row r="25" spans="1:7">
      <c r="A25" s="266"/>
      <c r="B25" s="115" t="s">
        <v>61</v>
      </c>
      <c r="C25" s="116">
        <v>2657</v>
      </c>
      <c r="D25" s="116">
        <v>2857</v>
      </c>
      <c r="E25" s="134">
        <v>35.793988415287359</v>
      </c>
      <c r="F25" s="134">
        <f t="shared" si="0"/>
        <v>7.5272864132480244</v>
      </c>
      <c r="G25" s="93"/>
    </row>
    <row r="26" spans="1:7">
      <c r="A26" s="268"/>
      <c r="B26" s="117" t="s">
        <v>1</v>
      </c>
      <c r="C26" s="118">
        <v>291691</v>
      </c>
      <c r="D26" s="118">
        <v>295257</v>
      </c>
      <c r="E26" s="135">
        <v>3.8940258900193703</v>
      </c>
      <c r="F26" s="135">
        <f t="shared" si="0"/>
        <v>1.2225265777826566</v>
      </c>
      <c r="G26" s="93"/>
    </row>
    <row r="27" spans="1:7">
      <c r="A27" s="265" t="s">
        <v>54</v>
      </c>
      <c r="B27" s="113" t="s">
        <v>24</v>
      </c>
      <c r="C27" s="114">
        <v>85879</v>
      </c>
      <c r="D27" s="114">
        <v>87197</v>
      </c>
      <c r="E27" s="133">
        <v>1.5892927594149953</v>
      </c>
      <c r="F27" s="133">
        <f t="shared" si="0"/>
        <v>1.5347174512977624</v>
      </c>
      <c r="G27" s="93"/>
    </row>
    <row r="28" spans="1:7">
      <c r="A28" s="266"/>
      <c r="B28" s="115" t="s">
        <v>61</v>
      </c>
      <c r="C28" s="116">
        <v>883</v>
      </c>
      <c r="D28" s="116">
        <v>887</v>
      </c>
      <c r="E28" s="134">
        <v>-4.4612492062914182</v>
      </c>
      <c r="F28" s="134">
        <f t="shared" si="0"/>
        <v>0.45300113250283935</v>
      </c>
      <c r="G28" s="93"/>
    </row>
    <row r="29" spans="1:7">
      <c r="A29" s="268"/>
      <c r="B29" s="117" t="s">
        <v>1</v>
      </c>
      <c r="C29" s="118">
        <v>86762</v>
      </c>
      <c r="D29" s="118">
        <v>88084</v>
      </c>
      <c r="E29" s="135">
        <v>1.5029554340647788</v>
      </c>
      <c r="F29" s="135">
        <f t="shared" si="0"/>
        <v>1.5237085359950164</v>
      </c>
      <c r="G29" s="93"/>
    </row>
    <row r="30" spans="1:7">
      <c r="A30" s="265" t="s">
        <v>81</v>
      </c>
      <c r="B30" s="113" t="s">
        <v>24</v>
      </c>
      <c r="C30" s="116">
        <v>10912</v>
      </c>
      <c r="D30" s="116">
        <v>11082</v>
      </c>
      <c r="E30" s="134">
        <v>2.5038376999140022</v>
      </c>
      <c r="F30" s="134">
        <f t="shared" si="0"/>
        <v>1.557917888563054</v>
      </c>
      <c r="G30" s="93"/>
    </row>
    <row r="31" spans="1:7">
      <c r="A31" s="266"/>
      <c r="B31" s="115" t="s">
        <v>61</v>
      </c>
      <c r="C31" s="116">
        <v>538</v>
      </c>
      <c r="D31" s="116">
        <v>535</v>
      </c>
      <c r="E31" s="134">
        <v>-9.5950174246330011</v>
      </c>
      <c r="F31" s="134">
        <f t="shared" si="0"/>
        <v>-0.55762081784386242</v>
      </c>
      <c r="G31" s="93"/>
    </row>
    <row r="32" spans="1:7">
      <c r="A32" s="268"/>
      <c r="B32" s="117" t="s">
        <v>1</v>
      </c>
      <c r="C32" s="119">
        <v>11450</v>
      </c>
      <c r="D32" s="119">
        <v>11617</v>
      </c>
      <c r="E32" s="136">
        <v>1.3881167951743656</v>
      </c>
      <c r="F32" s="136">
        <f t="shared" si="0"/>
        <v>1.4585152838427984</v>
      </c>
      <c r="G32" s="93"/>
    </row>
    <row r="33" spans="1:14">
      <c r="A33" s="265" t="s">
        <v>82</v>
      </c>
      <c r="B33" s="113" t="s">
        <v>24</v>
      </c>
      <c r="C33" s="114">
        <v>20137</v>
      </c>
      <c r="D33" s="114">
        <v>19483</v>
      </c>
      <c r="E33" s="133">
        <v>-5.6595430042062684</v>
      </c>
      <c r="F33" s="133">
        <f t="shared" si="0"/>
        <v>-3.2477528926851074</v>
      </c>
      <c r="G33" s="93"/>
    </row>
    <row r="34" spans="1:14">
      <c r="A34" s="266"/>
      <c r="B34" s="115" t="s">
        <v>61</v>
      </c>
      <c r="C34" s="116">
        <v>79204</v>
      </c>
      <c r="D34" s="116">
        <v>80010</v>
      </c>
      <c r="E34" s="134">
        <v>5.3354904385215507</v>
      </c>
      <c r="F34" s="134">
        <f t="shared" si="0"/>
        <v>1.0176253724559325</v>
      </c>
      <c r="G34" s="93"/>
    </row>
    <row r="35" spans="1:14">
      <c r="A35" s="268"/>
      <c r="B35" s="117" t="s">
        <v>1</v>
      </c>
      <c r="C35" s="118">
        <v>99341</v>
      </c>
      <c r="D35" s="118">
        <v>99493</v>
      </c>
      <c r="E35" s="135">
        <v>1.8947386347171635</v>
      </c>
      <c r="F35" s="135">
        <f t="shared" si="0"/>
        <v>0.15300832486082605</v>
      </c>
      <c r="G35" s="93"/>
    </row>
    <row r="36" spans="1:14">
      <c r="A36" s="265" t="s">
        <v>1</v>
      </c>
      <c r="B36" s="120" t="s">
        <v>25</v>
      </c>
      <c r="C36" s="121">
        <v>1942228</v>
      </c>
      <c r="D36" s="121">
        <v>1962712</v>
      </c>
      <c r="E36" s="137">
        <v>-1.5791551971005013</v>
      </c>
      <c r="F36" s="137">
        <f t="shared" si="0"/>
        <v>1.0546650547721415</v>
      </c>
      <c r="G36" s="93"/>
    </row>
    <row r="37" spans="1:14">
      <c r="A37" s="266"/>
      <c r="B37" s="122" t="s">
        <v>61</v>
      </c>
      <c r="C37" s="119">
        <v>489299</v>
      </c>
      <c r="D37" s="119">
        <v>487537</v>
      </c>
      <c r="E37" s="136">
        <v>5.4567792122197645</v>
      </c>
      <c r="F37" s="136">
        <f t="shared" si="0"/>
        <v>-0.36010701023300173</v>
      </c>
      <c r="G37" s="93"/>
      <c r="H37" s="59"/>
    </row>
    <row r="38" spans="1:14" ht="15.75" thickBot="1">
      <c r="A38" s="267"/>
      <c r="B38" s="123" t="s">
        <v>1</v>
      </c>
      <c r="C38" s="124">
        <v>2431527</v>
      </c>
      <c r="D38" s="124">
        <v>2450249</v>
      </c>
      <c r="E38" s="138">
        <v>-0.54529891153011212</v>
      </c>
      <c r="F38" s="138">
        <f t="shared" si="0"/>
        <v>0.76996883028648266</v>
      </c>
      <c r="G38" s="93"/>
    </row>
    <row r="39" spans="1:14">
      <c r="A39" s="266" t="s">
        <v>145</v>
      </c>
      <c r="B39" s="125" t="s">
        <v>25</v>
      </c>
      <c r="C39" s="119">
        <v>912962</v>
      </c>
      <c r="D39" s="119">
        <v>912809</v>
      </c>
      <c r="E39" s="136">
        <v>-1.6025949049767951</v>
      </c>
      <c r="F39" s="136">
        <f t="shared" si="0"/>
        <v>-1.6758638366110024E-2</v>
      </c>
      <c r="G39" s="93"/>
    </row>
    <row r="40" spans="1:14">
      <c r="A40" s="266"/>
      <c r="B40" s="125" t="s">
        <v>61</v>
      </c>
      <c r="C40" s="119">
        <v>152904</v>
      </c>
      <c r="D40" s="119">
        <v>153280</v>
      </c>
      <c r="E40" s="136">
        <v>3.733084142360843</v>
      </c>
      <c r="F40" s="136">
        <f t="shared" si="0"/>
        <v>0.24590592790247889</v>
      </c>
      <c r="G40" s="93"/>
    </row>
    <row r="41" spans="1:14">
      <c r="A41" s="268"/>
      <c r="B41" s="139" t="s">
        <v>1</v>
      </c>
      <c r="C41" s="118">
        <v>1065866</v>
      </c>
      <c r="D41" s="118">
        <v>1066089</v>
      </c>
      <c r="E41" s="135">
        <v>-1.0025546614316427</v>
      </c>
      <c r="F41" s="135">
        <f t="shared" si="0"/>
        <v>2.0921954542130194E-2</v>
      </c>
      <c r="G41" s="93"/>
    </row>
    <row r="42" spans="1:14">
      <c r="A42" s="126" t="s">
        <v>158</v>
      </c>
      <c r="B42" s="60"/>
      <c r="C42" s="60"/>
      <c r="D42" s="60"/>
      <c r="E42" s="60"/>
      <c r="F42" s="60"/>
    </row>
    <row r="43" spans="1:14" ht="24.75" customHeight="1">
      <c r="A43" s="263" t="s">
        <v>58</v>
      </c>
      <c r="B43" s="263"/>
      <c r="C43" s="263"/>
      <c r="D43" s="263"/>
      <c r="E43" s="263"/>
      <c r="F43" s="263"/>
    </row>
    <row r="44" spans="1:14" s="61" customFormat="1">
      <c r="A44" s="163" t="s">
        <v>122</v>
      </c>
      <c r="B44" s="163"/>
      <c r="C44" s="163"/>
      <c r="D44" s="163"/>
      <c r="E44" s="163"/>
      <c r="F44" s="163"/>
      <c r="G44" s="163"/>
      <c r="H44" s="163"/>
      <c r="I44" s="163"/>
      <c r="J44" s="163"/>
      <c r="K44" s="163"/>
      <c r="L44" s="163"/>
      <c r="M44" s="163"/>
      <c r="N44" s="60"/>
    </row>
    <row r="45" spans="1:14" ht="24.75" customHeight="1">
      <c r="A45" s="269" t="s">
        <v>146</v>
      </c>
      <c r="B45" s="269"/>
      <c r="C45" s="269"/>
      <c r="D45" s="269"/>
      <c r="E45" s="269"/>
      <c r="F45" s="269"/>
    </row>
    <row r="46" spans="1:14" ht="29.25" customHeight="1">
      <c r="A46" s="263" t="s">
        <v>64</v>
      </c>
      <c r="B46" s="263"/>
      <c r="C46" s="263"/>
      <c r="D46" s="263"/>
      <c r="E46" s="263"/>
      <c r="F46" s="263"/>
    </row>
    <row r="47" spans="1:14" ht="24.75" customHeight="1">
      <c r="A47" s="264" t="s">
        <v>157</v>
      </c>
      <c r="B47" s="263"/>
      <c r="C47" s="263"/>
      <c r="D47" s="263"/>
      <c r="E47" s="263"/>
      <c r="F47" s="263"/>
    </row>
    <row r="48" spans="1:14">
      <c r="A48" s="264" t="s">
        <v>103</v>
      </c>
      <c r="B48" s="263"/>
      <c r="C48" s="263"/>
      <c r="D48" s="263"/>
      <c r="E48" s="263"/>
      <c r="F48" s="263"/>
    </row>
    <row r="49" spans="1:6">
      <c r="A49" s="264" t="s">
        <v>65</v>
      </c>
      <c r="B49" s="263"/>
      <c r="C49" s="263"/>
      <c r="D49" s="263"/>
      <c r="E49" s="263"/>
      <c r="F49" s="263"/>
    </row>
    <row r="50" spans="1:6" ht="28.5" customHeight="1">
      <c r="A50" s="263" t="s">
        <v>55</v>
      </c>
      <c r="B50" s="263"/>
      <c r="C50" s="263"/>
      <c r="D50" s="263"/>
      <c r="E50" s="263"/>
      <c r="F50" s="263"/>
    </row>
    <row r="51" spans="1:6" ht="37.5" customHeight="1">
      <c r="A51" s="263" t="s">
        <v>69</v>
      </c>
      <c r="B51" s="263"/>
      <c r="C51" s="263"/>
      <c r="D51" s="263"/>
      <c r="E51" s="263"/>
      <c r="F51" s="263"/>
    </row>
  </sheetData>
  <mergeCells count="22">
    <mergeCell ref="A15:A17"/>
    <mergeCell ref="A48:F48"/>
    <mergeCell ref="A43:F43"/>
    <mergeCell ref="A46:F46"/>
    <mergeCell ref="A47:F47"/>
    <mergeCell ref="A45:F45"/>
    <mergeCell ref="A1:H1"/>
    <mergeCell ref="A51:F51"/>
    <mergeCell ref="A49:F49"/>
    <mergeCell ref="A50:F50"/>
    <mergeCell ref="A36:A38"/>
    <mergeCell ref="A39:A41"/>
    <mergeCell ref="A21:A23"/>
    <mergeCell ref="A24:A26"/>
    <mergeCell ref="A27:A29"/>
    <mergeCell ref="A30:A32"/>
    <mergeCell ref="A33:A35"/>
    <mergeCell ref="A18:A20"/>
    <mergeCell ref="A3:A5"/>
    <mergeCell ref="A6:A8"/>
    <mergeCell ref="A9:A11"/>
    <mergeCell ref="A12:A14"/>
  </mergeCells>
  <pageMargins left="7.874015748031496E-2" right="7.874015748031496E-2" top="0.98425196850393704" bottom="0.98425196850393704" header="0.51181102362204722" footer="0.51181102362204722"/>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10" workbookViewId="0">
      <selection activeCell="A27" sqref="A27:J27"/>
    </sheetView>
  </sheetViews>
  <sheetFormatPr baseColWidth="10" defaultColWidth="11.42578125" defaultRowHeight="15" customHeight="1"/>
  <cols>
    <col min="1" max="16384" width="11.42578125" style="9"/>
  </cols>
  <sheetData>
    <row r="1" spans="1:1" ht="15" customHeight="1">
      <c r="A1" s="55" t="s">
        <v>113</v>
      </c>
    </row>
    <row r="2" spans="1:1" ht="15" customHeight="1">
      <c r="A2" s="4" t="s">
        <v>73</v>
      </c>
    </row>
    <row r="25" spans="1:10" ht="12.75" customHeight="1">
      <c r="A25" s="10" t="s">
        <v>159</v>
      </c>
    </row>
    <row r="26" spans="1:10" ht="12.75" customHeight="1">
      <c r="A26" s="3" t="s">
        <v>58</v>
      </c>
    </row>
    <row r="27" spans="1:10">
      <c r="A27" s="271" t="s">
        <v>148</v>
      </c>
      <c r="B27" s="271"/>
      <c r="C27" s="271"/>
      <c r="D27" s="271"/>
      <c r="E27" s="271"/>
      <c r="F27" s="271"/>
      <c r="G27" s="271"/>
      <c r="H27" s="271"/>
      <c r="I27" s="271"/>
      <c r="J27" s="271"/>
    </row>
    <row r="28" spans="1:10" ht="27.75" customHeight="1">
      <c r="A28" s="271" t="s">
        <v>56</v>
      </c>
      <c r="B28" s="271"/>
      <c r="C28" s="271"/>
      <c r="D28" s="271"/>
      <c r="E28" s="271"/>
      <c r="F28" s="271"/>
      <c r="G28" s="271"/>
      <c r="H28" s="271"/>
      <c r="I28" s="271"/>
      <c r="J28" s="271"/>
    </row>
    <row r="29" spans="1:10" ht="24" customHeight="1">
      <c r="A29" s="270" t="s">
        <v>64</v>
      </c>
      <c r="B29" s="270"/>
      <c r="C29" s="270"/>
      <c r="D29" s="270"/>
      <c r="E29" s="270"/>
      <c r="F29" s="270"/>
      <c r="G29" s="270"/>
      <c r="H29" s="270"/>
      <c r="I29" s="270"/>
      <c r="J29" s="270"/>
    </row>
    <row r="30" spans="1:10" ht="24" customHeight="1">
      <c r="A30" s="272" t="s">
        <v>150</v>
      </c>
      <c r="B30" s="272"/>
      <c r="C30" s="272"/>
      <c r="D30" s="272"/>
      <c r="E30" s="272"/>
      <c r="F30" s="272"/>
      <c r="G30" s="272"/>
      <c r="H30" s="272"/>
      <c r="I30" s="272"/>
      <c r="J30" s="272"/>
    </row>
    <row r="31" spans="1:10" ht="24" customHeight="1">
      <c r="A31" s="272" t="s">
        <v>103</v>
      </c>
      <c r="B31" s="272"/>
      <c r="C31" s="272"/>
      <c r="D31" s="272"/>
      <c r="E31" s="272"/>
      <c r="F31" s="272"/>
      <c r="G31" s="272"/>
      <c r="H31" s="272"/>
      <c r="I31" s="272"/>
      <c r="J31" s="272"/>
    </row>
    <row r="32" spans="1:10" ht="24" customHeight="1">
      <c r="A32" s="272" t="s">
        <v>65</v>
      </c>
      <c r="B32" s="272"/>
      <c r="C32" s="272"/>
      <c r="D32" s="272"/>
      <c r="E32" s="272"/>
      <c r="F32" s="272"/>
      <c r="G32" s="272"/>
      <c r="H32" s="272"/>
      <c r="I32" s="272"/>
      <c r="J32" s="272"/>
    </row>
    <row r="33" spans="1:10" ht="24" customHeight="1">
      <c r="A33" s="270" t="s">
        <v>55</v>
      </c>
      <c r="B33" s="270"/>
      <c r="C33" s="270"/>
      <c r="D33" s="270"/>
      <c r="E33" s="270"/>
      <c r="F33" s="270"/>
      <c r="G33" s="270"/>
      <c r="H33" s="270"/>
      <c r="I33" s="270"/>
      <c r="J33" s="270"/>
    </row>
    <row r="34" spans="1:10" ht="24" customHeight="1">
      <c r="A34" s="270" t="s">
        <v>69</v>
      </c>
      <c r="B34" s="270"/>
      <c r="C34" s="270"/>
      <c r="D34" s="270"/>
      <c r="E34" s="270"/>
      <c r="F34" s="270"/>
      <c r="G34" s="270"/>
      <c r="H34" s="270"/>
      <c r="I34" s="270"/>
      <c r="J34" s="270"/>
    </row>
    <row r="35" spans="1:10" ht="26.25" customHeight="1">
      <c r="A35" s="271"/>
      <c r="B35" s="271"/>
      <c r="C35" s="271"/>
      <c r="D35" s="271"/>
      <c r="E35" s="271"/>
      <c r="F35" s="271"/>
      <c r="G35" s="271"/>
      <c r="H35" s="271"/>
      <c r="I35" s="271"/>
      <c r="J35" s="271"/>
    </row>
  </sheetData>
  <mergeCells count="9">
    <mergeCell ref="A34:J34"/>
    <mergeCell ref="A35:J35"/>
    <mergeCell ref="A27:J27"/>
    <mergeCell ref="A28:J28"/>
    <mergeCell ref="A29:J29"/>
    <mergeCell ref="A30:J30"/>
    <mergeCell ref="A31:J31"/>
    <mergeCell ref="A32:J32"/>
    <mergeCell ref="A33:J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
  <sheetViews>
    <sheetView workbookViewId="0">
      <selection activeCell="A10" sqref="A10"/>
    </sheetView>
  </sheetViews>
  <sheetFormatPr baseColWidth="10" defaultColWidth="11.42578125" defaultRowHeight="15" customHeight="1"/>
  <cols>
    <col min="1" max="1" width="36.140625" style="5" bestFit="1" customWidth="1"/>
    <col min="2" max="19" width="7.7109375" style="5" customWidth="1"/>
    <col min="20" max="20" width="7.85546875" style="5" customWidth="1"/>
    <col min="21" max="16384" width="11.42578125" style="5"/>
  </cols>
  <sheetData>
    <row r="2" spans="1:21" ht="15.75" customHeight="1">
      <c r="B2" s="15">
        <v>1998</v>
      </c>
      <c r="D2" s="15" t="s">
        <v>36</v>
      </c>
      <c r="F2" s="15" t="s">
        <v>35</v>
      </c>
      <c r="H2" s="15" t="s">
        <v>34</v>
      </c>
      <c r="I2" s="15" t="s">
        <v>33</v>
      </c>
      <c r="J2" s="15" t="s">
        <v>32</v>
      </c>
      <c r="K2" s="15" t="s">
        <v>31</v>
      </c>
      <c r="L2" s="15" t="s">
        <v>30</v>
      </c>
      <c r="M2" s="15" t="s">
        <v>29</v>
      </c>
      <c r="N2" s="15" t="s">
        <v>28</v>
      </c>
      <c r="O2" s="15" t="s">
        <v>27</v>
      </c>
      <c r="P2" s="15" t="s">
        <v>40</v>
      </c>
      <c r="Q2" s="15" t="s">
        <v>41</v>
      </c>
      <c r="R2" s="15" t="s">
        <v>42</v>
      </c>
      <c r="S2" s="15" t="s">
        <v>70</v>
      </c>
      <c r="T2" s="15" t="s">
        <v>101</v>
      </c>
      <c r="U2" s="15" t="s">
        <v>114</v>
      </c>
    </row>
    <row r="3" spans="1:21" ht="15" customHeight="1">
      <c r="A3" s="16" t="s">
        <v>67</v>
      </c>
      <c r="B3" s="16">
        <v>100</v>
      </c>
      <c r="C3" s="17">
        <f>(B3+D3)/2</f>
        <v>101.14493413076156</v>
      </c>
      <c r="D3" s="17">
        <v>102.28986826152311</v>
      </c>
      <c r="E3" s="17">
        <f>(D3+F3)/2</f>
        <v>103.60336425935995</v>
      </c>
      <c r="F3" s="17">
        <v>104.91686025719677</v>
      </c>
      <c r="G3" s="17">
        <f>(F3+H3)/2</f>
        <v>104.85056943237028</v>
      </c>
      <c r="H3" s="17">
        <v>104.78427860754378</v>
      </c>
      <c r="I3" s="17">
        <v>106.31703586973271</v>
      </c>
      <c r="J3" s="17">
        <v>105.8604868886634</v>
      </c>
      <c r="K3" s="17">
        <v>102.40544108112195</v>
      </c>
      <c r="L3" s="17">
        <v>99.467856218689946</v>
      </c>
      <c r="M3" s="17">
        <v>98.340330698176132</v>
      </c>
      <c r="N3" s="17">
        <v>97.779330055620335</v>
      </c>
      <c r="O3" s="17">
        <v>95.80150840701404</v>
      </c>
      <c r="P3" s="17">
        <v>95.569417832813372</v>
      </c>
      <c r="Q3" s="17">
        <v>96.365343854578867</v>
      </c>
      <c r="R3" s="17">
        <v>96.527727300480606</v>
      </c>
      <c r="S3" s="17">
        <v>97.616946609718582</v>
      </c>
      <c r="T3" s="17">
        <v>99.266221626509349</v>
      </c>
      <c r="U3" s="17">
        <v>100.61086413579152</v>
      </c>
    </row>
    <row r="4" spans="1:21" ht="15" customHeight="1">
      <c r="A4" s="16" t="s">
        <v>66</v>
      </c>
      <c r="B4" s="16">
        <v>100</v>
      </c>
      <c r="C4" s="17">
        <f>(B4+D4)/2</f>
        <v>99.339649057308193</v>
      </c>
      <c r="D4" s="17">
        <v>98.679298114616387</v>
      </c>
      <c r="E4" s="17">
        <f t="shared" ref="E4:G10" si="0">(D4+F4)/2</f>
        <v>99.392928255864604</v>
      </c>
      <c r="F4" s="17">
        <v>100.10655839711282</v>
      </c>
      <c r="G4" s="17">
        <f t="shared" si="0"/>
        <v>99.266147097255924</v>
      </c>
      <c r="H4" s="17">
        <v>98.425735797399042</v>
      </c>
      <c r="I4" s="17">
        <v>96.633688009458027</v>
      </c>
      <c r="J4" s="17">
        <v>95.2204281003049</v>
      </c>
      <c r="K4" s="17">
        <v>91.451216476883829</v>
      </c>
      <c r="L4" s="17">
        <v>74.288314355049465</v>
      </c>
      <c r="M4" s="17">
        <v>70.949225312674997</v>
      </c>
      <c r="N4" s="17">
        <v>68.897392819364072</v>
      </c>
      <c r="O4" s="17">
        <v>67.061010515835974</v>
      </c>
      <c r="P4" s="17">
        <v>65.909868707609974</v>
      </c>
      <c r="Q4" s="17">
        <v>63.385912513222578</v>
      </c>
      <c r="R4" s="17">
        <v>61.783647563935041</v>
      </c>
      <c r="S4" s="17">
        <v>59.526476261589202</v>
      </c>
      <c r="T4" s="17">
        <v>57.82620869889864</v>
      </c>
      <c r="U4" s="17">
        <v>56.628398979528342</v>
      </c>
    </row>
    <row r="5" spans="1:21" ht="15" customHeight="1">
      <c r="A5" s="16" t="s">
        <v>97</v>
      </c>
      <c r="B5" s="16">
        <v>100</v>
      </c>
      <c r="C5" s="17">
        <f t="shared" ref="C5:C10" si="1">(B5+D5)/2</f>
        <v>98.512488557604286</v>
      </c>
      <c r="D5" s="17">
        <v>97.024977115208571</v>
      </c>
      <c r="E5" s="17">
        <f t="shared" si="0"/>
        <v>96.611416241663392</v>
      </c>
      <c r="F5" s="17">
        <v>96.197855368118212</v>
      </c>
      <c r="G5" s="17">
        <f t="shared" si="0"/>
        <v>95.028862859384631</v>
      </c>
      <c r="H5" s="17">
        <v>93.85987035065105</v>
      </c>
      <c r="I5" s="17">
        <v>93.015468250854667</v>
      </c>
      <c r="J5" s="17">
        <v>90.145061555418565</v>
      </c>
      <c r="K5" s="17">
        <v>87.602981561396632</v>
      </c>
      <c r="L5" s="17">
        <v>99.236862261577841</v>
      </c>
      <c r="M5" s="17">
        <v>104.4148965981057</v>
      </c>
      <c r="N5" s="17">
        <v>103.23142595602384</v>
      </c>
      <c r="O5" s="17">
        <v>79.39341291636309</v>
      </c>
      <c r="P5" s="17">
        <v>77.90263221805003</v>
      </c>
      <c r="Q5" s="17">
        <v>76.859272543854729</v>
      </c>
      <c r="R5" s="17">
        <v>75.39137663696313</v>
      </c>
      <c r="S5" s="17">
        <v>74.084608343141099</v>
      </c>
      <c r="T5" s="17">
        <v>73.009490182891511</v>
      </c>
      <c r="U5" s="17">
        <v>72.111845915298247</v>
      </c>
    </row>
    <row r="6" spans="1:21" ht="15" customHeight="1">
      <c r="A6" s="16" t="s">
        <v>98</v>
      </c>
      <c r="B6" s="16">
        <v>100</v>
      </c>
      <c r="C6" s="17">
        <f t="shared" si="1"/>
        <v>108.25076219512195</v>
      </c>
      <c r="D6" s="17">
        <v>116.5015243902439</v>
      </c>
      <c r="E6" s="17">
        <f t="shared" si="0"/>
        <v>122.01219512195121</v>
      </c>
      <c r="F6" s="17">
        <v>127.52286585365853</v>
      </c>
      <c r="G6" s="17">
        <f t="shared" si="0"/>
        <v>123.19512195121951</v>
      </c>
      <c r="H6" s="17">
        <v>118.86737804878049</v>
      </c>
      <c r="I6" s="17">
        <v>118.32926829268293</v>
      </c>
      <c r="J6" s="17">
        <v>125.80182926829269</v>
      </c>
      <c r="K6" s="17">
        <v>125.71036585365853</v>
      </c>
      <c r="L6" s="17">
        <v>82.047256097560975</v>
      </c>
      <c r="M6" s="17">
        <v>76.432926829268283</v>
      </c>
      <c r="N6" s="17">
        <v>76.475609756097569</v>
      </c>
      <c r="O6" s="17">
        <v>149.15701219512195</v>
      </c>
      <c r="P6" s="17">
        <v>148.78048780487805</v>
      </c>
      <c r="Q6" s="17">
        <v>151.89634146341464</v>
      </c>
      <c r="R6" s="17">
        <v>153.07621951219511</v>
      </c>
      <c r="S6" s="17">
        <v>151.6280487804878</v>
      </c>
      <c r="T6" s="17">
        <v>151.4344512195122</v>
      </c>
      <c r="U6" s="17">
        <v>151.66615853658536</v>
      </c>
    </row>
    <row r="7" spans="1:21" ht="15" customHeight="1">
      <c r="A7" s="16" t="s">
        <v>54</v>
      </c>
      <c r="B7" s="16">
        <v>100</v>
      </c>
      <c r="C7" s="17">
        <f t="shared" si="1"/>
        <v>101.34317150913326</v>
      </c>
      <c r="D7" s="17">
        <v>102.68634301826651</v>
      </c>
      <c r="E7" s="17">
        <f t="shared" si="0"/>
        <v>104.43101017530955</v>
      </c>
      <c r="F7" s="17">
        <v>106.17567733235258</v>
      </c>
      <c r="G7" s="17">
        <f t="shared" si="0"/>
        <v>109.51713252421234</v>
      </c>
      <c r="H7" s="17">
        <v>112.85858771607209</v>
      </c>
      <c r="I7" s="17">
        <v>115.78245678558294</v>
      </c>
      <c r="J7" s="17">
        <v>115.20932941032243</v>
      </c>
      <c r="K7" s="17">
        <v>116.27589800171631</v>
      </c>
      <c r="L7" s="17">
        <v>118.24659801397573</v>
      </c>
      <c r="M7" s="17">
        <v>116.54100772342773</v>
      </c>
      <c r="N7" s="17">
        <v>116.96702218953045</v>
      </c>
      <c r="O7" s="17">
        <v>117.99221527522374</v>
      </c>
      <c r="P7" s="17">
        <v>120.03647174206202</v>
      </c>
      <c r="Q7" s="17">
        <v>119.78515385558417</v>
      </c>
      <c r="R7" s="17">
        <v>122.12516856687508</v>
      </c>
      <c r="S7" s="17">
        <v>123.57331126639697</v>
      </c>
      <c r="T7" s="17">
        <v>132.95635650361652</v>
      </c>
      <c r="U7" s="17">
        <v>134.98222385681009</v>
      </c>
    </row>
    <row r="8" spans="1:21" ht="15" customHeight="1">
      <c r="A8" s="16" t="s">
        <v>99</v>
      </c>
      <c r="B8" s="16">
        <v>100</v>
      </c>
      <c r="C8" s="17">
        <f t="shared" si="1"/>
        <v>99.828089127469141</v>
      </c>
      <c r="D8" s="17">
        <v>99.656178254938283</v>
      </c>
      <c r="E8" s="17">
        <f t="shared" si="0"/>
        <v>105.69385446358262</v>
      </c>
      <c r="F8" s="17">
        <v>111.73153067222697</v>
      </c>
      <c r="G8" s="17">
        <f t="shared" si="0"/>
        <v>111.98939698102326</v>
      </c>
      <c r="H8" s="17">
        <v>112.24726328981956</v>
      </c>
      <c r="I8" s="17">
        <v>111.75149451548863</v>
      </c>
      <c r="J8" s="17">
        <v>111.16921575369054</v>
      </c>
      <c r="K8" s="17">
        <v>111.74705810587491</v>
      </c>
      <c r="L8" s="17">
        <v>111.14370639841175</v>
      </c>
      <c r="M8" s="17">
        <v>163.57541341792088</v>
      </c>
      <c r="N8" s="17">
        <v>158.93437441078936</v>
      </c>
      <c r="O8" s="17">
        <v>159.44788882357508</v>
      </c>
      <c r="P8" s="17">
        <v>156.50322194248193</v>
      </c>
      <c r="Q8" s="17">
        <v>158.52622472632899</v>
      </c>
      <c r="R8" s="17">
        <v>159.96750329957965</v>
      </c>
      <c r="S8" s="17">
        <v>159.8321928063618</v>
      </c>
      <c r="T8" s="17">
        <v>161.75759457870745</v>
      </c>
      <c r="U8" s="17">
        <v>163.73512416401405</v>
      </c>
    </row>
    <row r="9" spans="1:21" ht="15" customHeight="1">
      <c r="A9" s="16" t="s">
        <v>100</v>
      </c>
      <c r="B9" s="16">
        <v>100</v>
      </c>
      <c r="C9" s="17">
        <f t="shared" si="1"/>
        <v>100.468033787582</v>
      </c>
      <c r="D9" s="17">
        <v>100.936067575164</v>
      </c>
      <c r="E9" s="17">
        <f t="shared" si="0"/>
        <v>101.26010049106402</v>
      </c>
      <c r="F9" s="17">
        <v>101.58413340696404</v>
      </c>
      <c r="G9" s="17">
        <f t="shared" si="0"/>
        <v>104.41685218799606</v>
      </c>
      <c r="H9" s="17">
        <v>107.24957096902806</v>
      </c>
      <c r="I9" s="17">
        <v>106.6408794082468</v>
      </c>
      <c r="J9" s="17">
        <v>105.84967943400105</v>
      </c>
      <c r="K9" s="17">
        <v>104.74521875007738</v>
      </c>
      <c r="L9" s="17">
        <v>101.7413828541146</v>
      </c>
      <c r="M9" s="17">
        <v>76.024288229569336</v>
      </c>
      <c r="N9" s="17">
        <v>74.518408090793599</v>
      </c>
      <c r="O9" s="17">
        <v>72.515025370402924</v>
      </c>
      <c r="P9" s="17">
        <v>71.720358479212123</v>
      </c>
      <c r="Q9" s="17">
        <v>69.592166748799571</v>
      </c>
      <c r="R9" s="17">
        <v>67.019962012495753</v>
      </c>
      <c r="S9" s="17">
        <v>66.16660517016372</v>
      </c>
      <c r="T9" s="17">
        <v>67.250759626266358</v>
      </c>
      <c r="U9" s="17">
        <v>67.055126455795573</v>
      </c>
    </row>
    <row r="10" spans="1:21" ht="15.75" customHeight="1">
      <c r="A10" s="16" t="s">
        <v>7</v>
      </c>
      <c r="B10" s="16">
        <v>100</v>
      </c>
      <c r="C10" s="17">
        <f t="shared" si="1"/>
        <v>100.83258043021003</v>
      </c>
      <c r="D10" s="17">
        <v>101.66516086042006</v>
      </c>
      <c r="E10" s="17">
        <f t="shared" si="0"/>
        <v>103.11583325626451</v>
      </c>
      <c r="F10" s="17">
        <v>104.56650565210896</v>
      </c>
      <c r="G10" s="17">
        <f t="shared" si="0"/>
        <v>104.78713986133934</v>
      </c>
      <c r="H10" s="17">
        <v>105.00777407056974</v>
      </c>
      <c r="I10" s="17">
        <v>105.08559382121456</v>
      </c>
      <c r="J10" s="17">
        <v>104.72890349639516</v>
      </c>
      <c r="K10" s="17">
        <v>102.28246237658118</v>
      </c>
      <c r="L10" s="17">
        <v>99.171648474472036</v>
      </c>
      <c r="M10" s="17">
        <v>98.162837334193341</v>
      </c>
      <c r="N10" s="17">
        <v>97.149006839759295</v>
      </c>
      <c r="O10" s="17">
        <v>95.481395585972052</v>
      </c>
      <c r="P10" s="17">
        <v>94.848522215187231</v>
      </c>
      <c r="Q10" s="17">
        <v>94.877729323225068</v>
      </c>
      <c r="R10" s="17">
        <v>94.560640517017191</v>
      </c>
      <c r="S10" s="17">
        <v>94.776117043434411</v>
      </c>
      <c r="T10" s="17">
        <v>96.099961821290435</v>
      </c>
      <c r="U10" s="17">
        <v>96.839901573231586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workbookViewId="0">
      <selection activeCell="I10" sqref="I10"/>
    </sheetView>
  </sheetViews>
  <sheetFormatPr baseColWidth="10" defaultColWidth="11.42578125" defaultRowHeight="15" customHeight="1"/>
  <cols>
    <col min="1" max="1" width="24.5703125" style="2" customWidth="1"/>
    <col min="2" max="3" width="11.42578125" style="2"/>
    <col min="4" max="4" width="19.7109375" style="2" customWidth="1"/>
    <col min="5" max="5" width="15" style="2" customWidth="1"/>
    <col min="6" max="16384" width="11.42578125" style="2"/>
  </cols>
  <sheetData>
    <row r="1" spans="1:14" ht="30.75" customHeight="1">
      <c r="A1" s="274" t="s">
        <v>96</v>
      </c>
      <c r="B1" s="274"/>
      <c r="C1" s="274"/>
      <c r="D1" s="274"/>
      <c r="E1" s="274"/>
    </row>
    <row r="2" spans="1:14" ht="8.25" customHeight="1" thickBot="1">
      <c r="A2" s="6"/>
    </row>
    <row r="3" spans="1:14" ht="29.25" customHeight="1">
      <c r="A3" s="140"/>
      <c r="B3" s="141" t="s">
        <v>123</v>
      </c>
      <c r="C3" s="141">
        <v>2017</v>
      </c>
      <c r="D3" s="142" t="s">
        <v>115</v>
      </c>
      <c r="E3" s="143" t="s">
        <v>116</v>
      </c>
    </row>
    <row r="4" spans="1:14" ht="15.75" customHeight="1">
      <c r="A4" s="144" t="s">
        <v>38</v>
      </c>
      <c r="B4" s="145">
        <v>1336951</v>
      </c>
      <c r="C4" s="145">
        <v>1338768</v>
      </c>
      <c r="D4" s="190">
        <v>-2.0112319608625029</v>
      </c>
      <c r="E4" s="190">
        <f>100*(C4/B4-1)</f>
        <v>0.13590625236077347</v>
      </c>
    </row>
    <row r="5" spans="1:14" ht="22.5" customHeight="1">
      <c r="A5" s="144" t="s">
        <v>124</v>
      </c>
      <c r="B5" s="145">
        <v>126120</v>
      </c>
      <c r="C5" s="145">
        <v>143748</v>
      </c>
      <c r="D5" s="191">
        <v>1.5283919285103087</v>
      </c>
      <c r="E5" s="191">
        <f t="shared" ref="E5:E8" si="0">100*(C5/B5-1)</f>
        <v>13.977164605137959</v>
      </c>
    </row>
    <row r="6" spans="1:14" ht="15" customHeight="1">
      <c r="A6" s="144" t="s">
        <v>37</v>
      </c>
      <c r="B6" s="145">
        <v>306601</v>
      </c>
      <c r="C6" s="145">
        <v>308142</v>
      </c>
      <c r="D6" s="191">
        <v>-1.0728084684944128</v>
      </c>
      <c r="E6" s="191">
        <f>100*(C6/B6-1)</f>
        <v>0.50260762358895761</v>
      </c>
    </row>
    <row r="7" spans="1:14" ht="15" customHeight="1">
      <c r="A7" s="146" t="s">
        <v>125</v>
      </c>
      <c r="B7" s="145">
        <v>172556</v>
      </c>
      <c r="C7" s="145">
        <v>172054</v>
      </c>
      <c r="D7" s="192">
        <v>-1.2054340274725295</v>
      </c>
      <c r="E7" s="192">
        <f t="shared" si="0"/>
        <v>-0.29092004914346159</v>
      </c>
    </row>
    <row r="8" spans="1:14" ht="15" customHeight="1" thickBot="1">
      <c r="A8" s="147" t="s">
        <v>26</v>
      </c>
      <c r="B8" s="148">
        <v>1942228</v>
      </c>
      <c r="C8" s="148">
        <v>1962712</v>
      </c>
      <c r="D8" s="193">
        <v>-1.5791509204722609</v>
      </c>
      <c r="E8" s="193">
        <f t="shared" si="0"/>
        <v>1.0546650547721415</v>
      </c>
    </row>
    <row r="9" spans="1:14" ht="6.75" customHeight="1">
      <c r="A9" s="6"/>
    </row>
    <row r="10" spans="1:14" ht="15" customHeight="1">
      <c r="A10" s="8" t="s">
        <v>158</v>
      </c>
    </row>
    <row r="11" spans="1:14" ht="21.75" customHeight="1">
      <c r="A11" s="273" t="s">
        <v>58</v>
      </c>
      <c r="B11" s="273"/>
      <c r="C11" s="273"/>
      <c r="D11" s="273"/>
      <c r="E11" s="273"/>
    </row>
    <row r="12" spans="1:14">
      <c r="A12" s="163" t="s">
        <v>122</v>
      </c>
      <c r="B12" s="163"/>
      <c r="C12" s="163"/>
      <c r="D12" s="163"/>
      <c r="E12" s="163"/>
    </row>
    <row r="13" spans="1:14" s="61" customFormat="1" ht="23.25" customHeight="1">
      <c r="A13" s="275" t="s">
        <v>149</v>
      </c>
      <c r="B13" s="275"/>
      <c r="C13" s="275"/>
      <c r="D13" s="275"/>
      <c r="E13" s="275"/>
      <c r="F13" s="163"/>
      <c r="G13" s="163"/>
      <c r="H13" s="163"/>
      <c r="I13" s="163"/>
      <c r="J13" s="163"/>
      <c r="K13" s="163"/>
      <c r="L13" s="163"/>
      <c r="M13" s="163"/>
      <c r="N13" s="60"/>
    </row>
    <row r="14" spans="1:14" ht="26.25" customHeight="1">
      <c r="A14" s="273" t="s">
        <v>126</v>
      </c>
      <c r="B14" s="273"/>
      <c r="C14" s="273"/>
      <c r="D14" s="273"/>
      <c r="E14" s="273"/>
    </row>
    <row r="18" spans="3:3" ht="33.75" customHeight="1"/>
    <row r="19" spans="3:3" ht="33.75" customHeight="1">
      <c r="C19" s="173"/>
    </row>
    <row r="20" spans="3:3" ht="34.5" customHeight="1"/>
    <row r="24" spans="3:3" ht="37.5" customHeight="1"/>
  </sheetData>
  <mergeCells count="4">
    <mergeCell ref="A14:E14"/>
    <mergeCell ref="A11:E11"/>
    <mergeCell ref="A1:E1"/>
    <mergeCell ref="A13:E13"/>
  </mergeCells>
  <pageMargins left="0.08" right="0.08" top="1" bottom="1" header="0.4921259845" footer="0.492125984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1.3-1</vt:lpstr>
      <vt:lpstr>Figure 1.3-2</vt:lpstr>
      <vt:lpstr>Figure 1.3-3</vt:lpstr>
      <vt:lpstr>Figure 1.3-4</vt:lpstr>
      <vt:lpstr>Figure 1.3-5</vt:lpstr>
      <vt:lpstr>Figure 1.3-6</vt:lpstr>
      <vt:lpstr>Figure 1.3-7</vt:lpstr>
      <vt:lpstr>Source Figure 1.3-7</vt:lpstr>
      <vt:lpstr>Figure 1.3-8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GAUTIER Nadine</cp:lastModifiedBy>
  <cp:lastPrinted>2017-01-10T11:45:23Z</cp:lastPrinted>
  <dcterms:created xsi:type="dcterms:W3CDTF">2014-06-18T13:49:37Z</dcterms:created>
  <dcterms:modified xsi:type="dcterms:W3CDTF">2019-10-02T09:08:21Z</dcterms:modified>
</cp:coreProperties>
</file>