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7370" yWindow="4470" windowWidth="12450" windowHeight="9390" tabRatio="795" firstSheet="9" activeTab="14"/>
  </bookViews>
  <sheets>
    <sheet name="6.3-1 distrib sn PCS" sheetId="23" r:id="rId1"/>
    <sheet name="Source 6.3-1 distrib sn PCS" sheetId="24" r:id="rId2"/>
    <sheet name="évolution 631" sheetId="29" state="hidden" r:id="rId3"/>
    <sheet name="6.3-1 bis sal b 3vFP" sheetId="25" r:id="rId4"/>
    <sheet name="6.3-1 ter sal n 3vFP" sheetId="26" r:id="rId5"/>
    <sheet name="6.3-2 D9_D1 sn PCS" sheetId="14" r:id="rId6"/>
    <sheet name="6.3-3 Sn moy EQTP et tps cplt" sheetId="7" r:id="rId7"/>
    <sheet name="6.3-4 sn moy sexe" sheetId="8" r:id="rId8"/>
    <sheet name="6.3-5 sn moy sexe age" sheetId="9" r:id="rId9"/>
    <sheet name=" 6.3-6&amp;7 ev sal moy" sheetId="10" r:id="rId10"/>
    <sheet name=" 6.3-8&amp;9 ev RMPP" sheetId="11" r:id="rId11"/>
    <sheet name="6.3-10 Sal moy détaillé" sheetId="20" r:id="rId12"/>
    <sheet name="6.3-10 bis ventil ev sal n 3vFP" sheetId="27" r:id="rId13"/>
    <sheet name="6.3-11 RMPP détaillée" sheetId="21" r:id="rId14"/>
    <sheet name="6.3-11 bis ventil ev RMPP n " sheetId="28" r:id="rId15"/>
    <sheet name="6.3-12 salaires A+-ESL" sheetId="22" r:id="rId16"/>
  </sheets>
  <externalReferences>
    <externalReference r:id="rId17"/>
    <externalReference r:id="rId18"/>
    <externalReference r:id="rId19"/>
    <externalReference r:id="rId20"/>
    <externalReference r:id="rId21"/>
    <externalReference r:id="rId22"/>
  </externalReferences>
  <definedNames>
    <definedName name="_xlnm.Print_Area" localSheetId="6">'6.3-3 Sn moy EQTP et tps cplt'!#REF!</definedName>
    <definedName name="_xlnm.Print_Area" localSheetId="7">'6.3-4 sn moy sexe'!#REF!</definedName>
  </definedNames>
  <calcPr calcId="152511"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6" i="21" l="1"/>
  <c r="O6" i="21"/>
  <c r="P6" i="21"/>
  <c r="Q6" i="21"/>
  <c r="N7" i="21"/>
  <c r="O7" i="21"/>
  <c r="P7" i="21"/>
  <c r="Q7" i="21"/>
  <c r="N8" i="21"/>
  <c r="O8" i="21"/>
  <c r="P8" i="21"/>
  <c r="Q8" i="21"/>
  <c r="N9" i="21"/>
  <c r="O9" i="21"/>
  <c r="P9" i="21"/>
  <c r="Q9" i="21"/>
  <c r="N10" i="21"/>
  <c r="O10" i="21"/>
  <c r="P10" i="21"/>
  <c r="Q10" i="21"/>
  <c r="N11" i="21"/>
  <c r="O11" i="21"/>
  <c r="P11" i="21"/>
  <c r="Q11" i="21"/>
  <c r="N12" i="21"/>
  <c r="O12" i="21"/>
  <c r="P12" i="21"/>
  <c r="Q12" i="21"/>
  <c r="N13" i="21"/>
  <c r="O13" i="21"/>
  <c r="P13" i="21"/>
  <c r="Q13" i="21"/>
  <c r="N14" i="21"/>
  <c r="O14" i="21"/>
  <c r="P14" i="21"/>
  <c r="Q14" i="21"/>
  <c r="N15" i="21"/>
  <c r="O15" i="21"/>
  <c r="P15" i="21"/>
  <c r="Q15" i="21"/>
  <c r="N16" i="21"/>
  <c r="O16" i="21"/>
  <c r="P16" i="21"/>
  <c r="Q16" i="21"/>
  <c r="N17" i="21"/>
  <c r="O17" i="21"/>
  <c r="P17" i="21"/>
  <c r="Q17" i="21"/>
  <c r="N18" i="21"/>
  <c r="O18" i="21"/>
  <c r="P18" i="21"/>
  <c r="Q18" i="21"/>
  <c r="N19" i="21"/>
  <c r="O19" i="21"/>
  <c r="P19" i="21"/>
  <c r="Q19" i="21"/>
  <c r="N20" i="21"/>
  <c r="O20" i="21"/>
  <c r="P20" i="21"/>
  <c r="Q20" i="21"/>
  <c r="N21" i="21"/>
  <c r="O21" i="21"/>
  <c r="P21" i="21"/>
  <c r="Q21" i="21"/>
  <c r="N22" i="21"/>
  <c r="O22" i="21"/>
  <c r="P22" i="21"/>
  <c r="Q22" i="21"/>
  <c r="N23" i="21"/>
  <c r="O23" i="21"/>
  <c r="P23" i="21"/>
  <c r="Q23" i="21"/>
  <c r="N24" i="21"/>
  <c r="O24" i="21"/>
  <c r="P24" i="21"/>
  <c r="Q24" i="21"/>
  <c r="N25" i="21"/>
  <c r="O25" i="21"/>
  <c r="P25" i="21"/>
  <c r="Q25" i="21"/>
  <c r="N26" i="21"/>
  <c r="O26" i="21"/>
  <c r="P26" i="21"/>
  <c r="Q26" i="21"/>
  <c r="R6" i="21" l="1"/>
  <c r="S6" i="21"/>
  <c r="T6" i="21"/>
  <c r="U6" i="21"/>
  <c r="R7" i="21"/>
  <c r="S7" i="21"/>
  <c r="T7" i="21"/>
  <c r="U7" i="21"/>
  <c r="R8" i="21"/>
  <c r="S8" i="21"/>
  <c r="T8" i="21"/>
  <c r="U8" i="21"/>
  <c r="R9" i="21"/>
  <c r="S9" i="21"/>
  <c r="T9" i="21"/>
  <c r="U9" i="21"/>
  <c r="R10" i="21"/>
  <c r="S10" i="21"/>
  <c r="T10" i="21"/>
  <c r="U10" i="21"/>
  <c r="R11" i="21"/>
  <c r="S11" i="21"/>
  <c r="T11" i="21"/>
  <c r="U11" i="21"/>
  <c r="R12" i="21"/>
  <c r="S12" i="21"/>
  <c r="T12" i="21"/>
  <c r="U12" i="21"/>
  <c r="R13" i="21"/>
  <c r="S13" i="21"/>
  <c r="T13" i="21"/>
  <c r="U13" i="21"/>
  <c r="R14" i="21"/>
  <c r="S14" i="21"/>
  <c r="T14" i="21"/>
  <c r="U14" i="21"/>
  <c r="R15" i="21"/>
  <c r="S15" i="21"/>
  <c r="T15" i="21"/>
  <c r="U15" i="21"/>
  <c r="R16" i="21"/>
  <c r="S16" i="21"/>
  <c r="T16" i="21"/>
  <c r="U16" i="21"/>
  <c r="R17" i="21"/>
  <c r="S17" i="21"/>
  <c r="T17" i="21"/>
  <c r="U17" i="21"/>
  <c r="R18" i="21"/>
  <c r="S18" i="21"/>
  <c r="T18" i="21"/>
  <c r="U18" i="21"/>
  <c r="R19" i="21"/>
  <c r="S19" i="21"/>
  <c r="T19" i="21"/>
  <c r="U19" i="21"/>
  <c r="R20" i="21"/>
  <c r="S20" i="21"/>
  <c r="T20" i="21"/>
  <c r="U20" i="21"/>
  <c r="R21" i="21"/>
  <c r="S21" i="21"/>
  <c r="T21" i="21"/>
  <c r="U21" i="21"/>
  <c r="R22" i="21"/>
  <c r="S22" i="21"/>
  <c r="T22" i="21"/>
  <c r="U22" i="21"/>
  <c r="R23" i="21"/>
  <c r="S23" i="21"/>
  <c r="T23" i="21"/>
  <c r="U23" i="21"/>
  <c r="R24" i="21"/>
  <c r="S24" i="21"/>
  <c r="T24" i="21"/>
  <c r="U24" i="21"/>
  <c r="R25" i="21"/>
  <c r="S25" i="21"/>
  <c r="T25" i="21"/>
  <c r="U25" i="21"/>
  <c r="R26" i="21"/>
  <c r="S26" i="21"/>
  <c r="T26" i="21"/>
  <c r="U26" i="21"/>
  <c r="F23" i="21" l="1"/>
  <c r="J5" i="14" l="1"/>
  <c r="B12" i="25" l="1"/>
  <c r="B12" i="26"/>
  <c r="F6" i="21" l="1"/>
  <c r="G6" i="21"/>
  <c r="H6" i="21"/>
  <c r="I6" i="21"/>
  <c r="F7" i="21"/>
  <c r="G7" i="21"/>
  <c r="H7" i="21"/>
  <c r="I7" i="21"/>
  <c r="F8" i="21"/>
  <c r="G8" i="21"/>
  <c r="H8" i="21"/>
  <c r="I8" i="21"/>
  <c r="F9" i="21"/>
  <c r="G9" i="21"/>
  <c r="H9" i="21"/>
  <c r="I9" i="21"/>
  <c r="F10" i="21"/>
  <c r="F11" i="21"/>
  <c r="G11" i="21"/>
  <c r="H11" i="21"/>
  <c r="I11" i="21"/>
  <c r="F12" i="21"/>
  <c r="G12" i="21"/>
  <c r="H12" i="21"/>
  <c r="I12" i="21"/>
  <c r="F13" i="21"/>
  <c r="G13" i="21"/>
  <c r="H13" i="21"/>
  <c r="I13" i="21"/>
  <c r="F14" i="21"/>
  <c r="G14" i="21"/>
  <c r="H14" i="21"/>
  <c r="I14" i="21"/>
  <c r="F15" i="21"/>
  <c r="G15" i="21"/>
  <c r="H15" i="21"/>
  <c r="I15" i="21"/>
  <c r="F16" i="21"/>
  <c r="G16" i="21"/>
  <c r="H16" i="21"/>
  <c r="I16" i="21"/>
  <c r="F17" i="21"/>
  <c r="G17" i="21"/>
  <c r="H17" i="21"/>
  <c r="I17" i="21"/>
  <c r="F18" i="21"/>
  <c r="G18" i="21"/>
  <c r="H18" i="21"/>
  <c r="I18" i="21"/>
  <c r="F19" i="21"/>
  <c r="G19" i="21"/>
  <c r="H19" i="21"/>
  <c r="I19" i="21"/>
  <c r="F20" i="21"/>
  <c r="G20" i="21"/>
  <c r="H20" i="21"/>
  <c r="I20" i="21"/>
  <c r="F21" i="21"/>
  <c r="G21" i="21"/>
  <c r="H21" i="21"/>
  <c r="I21" i="21"/>
  <c r="F22" i="21"/>
  <c r="G22" i="21"/>
  <c r="H22" i="21"/>
  <c r="I22" i="21"/>
  <c r="G23" i="21"/>
  <c r="H23" i="21"/>
  <c r="I23" i="21"/>
  <c r="F24" i="21"/>
  <c r="G24" i="21"/>
  <c r="H24" i="21"/>
  <c r="I24" i="21"/>
  <c r="F25" i="21"/>
  <c r="G25" i="21"/>
  <c r="H25" i="21"/>
  <c r="I25" i="21"/>
  <c r="F26" i="21"/>
  <c r="G26" i="21"/>
  <c r="H26" i="21"/>
  <c r="I26" i="21"/>
  <c r="B41" i="28" l="1"/>
  <c r="C41" i="28"/>
  <c r="D41" i="28"/>
  <c r="E41" i="28"/>
  <c r="F41" i="28"/>
  <c r="G41" i="28"/>
  <c r="B42" i="28"/>
  <c r="C42" i="28"/>
  <c r="D42" i="28"/>
  <c r="E42" i="28"/>
  <c r="F42" i="28"/>
  <c r="G42" i="28"/>
  <c r="B43" i="28"/>
  <c r="C43" i="28"/>
  <c r="D43" i="28"/>
  <c r="E43" i="28"/>
  <c r="F43" i="28"/>
  <c r="G43" i="28"/>
  <c r="B44" i="28"/>
  <c r="C44" i="28"/>
  <c r="D44" i="28"/>
  <c r="E44" i="28"/>
  <c r="F44" i="28"/>
  <c r="G44" i="28"/>
  <c r="B45" i="28"/>
  <c r="C45" i="28"/>
  <c r="D45" i="28"/>
  <c r="E45" i="28"/>
  <c r="F45" i="28"/>
  <c r="G45" i="28"/>
  <c r="B46" i="28"/>
  <c r="C46" i="28"/>
  <c r="D46" i="28"/>
  <c r="E46" i="28"/>
  <c r="F46" i="28"/>
  <c r="G46" i="28"/>
  <c r="B47" i="28"/>
  <c r="C47" i="28"/>
  <c r="D47" i="28"/>
  <c r="E47" i="28"/>
  <c r="F47" i="28"/>
  <c r="G47" i="28"/>
  <c r="B48" i="28"/>
  <c r="C48" i="28"/>
  <c r="D48" i="28"/>
  <c r="E48" i="28"/>
  <c r="F48" i="28"/>
  <c r="G48" i="28"/>
  <c r="B49" i="28"/>
  <c r="B50" i="28"/>
  <c r="C50" i="28"/>
  <c r="D50" i="28"/>
  <c r="E50" i="28"/>
  <c r="F50" i="28"/>
  <c r="G50" i="28"/>
  <c r="B51" i="28"/>
  <c r="C51" i="28"/>
  <c r="D51" i="28"/>
  <c r="E51" i="28"/>
  <c r="F51" i="28"/>
  <c r="G51" i="28"/>
  <c r="B52" i="28"/>
  <c r="C52" i="28"/>
  <c r="D52" i="28"/>
  <c r="E52" i="28"/>
  <c r="F52" i="28"/>
  <c r="G52" i="28"/>
  <c r="B53" i="28"/>
  <c r="C53" i="28"/>
  <c r="D53" i="28"/>
  <c r="E53" i="28"/>
  <c r="F53" i="28"/>
  <c r="G53" i="28"/>
  <c r="B54" i="28"/>
  <c r="C54" i="28"/>
  <c r="D54" i="28"/>
  <c r="E54" i="28"/>
  <c r="F54" i="28"/>
  <c r="G54" i="28"/>
  <c r="B55" i="28"/>
  <c r="C55" i="28"/>
  <c r="D55" i="28"/>
  <c r="E55" i="28"/>
  <c r="F55" i="28"/>
  <c r="G55" i="28"/>
  <c r="B56" i="28"/>
  <c r="C56" i="28"/>
  <c r="D56" i="28"/>
  <c r="E56" i="28"/>
  <c r="F56" i="28"/>
  <c r="G56" i="28"/>
  <c r="B24" i="28"/>
  <c r="C24" i="28"/>
  <c r="D24" i="28"/>
  <c r="E24" i="28"/>
  <c r="F24" i="28"/>
  <c r="G24" i="28"/>
  <c r="B25" i="28"/>
  <c r="C25" i="28"/>
  <c r="D25" i="28"/>
  <c r="E25" i="28"/>
  <c r="F25" i="28"/>
  <c r="G25" i="28"/>
  <c r="B26" i="28"/>
  <c r="C26" i="28"/>
  <c r="D26" i="28"/>
  <c r="E26" i="28"/>
  <c r="F26" i="28"/>
  <c r="G26" i="28"/>
  <c r="B27" i="28"/>
  <c r="C27" i="28"/>
  <c r="D27" i="28"/>
  <c r="E27" i="28"/>
  <c r="F27" i="28"/>
  <c r="G27" i="28"/>
  <c r="B28" i="28"/>
  <c r="C28" i="28"/>
  <c r="D28" i="28"/>
  <c r="E28" i="28"/>
  <c r="F28" i="28"/>
  <c r="G28" i="28"/>
  <c r="B29" i="28"/>
  <c r="C29" i="28"/>
  <c r="D29" i="28"/>
  <c r="E29" i="28"/>
  <c r="F29" i="28"/>
  <c r="G29" i="28"/>
  <c r="B30" i="28"/>
  <c r="C30" i="28"/>
  <c r="D30" i="28"/>
  <c r="E30" i="28"/>
  <c r="F30" i="28"/>
  <c r="G30" i="28"/>
  <c r="B31" i="28"/>
  <c r="C31" i="28"/>
  <c r="D31" i="28"/>
  <c r="E31" i="28"/>
  <c r="F31" i="28"/>
  <c r="G31" i="28"/>
  <c r="B32" i="28"/>
  <c r="B33" i="28"/>
  <c r="C33" i="28"/>
  <c r="D33" i="28"/>
  <c r="E33" i="28"/>
  <c r="F33" i="28"/>
  <c r="G33" i="28"/>
  <c r="B34" i="28"/>
  <c r="C34" i="28"/>
  <c r="D34" i="28"/>
  <c r="E34" i="28"/>
  <c r="F34" i="28"/>
  <c r="G34" i="28"/>
  <c r="B35" i="28"/>
  <c r="D35" i="28"/>
  <c r="E35" i="28"/>
  <c r="F35" i="28"/>
  <c r="G35" i="28"/>
  <c r="B36" i="28"/>
  <c r="C36" i="28"/>
  <c r="D36" i="28"/>
  <c r="E36" i="28"/>
  <c r="F36" i="28"/>
  <c r="G36" i="28"/>
  <c r="B37" i="28"/>
  <c r="C37" i="28"/>
  <c r="D37" i="28"/>
  <c r="E37" i="28"/>
  <c r="F37" i="28"/>
  <c r="G37" i="28"/>
  <c r="B38" i="28"/>
  <c r="C38" i="28"/>
  <c r="D38" i="28"/>
  <c r="E38" i="28"/>
  <c r="F38" i="28"/>
  <c r="G38" i="28"/>
  <c r="B39" i="28"/>
  <c r="C39" i="28"/>
  <c r="D39" i="28"/>
  <c r="E39" i="28"/>
  <c r="F39" i="28"/>
  <c r="G39" i="28"/>
  <c r="C13" i="29" l="1"/>
  <c r="D13" i="29"/>
  <c r="E13" i="29"/>
  <c r="F13" i="29"/>
  <c r="C19" i="29"/>
  <c r="D19" i="29"/>
  <c r="E19" i="29"/>
  <c r="F19" i="29"/>
  <c r="C7" i="29"/>
  <c r="D7" i="29"/>
  <c r="E7" i="29"/>
  <c r="F7" i="29"/>
  <c r="F25" i="29"/>
  <c r="E25" i="29"/>
  <c r="D25" i="29"/>
  <c r="C25" i="29"/>
  <c r="J15" i="14" l="1"/>
  <c r="J19" i="14"/>
  <c r="J11" i="14"/>
  <c r="J10" i="14"/>
  <c r="J9" i="14"/>
  <c r="J14" i="14"/>
  <c r="J13" i="14"/>
  <c r="J18" i="14"/>
  <c r="J17" i="14"/>
  <c r="J6" i="14"/>
  <c r="J7" i="14"/>
  <c r="A32" i="24" l="1"/>
  <c r="H27" i="11" l="1"/>
  <c r="H26" i="11"/>
  <c r="H27" i="10"/>
  <c r="H26" i="10"/>
</calcChain>
</file>

<file path=xl/sharedStrings.xml><?xml version="1.0" encoding="utf-8"?>
<sst xmlns="http://schemas.openxmlformats.org/spreadsheetml/2006/main" count="834" uniqueCount="206">
  <si>
    <t>FPE (ministères)</t>
  </si>
  <si>
    <t>FPE (ministères et établissements publics)</t>
  </si>
  <si>
    <t>FPT</t>
  </si>
  <si>
    <t>RMPP brute</t>
  </si>
  <si>
    <t>RMPP nette</t>
  </si>
  <si>
    <t>(*) Agents présents 24 mois consécutifs chez le même employeur avec la même quotité de travail.</t>
  </si>
  <si>
    <t>Cadres</t>
  </si>
  <si>
    <t>FPE</t>
  </si>
  <si>
    <t>Professions intermédiaires</t>
  </si>
  <si>
    <t>Employés et ouvriers</t>
  </si>
  <si>
    <t>Ensemble</t>
  </si>
  <si>
    <t>(en euros courants)</t>
  </si>
  <si>
    <t>(2) Salaires des temps complets : le calcul des salaires moyens est effectué sur les seuls salariés à temps complet.</t>
  </si>
  <si>
    <t>Femmes</t>
  </si>
  <si>
    <t>Hommes</t>
  </si>
  <si>
    <t>dont cadres hors enseignants</t>
  </si>
  <si>
    <t>Employés, ouvriers</t>
  </si>
  <si>
    <t xml:space="preserve">    médecins et pharmaciens</t>
  </si>
  <si>
    <t xml:space="preserve">         P.I. soignantes et sociales</t>
  </si>
  <si>
    <t xml:space="preserve">        P.I. administratives et techniques</t>
  </si>
  <si>
    <t>dont : agents de service et employés administratifs</t>
  </si>
  <si>
    <t>ouvriers</t>
  </si>
  <si>
    <t>Catégorie A</t>
  </si>
  <si>
    <t>-30 ans</t>
  </si>
  <si>
    <t>30-39 ans</t>
  </si>
  <si>
    <t>40-49 ans</t>
  </si>
  <si>
    <t>50-59 ans</t>
  </si>
  <si>
    <t>60 ans et +</t>
  </si>
  <si>
    <t>Catégorie B</t>
  </si>
  <si>
    <t>Catégorie C</t>
  </si>
  <si>
    <t>FPH</t>
  </si>
  <si>
    <t>PCS employés et ouvriers</t>
  </si>
  <si>
    <t>PCS professions intermédiaires</t>
  </si>
  <si>
    <t xml:space="preserve"> FPE (ministères et établissements publics) </t>
  </si>
  <si>
    <t>PCS cadres et professions intellectuelles supérieures</t>
  </si>
  <si>
    <t>Fonctionnaires</t>
  </si>
  <si>
    <t>dont catégorie A</t>
  </si>
  <si>
    <t>dont catégorie B</t>
  </si>
  <si>
    <t>dont catégorie C</t>
  </si>
  <si>
    <t xml:space="preserve">Autres catégories et statuts </t>
  </si>
  <si>
    <t>Bénéficiaires de contrats aidés</t>
  </si>
  <si>
    <t>Moins de 30 ans</t>
  </si>
  <si>
    <t>60 ans et plus</t>
  </si>
  <si>
    <t>Ensemble France métropolitaine</t>
  </si>
  <si>
    <t>Ensemble DOM</t>
  </si>
  <si>
    <t>Ensemble des fonctionnaires</t>
  </si>
  <si>
    <t>Hommes fonctionnaires</t>
  </si>
  <si>
    <t>Femmes fonctionnaires</t>
  </si>
  <si>
    <t>D1</t>
  </si>
  <si>
    <t>Médiane</t>
  </si>
  <si>
    <t>D9</t>
  </si>
  <si>
    <t>(en euros)</t>
  </si>
  <si>
    <t>Niveau moyen (en euros)</t>
  </si>
  <si>
    <t>Effectifs (en %)</t>
  </si>
  <si>
    <t>FPE : Hors militaires.</t>
  </si>
  <si>
    <t>FPE : France métropolitaine jusqu'en 2009. Hors militaires.</t>
  </si>
  <si>
    <t>Évolution en euros courants (en %)</t>
  </si>
  <si>
    <t>(en %)</t>
  </si>
  <si>
    <t>Évolution du salaire moyen brut</t>
  </si>
  <si>
    <t>Évolution du salaire moyen net</t>
  </si>
  <si>
    <t>ETMS</t>
  </si>
  <si>
    <t>Hôpitaux publics</t>
  </si>
  <si>
    <t>Établissements médico-sociaux</t>
  </si>
  <si>
    <t>Contractuels</t>
  </si>
  <si>
    <t>Note : Dans la FPE, l’évolution du salaire moyen brut et de la RMPP brute a été affectée par le mode de prise en compte de l’exonération fiscale des heures supplémentaires liées à la loi du 21 août 2007 en faveur du travail, de l'emploi et du pouvoir d'achat, dite « loi TEPA ». En pratique, sur les fiches de paie, ces heures apparaissaient comme fiscalisées et les prélèvements affichés compensés par une prime. Ainsi, l’évolution du salaire brut apparaît comme surévaluée de 0,2 point au moment de la mise en place en 2008 et en 2009 et sous-évaluée lors de sa suppression en 2012 (-0,1 point) et 2013 (-0,2 point).</t>
  </si>
  <si>
    <t>Salaire moyen brut</t>
  </si>
  <si>
    <t>Salaire moyen net</t>
  </si>
  <si>
    <t>Champ pour la fonction publique : Y compris bénéficiaires de contrats aidés, en équivalent temps plein mensualisé.</t>
  </si>
  <si>
    <t>Figure 6.3-12 : Salaires mensuels moyens des fonctionnaires des corps et emplois de direction et d’encadrement supérieur dans la fonction publique</t>
  </si>
  <si>
    <t>Salaire brut moyen</t>
  </si>
  <si>
    <t>Part des primes 
(en %)</t>
  </si>
  <si>
    <t>Salaire net moyen</t>
  </si>
  <si>
    <t>Salaire net médian</t>
  </si>
  <si>
    <t>Encadrement supérieur et emplois de direction de la FPE dont :</t>
  </si>
  <si>
    <t>Corps et emplois à la décision du gouvernement : décret de 1985 et assimilés dont :</t>
  </si>
  <si>
    <t>Préfets</t>
  </si>
  <si>
    <t>Recteurs d'académie</t>
  </si>
  <si>
    <t>Cadres dirigeants divers (chefs de services de l'Inspection générale, délégués...)</t>
  </si>
  <si>
    <t>Autres corps de direction de la FPE dont :</t>
  </si>
  <si>
    <t>Chefs de service et sous-directeurs d'administration centrale, décret n° 2012-32</t>
  </si>
  <si>
    <t>Encadrement supérieur de la FPE, dont :</t>
  </si>
  <si>
    <t>Encadrement supérieur et emplois de direction de la FPT dont :</t>
  </si>
  <si>
    <t>Encadrement supérieur de la FPT dont :</t>
  </si>
  <si>
    <t>Administrateurs territoriaux dont :</t>
  </si>
  <si>
    <t>Administrateurs</t>
  </si>
  <si>
    <t>Ingénieurs territoriaux en chef</t>
  </si>
  <si>
    <t>Ingénieurs en chef de classe normale</t>
  </si>
  <si>
    <t>Encadrement supérieur et emplois de direction de la FPH dont :</t>
  </si>
  <si>
    <t>Emplois de direction dont :</t>
  </si>
  <si>
    <t>Directeurs d'hôpital (DH)</t>
  </si>
  <si>
    <t>DH, Hors classe</t>
  </si>
  <si>
    <t>DH, Classe normale</t>
  </si>
  <si>
    <t>Directeurs d'établissement sanitaire, social et médico-social (D3S)</t>
  </si>
  <si>
    <t>Encadrement supérieur de la FPH dont :</t>
  </si>
  <si>
    <t>Ingénieurs hospitaliers en chef</t>
  </si>
  <si>
    <t>Note : Les fonctionnaires A+ d'un corps donné détachés sur un emploi fonctionnel apparaissent ici dans l'emploi de détachement et non pas dans le corps d'origine.</t>
  </si>
  <si>
    <t>FPE : Hors militaires.</t>
  </si>
  <si>
    <t>Salaire net mensuel moyen</t>
  </si>
  <si>
    <t>Champ : France (hors Mayotte), y compris bénéficiaires de contrats aidés, en équivalent temps plein mensualisé.</t>
  </si>
  <si>
    <t>Années</t>
  </si>
  <si>
    <r>
      <rPr>
        <b/>
        <sz val="9"/>
        <rFont val="Calibri"/>
        <family val="2"/>
      </rPr>
      <t>É</t>
    </r>
    <r>
      <rPr>
        <b/>
        <sz val="9"/>
        <rFont val="Arial"/>
        <family val="2"/>
      </rPr>
      <t>volution en euros courants (en %)</t>
    </r>
  </si>
  <si>
    <r>
      <t>Salaire net des temps complets</t>
    </r>
    <r>
      <rPr>
        <b/>
        <vertAlign val="superscript"/>
        <sz val="9"/>
        <rFont val="Arial"/>
        <family val="2"/>
      </rPr>
      <t>(2)</t>
    </r>
  </si>
  <si>
    <r>
      <rPr>
        <b/>
        <sz val="9"/>
        <rFont val="Calibri"/>
        <family val="2"/>
      </rPr>
      <t>É</t>
    </r>
    <r>
      <rPr>
        <b/>
        <sz val="9"/>
        <rFont val="Arial"/>
        <family val="2"/>
      </rPr>
      <t>volutions en %</t>
    </r>
  </si>
  <si>
    <t>Figure 6.3-2 : Rapports interdéciles (D9/D1) de salaires nets mensuels dans la fonction publique par versant et catégorie socioprofessionnelle (PCS-Insee) à partir de 2012</t>
  </si>
  <si>
    <t>cadres administratifs et de direction  (hors médecins et pharmaciens)</t>
  </si>
  <si>
    <t>nd</t>
  </si>
  <si>
    <t>Q1</t>
  </si>
  <si>
    <t>Q3</t>
  </si>
  <si>
    <t>Champ pour le privé : Salariés du privé et des entreprises publiques, y compris bénéficiaires de contrats aidés. Sont exclus les apprentis, les stagiaires, les salariés agricoles et les salariés des particuliers employeurs. Les données publiées ici sont issues d'une exploitation des DADS complètes.</t>
  </si>
  <si>
    <t>Figure 6.3-6 et 6.3-7 : Évolution annuelle du salaire moyen par équivalent temps plein dans les trois versants de la fonction publique</t>
  </si>
  <si>
    <t>en euros courants</t>
  </si>
  <si>
    <t>en euros constants</t>
  </si>
  <si>
    <t>Attention : Les données 2015 pour la FPH ont été corrigées. Par ailleurs, à partir de 2015, la méthode de calcul des salaires a été revue et améliorée (voir encadré 1 de la vue "Les rémunérations dans la fonction publique" du Rapport annuel sur l'état de la fonction publique - édition 2017) sans impact global, mais modifiant certains niveaux pour des catégories fines.</t>
  </si>
  <si>
    <t>Niveaux mensuels moyens 
(en euros)</t>
  </si>
  <si>
    <r>
      <rPr>
        <sz val="9"/>
        <rFont val="Arial"/>
        <family val="2"/>
      </rPr>
      <t>Avertissement</t>
    </r>
    <r>
      <rPr>
        <sz val="8"/>
        <rFont val="Arial"/>
        <family val="2"/>
      </rPr>
      <t xml:space="preserve"> : Certains emplois sont occupés par un faible nombre d’agents si bien que des évènements individuels ou la mobilité au sein de la catégorie peuvent affecter le salaire moyen de l’ensemble entraînant des évolutions sensibles d’une année sur l’autre.</t>
    </r>
  </si>
  <si>
    <t>Évolution de la RMPP brute</t>
  </si>
  <si>
    <t>Évolution de la RMPP nette</t>
  </si>
  <si>
    <t>Part des agents dont la RMPP nette a moins évolué que les prix</t>
  </si>
  <si>
    <t>(1) Agents présents 24 mois consécutifs chez le même employeur avec la même quotité de travail.</t>
  </si>
  <si>
    <t>Figure 6.3-8 et 6.3-9 : Évolution annuelle de la rémunération moyenne des personnes en place(*) (RMPP) dans les trois versants de la fonction publique</t>
  </si>
  <si>
    <t>Q3/Q1</t>
  </si>
  <si>
    <t>D9/D1</t>
  </si>
  <si>
    <t>Champ : France (hors Mayotte) en équivalent temps plein mensualisé. Hors militaires.</t>
  </si>
  <si>
    <r>
      <t>Secrétaires généraux et directeurs d'administration centrale</t>
    </r>
    <r>
      <rPr>
        <vertAlign val="superscript"/>
        <sz val="9"/>
        <rFont val="Arial"/>
        <family val="2"/>
      </rPr>
      <t>(1)</t>
    </r>
  </si>
  <si>
    <t>(1) Attention, les évolutions par rapport aux résultats de 2016 publiés dans le Rapport annuel édition 2018 sont faussées car le périmètre des emplois pris en compte a été modifié (voir tableau 2.4-6)</t>
  </si>
  <si>
    <r>
      <t>Directeurs d'administration territoriale de l'État</t>
    </r>
    <r>
      <rPr>
        <vertAlign val="superscript"/>
        <sz val="9"/>
        <rFont val="Arial"/>
        <family val="2"/>
      </rPr>
      <t>(1)</t>
    </r>
  </si>
  <si>
    <r>
      <t>DH, Emplois fonctionnels</t>
    </r>
    <r>
      <rPr>
        <i/>
        <vertAlign val="superscript"/>
        <sz val="9"/>
        <rFont val="Arial"/>
        <family val="2"/>
      </rPr>
      <t>(1)</t>
    </r>
  </si>
  <si>
    <r>
      <t>Ingénieurs en chef généraux et hors classe</t>
    </r>
    <r>
      <rPr>
        <i/>
        <vertAlign val="superscript"/>
        <sz val="9"/>
        <rFont val="Arial"/>
        <family val="2"/>
      </rPr>
      <t>(1)</t>
    </r>
  </si>
  <si>
    <r>
      <t>Administrateurs généraux et hors classe</t>
    </r>
    <r>
      <rPr>
        <i/>
        <vertAlign val="superscript"/>
        <sz val="9"/>
        <rFont val="Arial"/>
        <family val="2"/>
      </rPr>
      <t>(1)</t>
    </r>
  </si>
  <si>
    <r>
      <t>Corps ENA de conception et management</t>
    </r>
    <r>
      <rPr>
        <vertAlign val="superscript"/>
        <sz val="9"/>
        <rFont val="Arial"/>
        <family val="2"/>
      </rPr>
      <t>(2)</t>
    </r>
  </si>
  <si>
    <r>
      <t>Ingénieurs</t>
    </r>
    <r>
      <rPr>
        <vertAlign val="superscript"/>
        <sz val="9"/>
        <rFont val="Arial"/>
        <family val="2"/>
      </rPr>
      <t>(3)</t>
    </r>
  </si>
  <si>
    <r>
      <t>Emplois de direction de la FPT</t>
    </r>
    <r>
      <rPr>
        <b/>
        <vertAlign val="superscript"/>
        <sz val="9"/>
        <rFont val="Arial"/>
        <family val="2"/>
      </rPr>
      <t>(4)(5)</t>
    </r>
  </si>
  <si>
    <t>(5) Comprend les personnels de la Ville de Paris.</t>
  </si>
  <si>
    <r>
      <t>Privé</t>
    </r>
    <r>
      <rPr>
        <vertAlign val="superscript"/>
        <sz val="9"/>
        <rFont val="Arial"/>
        <family val="2"/>
      </rPr>
      <t>(1)</t>
    </r>
  </si>
  <si>
    <t>(2) Comprend les fonctionnaires, les contractuels et les personnels classés dans autres catégories et statuts.</t>
  </si>
  <si>
    <t>(1) Comprend les fonctionnaires, les contractuels et les personnels classés dans autres catégories et statuts.</t>
  </si>
  <si>
    <t>Attention : Les données FPH pour les contractuels ont été modifiées. Les contrats aidés ne sont plus regroupés avec les contractuels pour que les définitions soient homogènes entre les versants.</t>
  </si>
  <si>
    <t>nd : données non disponibles, non communiquées ou manquantes.</t>
  </si>
  <si>
    <t>(1) Voir définitions.</t>
  </si>
  <si>
    <r>
      <t>Salaire net en équivalent temp plein</t>
    </r>
    <r>
      <rPr>
        <b/>
        <vertAlign val="superscript"/>
        <sz val="9"/>
        <rFont val="Arial"/>
        <family val="2"/>
      </rPr>
      <t>(1)</t>
    </r>
  </si>
  <si>
    <r>
      <t>Ensemble hors bénéficiaires de contrats aidés</t>
    </r>
    <r>
      <rPr>
        <vertAlign val="superscript"/>
        <sz val="9"/>
        <rFont val="Arial"/>
        <family val="2"/>
      </rPr>
      <t>(2)</t>
    </r>
  </si>
  <si>
    <r>
      <t>Ensemble hors bénéficiaires de contrats aidés</t>
    </r>
    <r>
      <rPr>
        <vertAlign val="superscript"/>
        <sz val="9"/>
        <rFont val="Arial"/>
        <family val="2"/>
      </rPr>
      <t>(1)</t>
    </r>
  </si>
  <si>
    <t>Figure 6.3-1 : Distribution des salaires nets mensuels dans la fonction publique par versant et catégorie socioprofessionnelle (PCS-Insee) en 2018
 (en euros)</t>
  </si>
  <si>
    <t>Privé (2017)</t>
  </si>
  <si>
    <t>Champ pour le privé : Salariés du privé et des entreprises publiques, y compris bénéficiaires de contrats aidés. Sont exclus les apprentis, les stagiaires, les salariés agricoles et les salariés des particuliers employeurs. Les données publiées ici sont issues d'une exploitation des DADS complètes. Les données 2018 n'étaient pas disponibles au moment de la publication de ce rapport.</t>
  </si>
  <si>
    <t>Écart (2018)-(2017)</t>
  </si>
  <si>
    <t>Figure 6.3-3 : Comparaison des salaires nets mensuels moyens en équivalent temps plein mensualisé et à temps complet dans les trois versants de la fonction publique en 2018</t>
  </si>
  <si>
    <t>Figure 6.3-4 : Salaires nets mensuels moyens par catégorie socioprofessionnelle (PCS-Insee) dans les trois versants de la fonction publique en 2018</t>
  </si>
  <si>
    <t>Secteur privé (en 2017)</t>
  </si>
  <si>
    <t>Figure 6.3-5 : Salaires nets mensuels moyens des fonctionnaires par catégorie hiérarchique, sexe et tranche d'âge en 2018</t>
  </si>
  <si>
    <t>Figure 6.3-10 : Salaires brut et net moyens (en euros) en 2018 et évolutions annuelles en euros constants (en %) dans les trois versants de la fonction publique entre 2017 et 2018</t>
  </si>
  <si>
    <t>Figure 6.3-11 : Évolution en euros constants de la rémunération moyenne des personnes en place (RMPP) dans les trois versants de la fonction publique et proportion d'agents pris en compte dans le calcul de la RMPP en 2018 (en %)</t>
  </si>
  <si>
    <r>
      <t>Part des agents de 2017 présents en 2018</t>
    </r>
    <r>
      <rPr>
        <b/>
        <vertAlign val="superscript"/>
        <sz val="9"/>
        <rFont val="Arial"/>
        <family val="2"/>
      </rPr>
      <t>(1)</t>
    </r>
  </si>
  <si>
    <t>Niveaux de salaire en 2018 (en euros)</t>
  </si>
  <si>
    <t>Structure des effectifs utilisés pour le calcul des salaires (en %)</t>
  </si>
  <si>
    <t xml:space="preserve">Salaire moyen </t>
  </si>
  <si>
    <t>Salaire médian</t>
  </si>
  <si>
    <r>
      <t>1</t>
    </r>
    <r>
      <rPr>
        <b/>
        <vertAlign val="superscript"/>
        <sz val="9"/>
        <rFont val="Arial"/>
        <family val="2"/>
      </rPr>
      <t>er</t>
    </r>
    <r>
      <rPr>
        <b/>
        <sz val="9"/>
        <rFont val="Arial"/>
        <family val="2"/>
      </rPr>
      <t xml:space="preserve"> décile</t>
    </r>
  </si>
  <si>
    <r>
      <t>1</t>
    </r>
    <r>
      <rPr>
        <b/>
        <vertAlign val="superscript"/>
        <sz val="9"/>
        <rFont val="Arial"/>
        <family val="2"/>
      </rPr>
      <t>er</t>
    </r>
    <r>
      <rPr>
        <b/>
        <sz val="9"/>
        <rFont val="Arial"/>
        <family val="2"/>
      </rPr>
      <t xml:space="preserve"> quartile</t>
    </r>
  </si>
  <si>
    <r>
      <t>3</t>
    </r>
    <r>
      <rPr>
        <b/>
        <vertAlign val="superscript"/>
        <sz val="9"/>
        <rFont val="Arial"/>
        <family val="2"/>
      </rPr>
      <t>ème</t>
    </r>
    <r>
      <rPr>
        <b/>
        <sz val="9"/>
        <rFont val="Arial"/>
        <family val="2"/>
      </rPr>
      <t xml:space="preserve"> quartile</t>
    </r>
  </si>
  <si>
    <r>
      <t>9</t>
    </r>
    <r>
      <rPr>
        <b/>
        <vertAlign val="superscript"/>
        <sz val="9"/>
        <rFont val="Arial"/>
        <family val="2"/>
      </rPr>
      <t>ème</t>
    </r>
    <r>
      <rPr>
        <b/>
        <sz val="9"/>
        <rFont val="Arial"/>
        <family val="2"/>
      </rPr>
      <t xml:space="preserve"> décile</t>
    </r>
  </si>
  <si>
    <t xml:space="preserve">   dont catégorie A</t>
  </si>
  <si>
    <t xml:space="preserve">   dont catégorie B</t>
  </si>
  <si>
    <t xml:space="preserve">   dont catégorie C</t>
  </si>
  <si>
    <t>Autres catégories et statuts</t>
  </si>
  <si>
    <t>Ensemble hors bénéficiaires de contrats aidés</t>
  </si>
  <si>
    <t>Évolution 2018/2017 en euros courants (en %)</t>
  </si>
  <si>
    <t>RMPP</t>
  </si>
  <si>
    <t>Distribution des évolutions individuelles</t>
  </si>
  <si>
    <t>(1) Personnes présentes les deux années consécutives chez le même employeur et ayant la même quotité de travail les deux années.  Pour la FPT, y compris les agents qui changent artificiellement d'employeur suite à des fusions d'établissements publics de coopération intercommunale (EPCI).</t>
  </si>
  <si>
    <r>
      <t xml:space="preserve">Figure 6.3-1 </t>
    </r>
    <r>
      <rPr>
        <b/>
        <i/>
        <sz val="11"/>
        <rFont val="Arial"/>
        <family val="2"/>
      </rPr>
      <t xml:space="preserve">ter </t>
    </r>
    <r>
      <rPr>
        <b/>
        <sz val="11"/>
        <rFont val="Arial"/>
        <family val="2"/>
      </rPr>
      <t>: Distribution des salaires nets moyens dans les trois versants de la fonction publique en 2018</t>
    </r>
  </si>
  <si>
    <r>
      <t xml:space="preserve">Figure 6.3-1 </t>
    </r>
    <r>
      <rPr>
        <b/>
        <i/>
        <sz val="11"/>
        <rFont val="Arial"/>
        <family val="2"/>
      </rPr>
      <t xml:space="preserve">bis </t>
    </r>
    <r>
      <rPr>
        <b/>
        <sz val="11"/>
        <rFont val="Arial"/>
        <family val="2"/>
      </rPr>
      <t>: Distribution des salaires bruts moyens dans les trois versants de la fonction publique en 2018</t>
    </r>
  </si>
  <si>
    <t>évolutions 2018/2017 (en %)</t>
  </si>
  <si>
    <t>Champ : France métropole et DOM (hors Mayotte) hors COM et étranger, y compris bénéficiaires de contrats aidés, en équivalent temps plein mensualisé.  Hors militaires, hors assistants maternels, hors apprentis, hors internes et externes des hôpitaux publics.</t>
  </si>
  <si>
    <t>FPT : Hors militaires, assistants maternels.</t>
  </si>
  <si>
    <t>FPH : Hors internes, externes des hôpitaux, assistants maternels.</t>
  </si>
  <si>
    <t>FPT : Hors militaires, assistants maternels.</t>
  </si>
  <si>
    <t>Champ : France (hors Mayotte) y compris bénéficiaires de contrats aidés, en équivalent temps plein mensualisé. Hors militaires, assistants maternels, internes, externes des hôpitaux et apprentis.</t>
  </si>
  <si>
    <t>Champ : France (hors Mayotte) y compris bénéficiaires de contrats aidés, en équivalent temps plein mensualisé. Hors militaires, assistants maternels, internes et externes des hôpitaux.</t>
  </si>
  <si>
    <t>Source figure 6.3-1 : Distribution des salaires nets mensuels dans la fonction publique par versant et catégorie socioprofessionnelle (PCS-Insee) en 2018 et dans le secteur privé et semi-public par catégorie socioprofessionnelle (PCS-Insee) en 2017</t>
  </si>
  <si>
    <t xml:space="preserve">Figure 6.3-10 bis : Evolution du salaire net mensuel en euros constants en 2018 dans les trois versants de la fonction publique selon le statut ou la situation d'emploi </t>
  </si>
  <si>
    <t>Lecture : Dans la FPE en 2018, le salaire net moyen a évolué de -1,2 % ; le salaire net médian a baissé de 1,4 % ; le premier décile a diminué de 0,9 % et le neuvième décile de 0,8 %.</t>
  </si>
  <si>
    <t>ns</t>
  </si>
  <si>
    <t>ns : non significatifs</t>
  </si>
  <si>
    <t>Lecture : Dans la FPE, parmi les agents en place en 2017 et 2018, le salaire net moyen a évolué de +0,1 %. Pour la moitié des agents en place en 2017 et 2018, le salaire net a baissé de plus de 0,5 %. Il a diminué de 4,6 % pour 10 % des agents et augmenté de plus de 5,7 % pour 10 % des agents.</t>
  </si>
  <si>
    <t>Champ : France (hors Mayotte), y compris bénéficiaires de contrats aidés, en équivalent temps plein mensualisé.  Hors militaires, assistants maternels, internes  et externes des hôpitaux.</t>
  </si>
  <si>
    <t>Champ : France (hors Mayotte), y compris bénéficiaires de contrats aidés, en équivalent temps plein mensualisé. Hors apprentis</t>
  </si>
  <si>
    <t xml:space="preserve"> Hors militaires, assistants maternels, internes  et externes des hôpitaux et apprentis.</t>
  </si>
  <si>
    <t>Champ pour la fonction publique : Y compris bénéficiaires de contrats aidés, en équivalent temps plein mensualisé. Hors apprentis.</t>
  </si>
  <si>
    <r>
      <t xml:space="preserve">(1) </t>
    </r>
    <r>
      <rPr>
        <sz val="8"/>
        <rFont val="Calibri"/>
        <family val="2"/>
      </rPr>
      <t>À</t>
    </r>
    <r>
      <rPr>
        <sz val="8"/>
        <rFont val="Arial"/>
        <family val="2"/>
      </rPr>
      <t xml:space="preserve"> partir de 2016, le remplacement des Déclarations annuelles de données sociales par les Déclarations sociales nominatives ont amené à changer les traitements statistiques des données permettant le calcul du salaire moyen en équivalent temps plein dans le secteur privé (voir Encadré méthodologique de "Salaires dans le secteur privé", </t>
    </r>
    <r>
      <rPr>
        <i/>
        <sz val="8"/>
        <rFont val="Arial"/>
        <family val="2"/>
      </rPr>
      <t>Insee Première</t>
    </r>
    <r>
      <rPr>
        <sz val="8"/>
        <rFont val="Arial"/>
        <family val="2"/>
      </rPr>
      <t xml:space="preserve"> n° 1798, avril 2020). Les valeurs de 2016 et 2017 ne sont donc pas comparables à celles des années antérieures.</t>
    </r>
  </si>
  <si>
    <r>
      <t>6.3-11 bis : Évolutions en 2018 en euros constants du salaire net des agents en place en 2017 et 2018</t>
    </r>
    <r>
      <rPr>
        <b/>
        <vertAlign val="superscript"/>
        <sz val="11"/>
        <rFont val="Arial"/>
        <family val="2"/>
      </rPr>
      <t>(1)</t>
    </r>
    <r>
      <rPr>
        <b/>
        <sz val="11"/>
        <rFont val="Arial"/>
        <family val="2"/>
      </rPr>
      <t xml:space="preserve"> dans les trois versants de la fonction publique selon le statut ou la situation d'emploi (en %)</t>
    </r>
  </si>
  <si>
    <t>Champ : France métropole et DOM (hors Mayotte) hors COM et étranger, y compris bénéficiaires de contrats aidés, en équivalent temps plein mensualisé. Hors militaires, hors assistants maternels, hors apprentis, hors internes et externes des hôpitaux publics.</t>
  </si>
  <si>
    <t>Source : Siasp, Insee. Traitement DGAFP - SDessi.</t>
  </si>
  <si>
    <t>(2) Administrateurs civils, conseillers des affaires étrangères (cadre général) et conseillers des affaires étrangères (cadre d'Orient), sous-préfet du ministère de l'Interieur, de la Securité et des Libertés locales, conseillers économiques.</t>
  </si>
  <si>
    <t>(3) Ingénieurs des Mines, ingénieurs des télécommunications, ingénieurs du génie rural, des eaux et des forêts, ingénieurs des ponts et chaussées, ingénieurs des ponts, des eaux et forêts.</t>
  </si>
  <si>
    <t>(4) Comprend les emplois de directeur général des services ou directeur, de directeur adjoint général des services ou directeur adjoint, de directeur général des services techniques et de directeur de services techniques. Les effectifs de directeur général des services et ceux de directeur, directeur adjoint des services ou directeur adjoint, peuvent avoir été légèrement surreprésentés. En effet, les mentions des termes 'directeur' et 'directeur adjoint' sans le qualificatif  'général' peuvent conduire à inclure les directeurs de collectivités qui n'occupent pas un emploi fonctionnel (au sens de l'article 53 de la loi du 26 janvier 1984).</t>
  </si>
  <si>
    <t>Champ pour la fonction publique : Y compris bénéficiaires de contrats aidés, en équivalent temps plein mensualisé. Hors militaires, assistants maternels, internes  et externes des hôpitaux, apprentis.</t>
  </si>
  <si>
    <t>Source : Siasp, Insee. Traitements Insee, Drees, DGCL - DESL, DGAFP - SDessi.</t>
  </si>
  <si>
    <t>Sources : DADS, Siasp, Insee. 
Traitements Insee, Drees, DGCL - DESL, DGAFP - SDessi.</t>
  </si>
  <si>
    <t>Source : Siasp, Insee. Traitement DREES,  DGCL - DESL, DGAFP - SDessi.</t>
  </si>
  <si>
    <t>Source: Siasp, Insee. Traitement DREES,  DGCL - DESL, DGAFP - SDessi.</t>
  </si>
  <si>
    <t>Sources : DADS, Siasp, Insee. Traitements Insee, Drees, DGCL - DESL, DGAFP - SDessi.</t>
  </si>
  <si>
    <t>Source : Siasp, Insee. Traitements Drees, DGCL - DESL, DGAFP - SDessi.</t>
  </si>
  <si>
    <t>Source : Siasp, Insee. Traitement Insee, Drees, DGCL - DESL, DGAFP - SDessi.</t>
  </si>
  <si>
    <t>Source : Siasp Insee. 
Traitement DREES,  DGCL - DESL, DGAFP - SDessi.</t>
  </si>
  <si>
    <t>Source : Siasp Insee. Traitement DREES,  DGCL - DESL, DGAFP - SDessi.</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</si>
</sst>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44" formatCode="_-* #,##0.00\ &quot;€&quot;_-;\-* #,##0.00\ &quot;€&quot;_-;_-* &quot;-&quot;??\ &quot;€&quot;_-;_-@_-"/>
    <numFmt numFmtId="43" formatCode="_-* #,##0.00\ _€_-;\-* #,##0.00\ _€_-;_-* &quot;-&quot;??\ _€_-;_-@_-"/>
    <numFmt numFmtId="164" formatCode="#,##0.0"/>
    <numFmt numFmtId="165" formatCode="mmmm\ d\,\ yyyy"/>
    <numFmt numFmtId="166" formatCode="#,##0.00\ [$€];[Red]\-#,##0.00\ [$€]"/>
    <numFmt numFmtId="167" formatCode="_-* #,##0.00\ _F_-;\-* #,##0.00\ _F_-;_-* &quot;-&quot;??\ _F_-;_-@_-"/>
    <numFmt numFmtId="168" formatCode="#,##0\ &quot;F&quot;;\-#,##0\ &quot;F&quot;"/>
    <numFmt numFmtId="169" formatCode="#,##0\ &quot;€&quot;"/>
    <numFmt numFmtId="170" formatCode="0.0"/>
    <numFmt numFmtId="171" formatCode="_-* #,##0.00&quot; €&quot;_-;\-* #,##0.00&quot; €&quot;_-;_-* \-??&quot; €&quot;_-;_-@_-"/>
    <numFmt numFmtId="172" formatCode="#,##0.00&quot;    &quot;;#,##0.00&quot;    &quot;;\-#&quot;    &quot;;@\ "/>
    <numFmt numFmtId="173" formatCode="0\ %"/>
    <numFmt numFmtId="174" formatCode="_-* #,##0.0\ _€_-;\-* #,##0.0\ _€_-;_-* &quot;-&quot;??\ _€_-;_-@_-"/>
    <numFmt numFmtId="175" formatCode="#,##0_ ;\-#,##0\ "/>
    <numFmt numFmtId="176" formatCode="#,##0.0_ ;\-#,##0.0\ "/>
    <numFmt numFmtId="177" formatCode="_-* #,##0\ _€_-;\-* #,##0\ _€_-;_-* &quot;-&quot;?\ _€_-;_-@_-"/>
    <numFmt numFmtId="178" formatCode="_-* #,##0.0\ _€_-;\-* #,##0.0\ _€_-;_-* &quot;-&quot;?\ _€_-;_-@_-"/>
  </numFmts>
  <fonts count="96">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b/>
      <sz val="10"/>
      <name val="Arial"/>
      <family val="2"/>
    </font>
    <font>
      <sz val="10"/>
      <name val="Arial"/>
      <family val="2"/>
    </font>
    <font>
      <sz val="8"/>
      <name val="Arial"/>
      <family val="2"/>
    </font>
    <font>
      <b/>
      <sz val="8"/>
      <name val="Arial"/>
      <family val="2"/>
    </font>
    <font>
      <i/>
      <sz val="8"/>
      <name val="Arial"/>
      <family val="2"/>
    </font>
    <font>
      <sz val="11"/>
      <color indexed="8"/>
      <name val="Calibri"/>
      <family val="2"/>
    </font>
    <font>
      <sz val="11"/>
      <color indexed="9"/>
      <name val="Calibri"/>
      <family val="2"/>
    </font>
    <font>
      <sz val="11"/>
      <color indexed="10"/>
      <name val="Calibri"/>
      <family val="2"/>
    </font>
    <font>
      <b/>
      <sz val="11"/>
      <color indexed="10"/>
      <name val="Calibri"/>
      <family val="2"/>
    </font>
    <font>
      <b/>
      <sz val="11"/>
      <color indexed="52"/>
      <name val="Calibri"/>
      <family val="2"/>
    </font>
    <font>
      <sz val="11"/>
      <color indexed="52"/>
      <name val="Calibri"/>
      <family val="2"/>
    </font>
    <font>
      <sz val="12"/>
      <name val="Arial"/>
      <family val="2"/>
    </font>
    <font>
      <b/>
      <sz val="12"/>
      <name val="Arial"/>
      <family val="2"/>
    </font>
    <font>
      <sz val="11"/>
      <color indexed="62"/>
      <name val="Calibri"/>
      <family val="2"/>
    </font>
    <font>
      <sz val="10"/>
      <name val="Helv"/>
    </font>
    <font>
      <sz val="11"/>
      <color indexed="20"/>
      <name val="Calibri"/>
      <family val="2"/>
    </font>
    <font>
      <u/>
      <sz val="11"/>
      <color rgb="FF0066AA"/>
      <name val="Calibri"/>
      <family val="2"/>
      <scheme val="minor"/>
    </font>
    <font>
      <u/>
      <sz val="11"/>
      <color rgb="FF0000FF"/>
      <name val="Calibri"/>
      <family val="2"/>
      <scheme val="minor"/>
    </font>
    <font>
      <u/>
      <sz val="11"/>
      <color rgb="FF004488"/>
      <name val="Calibri"/>
      <family val="2"/>
      <scheme val="minor"/>
    </font>
    <font>
      <u/>
      <sz val="11"/>
      <color rgb="FF800080"/>
      <name val="Calibri"/>
      <family val="2"/>
      <scheme val="minor"/>
    </font>
    <font>
      <sz val="11"/>
      <color indexed="19"/>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8"/>
      <color indexed="56"/>
      <name val="Cambria"/>
      <family val="2"/>
    </font>
    <font>
      <b/>
      <sz val="15"/>
      <color indexed="62"/>
      <name val="Calibri"/>
      <family val="2"/>
    </font>
    <font>
      <b/>
      <sz val="15"/>
      <color indexed="56"/>
      <name val="Calibri"/>
      <family val="2"/>
    </font>
    <font>
      <b/>
      <sz val="13"/>
      <color indexed="62"/>
      <name val="Calibri"/>
      <family val="2"/>
    </font>
    <font>
      <b/>
      <sz val="13"/>
      <color indexed="56"/>
      <name val="Calibri"/>
      <family val="2"/>
    </font>
    <font>
      <b/>
      <sz val="11"/>
      <color indexed="62"/>
      <name val="Calibri"/>
      <family val="2"/>
    </font>
    <font>
      <b/>
      <sz val="11"/>
      <color indexed="56"/>
      <name val="Calibri"/>
      <family val="2"/>
    </font>
    <font>
      <b/>
      <sz val="11"/>
      <color indexed="8"/>
      <name val="Calibri"/>
      <family val="2"/>
    </font>
    <font>
      <b/>
      <sz val="11"/>
      <color indexed="9"/>
      <name val="Calibri"/>
      <family val="2"/>
    </font>
    <font>
      <sz val="8"/>
      <color indexed="8"/>
      <name val="Calibri"/>
      <family val="2"/>
    </font>
    <font>
      <sz val="10"/>
      <color rgb="FFFF0000"/>
      <name val="Arial"/>
      <family val="2"/>
    </font>
    <font>
      <b/>
      <sz val="10"/>
      <color rgb="FF92D050"/>
      <name val="Arial"/>
      <family val="2"/>
    </font>
    <font>
      <sz val="9"/>
      <name val="Arial"/>
      <family val="2"/>
    </font>
    <font>
      <b/>
      <sz val="8"/>
      <name val="Times"/>
    </font>
    <font>
      <sz val="10"/>
      <name val="Times New Roman"/>
      <family val="1"/>
    </font>
    <font>
      <sz val="10"/>
      <name val="System"/>
      <family val="2"/>
    </font>
    <font>
      <sz val="6"/>
      <name val="Times"/>
    </font>
    <font>
      <i/>
      <sz val="8"/>
      <name val="Times"/>
    </font>
    <font>
      <sz val="8"/>
      <name val="Times"/>
    </font>
    <font>
      <b/>
      <sz val="10"/>
      <name val="Times New Roman"/>
      <family val="1"/>
    </font>
    <font>
      <sz val="8"/>
      <color rgb="FFFF0000"/>
      <name val="Arial"/>
      <family val="2"/>
    </font>
    <font>
      <i/>
      <sz val="11"/>
      <color theme="1"/>
      <name val="Calibri"/>
      <family val="2"/>
      <scheme val="minor"/>
    </font>
    <font>
      <i/>
      <sz val="10"/>
      <name val="Arial"/>
      <family val="2"/>
    </font>
    <font>
      <sz val="12"/>
      <color indexed="8"/>
      <name val="Arial, Helvetica, sans-serif"/>
    </font>
    <font>
      <b/>
      <sz val="8"/>
      <name val="Arial, Helvetica, sans-serif"/>
    </font>
    <font>
      <b/>
      <sz val="11"/>
      <name val="Arial"/>
      <family val="2"/>
    </font>
    <font>
      <sz val="11"/>
      <name val="Arial"/>
      <family val="2"/>
    </font>
    <font>
      <b/>
      <sz val="9"/>
      <name val="Arial"/>
      <family val="2"/>
    </font>
    <font>
      <sz val="9"/>
      <color indexed="8"/>
      <name val="Calibri"/>
      <family val="2"/>
    </font>
    <font>
      <b/>
      <sz val="9"/>
      <name val="Calibri"/>
      <family val="2"/>
    </font>
    <font>
      <b/>
      <sz val="9"/>
      <color indexed="8"/>
      <name val="Arial"/>
      <family val="2"/>
    </font>
    <font>
      <b/>
      <vertAlign val="superscript"/>
      <sz val="9"/>
      <name val="Arial"/>
      <family val="2"/>
    </font>
    <font>
      <b/>
      <sz val="9"/>
      <color indexed="9"/>
      <name val="Arial"/>
      <family val="2"/>
    </font>
    <font>
      <i/>
      <sz val="9"/>
      <name val="Arial"/>
      <family val="2"/>
    </font>
    <font>
      <sz val="9"/>
      <color theme="1"/>
      <name val="Arial"/>
      <family val="2"/>
    </font>
    <font>
      <sz val="9"/>
      <color theme="1"/>
      <name val="Calibri"/>
      <family val="2"/>
      <scheme val="minor"/>
    </font>
    <font>
      <b/>
      <sz val="9"/>
      <color indexed="56"/>
      <name val="Arial"/>
      <family val="2"/>
    </font>
    <font>
      <i/>
      <sz val="11"/>
      <name val="Calibri"/>
      <family val="2"/>
      <scheme val="minor"/>
    </font>
    <font>
      <sz val="11"/>
      <name val="Calibri"/>
      <family val="2"/>
      <scheme val="minor"/>
    </font>
    <font>
      <sz val="8"/>
      <name val="Arial, Helvetica, sans-serif"/>
    </font>
    <font>
      <vertAlign val="superscript"/>
      <sz val="9"/>
      <name val="Arial"/>
      <family val="2"/>
    </font>
    <font>
      <i/>
      <vertAlign val="superscript"/>
      <sz val="9"/>
      <name val="Arial"/>
      <family val="2"/>
    </font>
    <font>
      <sz val="8"/>
      <color theme="1"/>
      <name val="Arial"/>
      <family val="2"/>
    </font>
    <font>
      <sz val="8"/>
      <name val="Calibri"/>
      <family val="2"/>
    </font>
    <font>
      <sz val="18"/>
      <color theme="3"/>
      <name val="Cambria"/>
      <family val="2"/>
      <scheme val="major"/>
    </font>
    <font>
      <b/>
      <sz val="14"/>
      <color indexed="56"/>
      <name val="Arial, Helvetica, sans-serif"/>
    </font>
    <font>
      <i/>
      <sz val="11"/>
      <name val="Arial"/>
      <family val="2"/>
    </font>
    <font>
      <b/>
      <vertAlign val="superscript"/>
      <sz val="11"/>
      <name val="Arial"/>
      <family val="2"/>
    </font>
    <font>
      <b/>
      <i/>
      <sz val="11"/>
      <name val="Arial"/>
      <family val="2"/>
    </font>
    <font>
      <sz val="11"/>
      <color rgb="FF9C5700"/>
      <name val="Calibri"/>
      <family val="2"/>
      <scheme val="minor"/>
    </font>
    <font>
      <sz val="10"/>
      <color theme="2"/>
      <name val="Arial"/>
      <family val="2"/>
    </font>
  </fonts>
  <fills count="8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indexed="44"/>
      </patternFill>
    </fill>
    <fill>
      <patternFill patternType="solid">
        <fgColor indexed="31"/>
      </patternFill>
    </fill>
    <fill>
      <patternFill patternType="solid">
        <fgColor indexed="29"/>
      </patternFill>
    </fill>
    <fill>
      <patternFill patternType="solid">
        <fgColor indexed="45"/>
      </patternFill>
    </fill>
    <fill>
      <patternFill patternType="solid">
        <fgColor indexed="26"/>
      </patternFill>
    </fill>
    <fill>
      <patternFill patternType="solid">
        <fgColor indexed="42"/>
      </patternFill>
    </fill>
    <fill>
      <patternFill patternType="solid">
        <fgColor indexed="47"/>
      </patternFill>
    </fill>
    <fill>
      <patternFill patternType="solid">
        <fgColor indexed="46"/>
      </patternFill>
    </fill>
    <fill>
      <patternFill patternType="solid">
        <fgColor indexed="27"/>
      </patternFill>
    </fill>
    <fill>
      <patternFill patternType="solid">
        <fgColor indexed="43"/>
      </patternFill>
    </fill>
    <fill>
      <patternFill patternType="solid">
        <fgColor indexed="11"/>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56"/>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9"/>
      </patternFill>
    </fill>
    <fill>
      <patternFill patternType="solid">
        <fgColor indexed="22"/>
      </patternFill>
    </fill>
    <fill>
      <patternFill patternType="solid">
        <fgColor indexed="55"/>
      </patternFill>
    </fill>
    <fill>
      <patternFill patternType="solid">
        <fgColor theme="0"/>
        <bgColor indexed="64"/>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34"/>
      </patternFill>
    </fill>
    <fill>
      <patternFill patternType="solid">
        <fgColor indexed="30"/>
        <bgColor indexed="54"/>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25"/>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26"/>
        <bgColor indexed="9"/>
      </patternFill>
    </fill>
    <fill>
      <patternFill patternType="solid">
        <fgColor indexed="43"/>
        <bgColor indexed="13"/>
      </patternFill>
    </fill>
    <fill>
      <patternFill patternType="solid">
        <fgColor indexed="55"/>
        <bgColor indexed="23"/>
      </patternFill>
    </fill>
  </fills>
  <borders count="27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1"/>
      </bottom>
      <diagonal/>
    </border>
    <border>
      <left/>
      <right style="thin">
        <color indexed="61"/>
      </right>
      <top style="medium">
        <color indexed="61"/>
      </top>
      <bottom/>
      <diagonal/>
    </border>
    <border>
      <left/>
      <right/>
      <top style="medium">
        <color indexed="61"/>
      </top>
      <bottom/>
      <diagonal/>
    </border>
    <border>
      <left style="double">
        <color indexed="61"/>
      </left>
      <right/>
      <top/>
      <bottom/>
      <diagonal/>
    </border>
    <border>
      <left style="thin">
        <color indexed="61"/>
      </left>
      <right/>
      <top style="thin">
        <color indexed="61"/>
      </top>
      <bottom/>
      <diagonal/>
    </border>
    <border>
      <left/>
      <right/>
      <top style="thin">
        <color indexed="61"/>
      </top>
      <bottom/>
      <diagonal/>
    </border>
    <border>
      <left/>
      <right style="thin">
        <color indexed="61"/>
      </right>
      <top style="thin">
        <color indexed="61"/>
      </top>
      <bottom/>
      <diagonal/>
    </border>
    <border>
      <left style="thin">
        <color indexed="61"/>
      </left>
      <right/>
      <top/>
      <bottom/>
      <diagonal/>
    </border>
    <border>
      <left/>
      <right style="thin">
        <color indexed="61"/>
      </right>
      <top/>
      <bottom/>
      <diagonal/>
    </border>
    <border>
      <left style="thin">
        <color indexed="61"/>
      </left>
      <right/>
      <top style="medium">
        <color indexed="61"/>
      </top>
      <bottom/>
      <diagonal/>
    </border>
    <border>
      <left/>
      <right style="thin">
        <color indexed="61"/>
      </right>
      <top/>
      <bottom style="medium">
        <color indexed="61"/>
      </bottom>
      <diagonal/>
    </border>
    <border>
      <left style="thin">
        <color indexed="61"/>
      </left>
      <right/>
      <top/>
      <bottom style="medium">
        <color indexed="61"/>
      </bottom>
      <diagonal/>
    </border>
    <border>
      <left style="thin">
        <color indexed="61"/>
      </left>
      <right/>
      <top style="medium">
        <color indexed="61"/>
      </top>
      <bottom style="thin">
        <color indexed="61"/>
      </bottom>
      <diagonal/>
    </border>
    <border>
      <left/>
      <right/>
      <top style="medium">
        <color indexed="61"/>
      </top>
      <bottom style="thin">
        <color indexed="61"/>
      </bottom>
      <diagonal/>
    </border>
    <border>
      <left style="thin">
        <color indexed="23"/>
      </left>
      <right style="thin">
        <color indexed="23"/>
      </right>
      <top style="thin">
        <color indexed="23"/>
      </top>
      <bottom style="thin">
        <color indexed="23"/>
      </bottom>
      <diagonal/>
    </border>
    <border>
      <left/>
      <right/>
      <top/>
      <bottom style="double">
        <color indexed="1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56"/>
      </bottom>
      <diagonal/>
    </border>
    <border>
      <left/>
      <right/>
      <top/>
      <bottom style="thick">
        <color indexed="62"/>
      </bottom>
      <diagonal/>
    </border>
    <border>
      <left/>
      <right/>
      <top/>
      <bottom style="thick">
        <color indexed="27"/>
      </bottom>
      <diagonal/>
    </border>
    <border>
      <left/>
      <right/>
      <top/>
      <bottom style="thick">
        <color indexed="22"/>
      </bottom>
      <diagonal/>
    </border>
    <border>
      <left/>
      <right/>
      <top/>
      <bottom style="medium">
        <color indexed="27"/>
      </bottom>
      <diagonal/>
    </border>
    <border>
      <left/>
      <right/>
      <top/>
      <bottom style="medium">
        <color indexed="30"/>
      </bottom>
      <diagonal/>
    </border>
    <border>
      <left/>
      <right/>
      <top style="double">
        <color indexed="64"/>
      </top>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right style="thin">
        <color indexed="61"/>
      </right>
      <top style="medium">
        <color indexed="61"/>
      </top>
      <bottom style="thin">
        <color indexed="61"/>
      </bottom>
      <diagonal/>
    </border>
    <border>
      <left/>
      <right style="thin">
        <color indexed="61"/>
      </right>
      <top/>
      <bottom style="thin">
        <color indexed="61"/>
      </bottom>
      <diagonal/>
    </border>
    <border>
      <left/>
      <right/>
      <top style="thin">
        <color indexed="61"/>
      </top>
      <bottom style="thin">
        <color indexed="61"/>
      </bottom>
      <diagonal/>
    </border>
    <border>
      <left/>
      <right style="thin">
        <color indexed="61"/>
      </right>
      <top style="thin">
        <color indexed="61"/>
      </top>
      <bottom style="thin">
        <color indexed="61"/>
      </bottom>
      <diagonal/>
    </border>
    <border>
      <left style="medium">
        <color indexed="61"/>
      </left>
      <right/>
      <top style="medium">
        <color indexed="61"/>
      </top>
      <bottom style="medium">
        <color indexed="61"/>
      </bottom>
      <diagonal/>
    </border>
    <border>
      <left style="medium">
        <color indexed="61"/>
      </left>
      <right style="medium">
        <color indexed="61"/>
      </right>
      <top style="medium">
        <color indexed="61"/>
      </top>
      <bottom style="medium">
        <color indexed="61"/>
      </bottom>
      <diagonal/>
    </border>
    <border>
      <left style="medium">
        <color indexed="61"/>
      </left>
      <right style="medium">
        <color indexed="61"/>
      </right>
      <top style="medium">
        <color indexed="61"/>
      </top>
      <bottom/>
      <diagonal/>
    </border>
    <border>
      <left style="medium">
        <color indexed="61"/>
      </left>
      <right/>
      <top style="medium">
        <color indexed="61"/>
      </top>
      <bottom/>
      <diagonal/>
    </border>
    <border>
      <left style="medium">
        <color indexed="61"/>
      </left>
      <right style="medium">
        <color indexed="61"/>
      </right>
      <top/>
      <bottom/>
      <diagonal/>
    </border>
    <border>
      <left style="medium">
        <color indexed="61"/>
      </left>
      <right/>
      <top/>
      <bottom/>
      <diagonal/>
    </border>
    <border>
      <left style="medium">
        <color indexed="61"/>
      </left>
      <right style="medium">
        <color indexed="61"/>
      </right>
      <top/>
      <bottom style="medium">
        <color indexed="61"/>
      </bottom>
      <diagonal/>
    </border>
    <border>
      <left style="medium">
        <color indexed="61"/>
      </left>
      <right/>
      <top/>
      <bottom style="medium">
        <color indexed="61"/>
      </bottom>
      <diagonal/>
    </border>
    <border>
      <left/>
      <right/>
      <top/>
      <bottom style="thin">
        <color indexed="61"/>
      </bottom>
      <diagonal/>
    </border>
    <border>
      <left style="thin">
        <color indexed="61"/>
      </left>
      <right/>
      <top/>
      <bottom style="thin">
        <color indexed="61"/>
      </bottom>
      <diagonal/>
    </border>
    <border>
      <left/>
      <right/>
      <top style="hair">
        <color indexed="64"/>
      </top>
      <bottom/>
      <diagonal/>
    </border>
    <border>
      <left/>
      <right/>
      <top style="hair">
        <color indexed="64"/>
      </top>
      <bottom style="hair">
        <color indexed="64"/>
      </bottom>
      <diagonal/>
    </border>
    <border>
      <left style="thin">
        <color indexed="61"/>
      </left>
      <right/>
      <top style="medium">
        <color indexed="61"/>
      </top>
      <bottom style="thin">
        <color rgb="FF993366"/>
      </bottom>
      <diagonal/>
    </border>
    <border>
      <left/>
      <right style="thin">
        <color rgb="FF993366"/>
      </right>
      <top style="thin">
        <color rgb="FF993366"/>
      </top>
      <bottom/>
      <diagonal/>
    </border>
    <border>
      <left/>
      <right style="thin">
        <color rgb="FF993366"/>
      </right>
      <top/>
      <bottom/>
      <diagonal/>
    </border>
    <border>
      <left/>
      <right style="thin">
        <color rgb="FF993366"/>
      </right>
      <top/>
      <bottom style="thin">
        <color rgb="FF993366"/>
      </bottom>
      <diagonal/>
    </border>
    <border>
      <left style="thin">
        <color indexed="61"/>
      </left>
      <right/>
      <top style="thin">
        <color rgb="FF993366"/>
      </top>
      <bottom/>
      <diagonal/>
    </border>
    <border>
      <left style="thin">
        <color indexed="61"/>
      </left>
      <right/>
      <top style="medium">
        <color rgb="FF993366"/>
      </top>
      <bottom style="thin">
        <color indexed="61"/>
      </bottom>
      <diagonal/>
    </border>
    <border>
      <left style="medium">
        <color indexed="60"/>
      </left>
      <right/>
      <top/>
      <bottom/>
      <diagonal/>
    </border>
    <border>
      <left/>
      <right style="medium">
        <color indexed="60"/>
      </right>
      <top/>
      <bottom/>
      <diagonal/>
    </border>
    <border>
      <left style="medium">
        <color indexed="60"/>
      </left>
      <right/>
      <top style="medium">
        <color indexed="60"/>
      </top>
      <bottom/>
      <diagonal/>
    </border>
    <border>
      <left/>
      <right/>
      <top style="medium">
        <color indexed="60"/>
      </top>
      <bottom/>
      <diagonal/>
    </border>
    <border>
      <left/>
      <right style="medium">
        <color indexed="60"/>
      </right>
      <top style="medium">
        <color indexed="60"/>
      </top>
      <bottom/>
      <diagonal/>
    </border>
    <border>
      <left style="medium">
        <color indexed="60"/>
      </left>
      <right/>
      <top/>
      <bottom style="medium">
        <color indexed="60"/>
      </bottom>
      <diagonal/>
    </border>
    <border>
      <left/>
      <right/>
      <top/>
      <bottom style="medium">
        <color indexed="60"/>
      </bottom>
      <diagonal/>
    </border>
    <border>
      <left/>
      <right style="medium">
        <color indexed="60"/>
      </right>
      <top/>
      <bottom style="medium">
        <color indexed="60"/>
      </bottom>
      <diagonal/>
    </border>
    <border>
      <left/>
      <right/>
      <top style="thin">
        <color rgb="FF993366"/>
      </top>
      <bottom/>
      <diagonal/>
    </border>
    <border>
      <left/>
      <right/>
      <top style="medium">
        <color rgb="FF993366"/>
      </top>
      <bottom style="thin">
        <color indexed="61"/>
      </bottom>
      <diagonal/>
    </border>
    <border>
      <left/>
      <right style="thin">
        <color indexed="61"/>
      </right>
      <top/>
      <bottom style="thin">
        <color rgb="FF993366"/>
      </bottom>
      <diagonal/>
    </border>
    <border>
      <left style="thin">
        <color indexed="61"/>
      </left>
      <right/>
      <top/>
      <bottom style="medium">
        <color rgb="FF993366"/>
      </bottom>
      <diagonal/>
    </border>
    <border>
      <left style="medium">
        <color indexed="60"/>
      </left>
      <right/>
      <top style="medium">
        <color indexed="64"/>
      </top>
      <bottom style="medium">
        <color indexed="64"/>
      </bottom>
      <diagonal/>
    </border>
    <border>
      <left/>
      <right/>
      <top style="medium">
        <color indexed="64"/>
      </top>
      <bottom style="medium">
        <color indexed="64"/>
      </bottom>
      <diagonal/>
    </border>
    <border>
      <left/>
      <right style="medium">
        <color indexed="60"/>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1"/>
      </bottom>
      <diagonal/>
    </border>
    <border>
      <left/>
      <right/>
      <top style="medium">
        <color indexed="64"/>
      </top>
      <bottom style="medium">
        <color indexed="61"/>
      </bottom>
      <diagonal/>
    </border>
    <border>
      <left/>
      <right style="medium">
        <color indexed="64"/>
      </right>
      <top style="medium">
        <color indexed="64"/>
      </top>
      <bottom style="medium">
        <color indexed="61"/>
      </bottom>
      <diagonal/>
    </border>
    <border>
      <left style="medium">
        <color indexed="64"/>
      </left>
      <right style="medium">
        <color indexed="61"/>
      </right>
      <top style="medium">
        <color indexed="61"/>
      </top>
      <bottom style="medium">
        <color indexed="61"/>
      </bottom>
      <diagonal/>
    </border>
    <border>
      <left style="medium">
        <color indexed="61"/>
      </left>
      <right style="medium">
        <color indexed="64"/>
      </right>
      <top style="medium">
        <color indexed="61"/>
      </top>
      <bottom style="medium">
        <color indexed="61"/>
      </bottom>
      <diagonal/>
    </border>
    <border>
      <left style="medium">
        <color indexed="64"/>
      </left>
      <right/>
      <top/>
      <bottom style="medium">
        <color indexed="61"/>
      </bottom>
      <diagonal/>
    </border>
    <border>
      <left style="medium">
        <color indexed="61"/>
      </left>
      <right style="medium">
        <color indexed="64"/>
      </right>
      <top/>
      <bottom style="medium">
        <color indexed="61"/>
      </bottom>
      <diagonal/>
    </border>
    <border>
      <left style="medium">
        <color indexed="64"/>
      </left>
      <right style="medium">
        <color indexed="61"/>
      </right>
      <top/>
      <bottom/>
      <diagonal/>
    </border>
    <border>
      <left style="medium">
        <color indexed="61"/>
      </left>
      <right style="medium">
        <color indexed="64"/>
      </right>
      <top/>
      <bottom/>
      <diagonal/>
    </border>
    <border>
      <left style="medium">
        <color indexed="64"/>
      </left>
      <right style="medium">
        <color indexed="61"/>
      </right>
      <top/>
      <bottom style="medium">
        <color indexed="61"/>
      </bottom>
      <diagonal/>
    </border>
    <border>
      <left style="medium">
        <color indexed="64"/>
      </left>
      <right/>
      <top style="medium">
        <color indexed="61"/>
      </top>
      <bottom style="medium">
        <color indexed="61"/>
      </bottom>
      <diagonal/>
    </border>
    <border>
      <left/>
      <right style="medium">
        <color indexed="64"/>
      </right>
      <top style="medium">
        <color indexed="61"/>
      </top>
      <bottom style="medium">
        <color indexed="61"/>
      </bottom>
      <diagonal/>
    </border>
    <border>
      <left style="medium">
        <color indexed="64"/>
      </left>
      <right/>
      <top style="medium">
        <color indexed="61"/>
      </top>
      <bottom/>
      <diagonal/>
    </border>
    <border>
      <left/>
      <right style="medium">
        <color indexed="64"/>
      </right>
      <top style="medium">
        <color indexed="61"/>
      </top>
      <bottom/>
      <diagonal/>
    </border>
    <border>
      <left style="medium">
        <color indexed="64"/>
      </left>
      <right/>
      <top/>
      <bottom/>
      <diagonal/>
    </border>
    <border>
      <left/>
      <right style="medium">
        <color indexed="64"/>
      </right>
      <top/>
      <bottom/>
      <diagonal/>
    </border>
    <border>
      <left/>
      <right style="medium">
        <color indexed="64"/>
      </right>
      <top/>
      <bottom style="medium">
        <color indexed="61"/>
      </bottom>
      <diagonal/>
    </border>
    <border>
      <left style="medium">
        <color indexed="64"/>
      </left>
      <right/>
      <top/>
      <bottom style="medium">
        <color indexed="64"/>
      </bottom>
      <diagonal/>
    </border>
    <border>
      <left style="medium">
        <color indexed="61"/>
      </left>
      <right style="medium">
        <color indexed="61"/>
      </right>
      <top/>
      <bottom style="medium">
        <color indexed="64"/>
      </bottom>
      <diagonal/>
    </border>
    <border>
      <left/>
      <right style="medium">
        <color indexed="64"/>
      </right>
      <top/>
      <bottom style="medium">
        <color indexed="64"/>
      </bottom>
      <diagonal/>
    </border>
    <border>
      <left style="thin">
        <color rgb="FFF0F0F0"/>
      </left>
      <right style="thin">
        <color rgb="FFF0F0F0"/>
      </right>
      <top style="thin">
        <color rgb="FFF0F0F0"/>
      </top>
      <bottom style="thin">
        <color rgb="FFF0F0F0"/>
      </bottom>
      <diagonal/>
    </border>
    <border>
      <left style="medium">
        <color indexed="64"/>
      </left>
      <right style="thin">
        <color indexed="64"/>
      </right>
      <top/>
      <bottom/>
      <diagonal/>
    </border>
    <border>
      <left/>
      <right/>
      <top style="thin">
        <color indexed="62"/>
      </top>
      <bottom/>
      <diagonal/>
    </border>
    <border>
      <left style="medium">
        <color indexed="64"/>
      </left>
      <right style="thin">
        <color indexed="61"/>
      </right>
      <top/>
      <bottom/>
      <diagonal/>
    </border>
    <border>
      <left/>
      <right/>
      <top/>
      <bottom style="medium">
        <color indexed="64"/>
      </bottom>
      <diagonal/>
    </border>
    <border>
      <left style="medium">
        <color indexed="64"/>
      </left>
      <right/>
      <top style="medium">
        <color indexed="64"/>
      </top>
      <bottom/>
      <diagonal/>
    </border>
    <border>
      <left style="medium">
        <color indexed="61"/>
      </left>
      <right/>
      <top style="medium">
        <color indexed="64"/>
      </top>
      <bottom style="medium">
        <color indexed="61"/>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1"/>
      </right>
      <top style="medium">
        <color indexed="64"/>
      </top>
      <bottom/>
      <diagonal/>
    </border>
    <border>
      <left style="thin">
        <color indexed="61"/>
      </left>
      <right/>
      <top style="medium">
        <color indexed="64"/>
      </top>
      <bottom style="thin">
        <color indexed="61"/>
      </bottom>
      <diagonal/>
    </border>
    <border>
      <left/>
      <right style="thin">
        <color indexed="61"/>
      </right>
      <top style="medium">
        <color indexed="64"/>
      </top>
      <bottom style="thin">
        <color indexed="61"/>
      </bottom>
      <diagonal/>
    </border>
    <border>
      <left/>
      <right style="medium">
        <color indexed="64"/>
      </right>
      <top style="medium">
        <color indexed="64"/>
      </top>
      <bottom style="thin">
        <color indexed="61"/>
      </bottom>
      <diagonal/>
    </border>
    <border>
      <left style="medium">
        <color indexed="64"/>
      </left>
      <right style="thin">
        <color indexed="61"/>
      </right>
      <top/>
      <bottom style="thin">
        <color indexed="61"/>
      </bottom>
      <diagonal/>
    </border>
    <border>
      <left/>
      <right style="medium">
        <color indexed="64"/>
      </right>
      <top style="thin">
        <color indexed="61"/>
      </top>
      <bottom style="thin">
        <color indexed="61"/>
      </bottom>
      <diagonal/>
    </border>
    <border>
      <left style="medium">
        <color indexed="64"/>
      </left>
      <right style="thin">
        <color indexed="61"/>
      </right>
      <top style="thin">
        <color indexed="61"/>
      </top>
      <bottom/>
      <diagonal/>
    </border>
    <border>
      <left/>
      <right style="medium">
        <color indexed="64"/>
      </right>
      <top style="thin">
        <color indexed="61"/>
      </top>
      <bottom/>
      <diagonal/>
    </border>
    <border>
      <left style="medium">
        <color indexed="64"/>
      </left>
      <right style="thin">
        <color indexed="61"/>
      </right>
      <top style="thin">
        <color indexed="61"/>
      </top>
      <bottom style="medium">
        <color indexed="64"/>
      </bottom>
      <diagonal/>
    </border>
    <border>
      <left style="thin">
        <color indexed="61"/>
      </left>
      <right/>
      <top style="thin">
        <color indexed="61"/>
      </top>
      <bottom style="medium">
        <color indexed="64"/>
      </bottom>
      <diagonal/>
    </border>
    <border>
      <left/>
      <right style="thin">
        <color indexed="61"/>
      </right>
      <top style="thin">
        <color indexed="61"/>
      </top>
      <bottom style="medium">
        <color indexed="64"/>
      </bottom>
      <diagonal/>
    </border>
    <border>
      <left/>
      <right style="medium">
        <color indexed="64"/>
      </right>
      <top style="thin">
        <color indexed="61"/>
      </top>
      <bottom style="medium">
        <color indexed="64"/>
      </bottom>
      <diagonal/>
    </border>
    <border>
      <left style="medium">
        <color rgb="FF7030A0"/>
      </left>
      <right style="thin">
        <color indexed="61"/>
      </right>
      <top style="medium">
        <color rgb="FF7030A0"/>
      </top>
      <bottom/>
      <diagonal/>
    </border>
    <border>
      <left/>
      <right/>
      <top style="medium">
        <color rgb="FF7030A0"/>
      </top>
      <bottom/>
      <diagonal/>
    </border>
    <border>
      <left style="double">
        <color indexed="61"/>
      </left>
      <right/>
      <top style="medium">
        <color rgb="FF7030A0"/>
      </top>
      <bottom/>
      <diagonal/>
    </border>
    <border>
      <left style="medium">
        <color rgb="FF7030A0"/>
      </left>
      <right/>
      <top/>
      <bottom/>
      <diagonal/>
    </border>
    <border>
      <left/>
      <right style="medium">
        <color rgb="FF7030A0"/>
      </right>
      <top/>
      <bottom/>
      <diagonal/>
    </border>
    <border>
      <left style="medium">
        <color rgb="FF7030A0"/>
      </left>
      <right/>
      <top/>
      <bottom style="medium">
        <color rgb="FF7030A0"/>
      </bottom>
      <diagonal/>
    </border>
    <border>
      <left style="double">
        <color indexed="61"/>
      </left>
      <right/>
      <top/>
      <bottom style="medium">
        <color rgb="FF7030A0"/>
      </bottom>
      <diagonal/>
    </border>
    <border>
      <left/>
      <right/>
      <top/>
      <bottom style="medium">
        <color rgb="FF7030A0"/>
      </bottom>
      <diagonal/>
    </border>
    <border>
      <left/>
      <right style="medium">
        <color rgb="FF7030A0"/>
      </right>
      <top/>
      <bottom style="medium">
        <color rgb="FF7030A0"/>
      </bottom>
      <diagonal/>
    </border>
    <border>
      <left style="medium">
        <color rgb="FF7030A0"/>
      </left>
      <right/>
      <top style="medium">
        <color rgb="FF7030A0"/>
      </top>
      <bottom/>
      <diagonal/>
    </border>
    <border>
      <left style="thin">
        <color indexed="61"/>
      </left>
      <right/>
      <top style="medium">
        <color rgb="FF7030A0"/>
      </top>
      <bottom/>
      <diagonal/>
    </border>
    <border>
      <left style="thin">
        <color indexed="61"/>
      </left>
      <right/>
      <top/>
      <bottom style="medium">
        <color rgb="FF7030A0"/>
      </bottom>
      <diagonal/>
    </border>
    <border>
      <left style="medium">
        <color rgb="FF7030A0"/>
      </left>
      <right style="medium">
        <color rgb="FF7030A0"/>
      </right>
      <top style="medium">
        <color rgb="FF7030A0"/>
      </top>
      <bottom/>
      <diagonal/>
    </border>
    <border>
      <left style="medium">
        <color rgb="FF7030A0"/>
      </left>
      <right style="medium">
        <color rgb="FF7030A0"/>
      </right>
      <top/>
      <bottom/>
      <diagonal/>
    </border>
    <border>
      <left style="medium">
        <color rgb="FF7030A0"/>
      </left>
      <right style="medium">
        <color rgb="FF7030A0"/>
      </right>
      <top/>
      <bottom style="medium">
        <color rgb="FF7030A0"/>
      </bottom>
      <diagonal/>
    </border>
    <border>
      <left style="medium">
        <color rgb="FF7030A0"/>
      </left>
      <right style="thin">
        <color indexed="61"/>
      </right>
      <top style="medium">
        <color rgb="FF7030A0"/>
      </top>
      <bottom style="medium">
        <color rgb="FF7030A0"/>
      </bottom>
      <diagonal/>
    </border>
    <border>
      <left/>
      <right/>
      <top style="medium">
        <color rgb="FF7030A0"/>
      </top>
      <bottom style="medium">
        <color rgb="FF7030A0"/>
      </bottom>
      <diagonal/>
    </border>
    <border>
      <left style="medium">
        <color rgb="FF7030A0"/>
      </left>
      <right style="thin">
        <color indexed="61"/>
      </right>
      <top/>
      <bottom/>
      <diagonal/>
    </border>
    <border>
      <left style="double">
        <color indexed="61"/>
      </left>
      <right/>
      <top style="medium">
        <color rgb="FF7030A0"/>
      </top>
      <bottom style="medium">
        <color rgb="FF7030A0"/>
      </bottom>
      <diagonal/>
    </border>
    <border>
      <left style="medium">
        <color rgb="FF7030A0"/>
      </left>
      <right style="thin">
        <color indexed="61"/>
      </right>
      <top/>
      <bottom style="medium">
        <color rgb="FF7030A0"/>
      </bottom>
      <diagonal/>
    </border>
    <border>
      <left style="medium">
        <color indexed="60"/>
      </left>
      <right/>
      <top style="medium">
        <color rgb="FF7030A0"/>
      </top>
      <bottom style="medium">
        <color indexed="60"/>
      </bottom>
      <diagonal/>
    </border>
    <border>
      <left/>
      <right/>
      <top style="medium">
        <color rgb="FF7030A0"/>
      </top>
      <bottom style="medium">
        <color indexed="60"/>
      </bottom>
      <diagonal/>
    </border>
    <border>
      <left/>
      <right style="medium">
        <color indexed="60"/>
      </right>
      <top style="medium">
        <color rgb="FF7030A0"/>
      </top>
      <bottom style="medium">
        <color indexed="60"/>
      </bottom>
      <diagonal/>
    </border>
    <border>
      <left/>
      <right/>
      <top style="medium">
        <color rgb="FF7030A0"/>
      </top>
      <bottom style="medium">
        <color indexed="25"/>
      </bottom>
      <diagonal/>
    </border>
    <border>
      <left/>
      <right style="medium">
        <color indexed="60"/>
      </right>
      <top style="medium">
        <color rgb="FF7030A0"/>
      </top>
      <bottom style="medium">
        <color indexed="25"/>
      </bottom>
      <diagonal/>
    </border>
    <border>
      <left style="medium">
        <color indexed="60"/>
      </left>
      <right/>
      <top style="medium">
        <color rgb="FF7030A0"/>
      </top>
      <bottom style="medium">
        <color indexed="25"/>
      </bottom>
      <diagonal/>
    </border>
    <border>
      <left/>
      <right style="medium">
        <color rgb="FF7030A0"/>
      </right>
      <top style="medium">
        <color rgb="FF7030A0"/>
      </top>
      <bottom style="medium">
        <color indexed="25"/>
      </bottom>
      <diagonal/>
    </border>
    <border>
      <left style="medium">
        <color rgb="FF7030A0"/>
      </left>
      <right style="medium">
        <color indexed="60"/>
      </right>
      <top style="medium">
        <color indexed="64"/>
      </top>
      <bottom style="medium">
        <color indexed="64"/>
      </bottom>
      <diagonal/>
    </border>
    <border>
      <left/>
      <right style="medium">
        <color rgb="FF7030A0"/>
      </right>
      <top style="medium">
        <color indexed="64"/>
      </top>
      <bottom style="medium">
        <color indexed="64"/>
      </bottom>
      <diagonal/>
    </border>
    <border>
      <left style="medium">
        <color rgb="FF7030A0"/>
      </left>
      <right style="medium">
        <color indexed="60"/>
      </right>
      <top/>
      <bottom/>
      <diagonal/>
    </border>
    <border>
      <left style="medium">
        <color rgb="FF7030A0"/>
      </left>
      <right style="medium">
        <color indexed="60"/>
      </right>
      <top style="medium">
        <color indexed="60"/>
      </top>
      <bottom/>
      <diagonal/>
    </border>
    <border>
      <left/>
      <right style="medium">
        <color rgb="FF7030A0"/>
      </right>
      <top style="medium">
        <color indexed="60"/>
      </top>
      <bottom/>
      <diagonal/>
    </border>
    <border>
      <left style="medium">
        <color rgb="FF7030A0"/>
      </left>
      <right style="medium">
        <color indexed="60"/>
      </right>
      <top/>
      <bottom style="medium">
        <color indexed="60"/>
      </bottom>
      <diagonal/>
    </border>
    <border>
      <left/>
      <right style="medium">
        <color rgb="FF7030A0"/>
      </right>
      <top/>
      <bottom style="medium">
        <color indexed="60"/>
      </bottom>
      <diagonal/>
    </border>
    <border>
      <left style="medium">
        <color rgb="FF7030A0"/>
      </left>
      <right style="medium">
        <color indexed="60"/>
      </right>
      <top/>
      <bottom style="medium">
        <color rgb="FF7030A0"/>
      </bottom>
      <diagonal/>
    </border>
    <border>
      <left style="medium">
        <color indexed="60"/>
      </left>
      <right/>
      <top/>
      <bottom style="medium">
        <color rgb="FF7030A0"/>
      </bottom>
      <diagonal/>
    </border>
    <border>
      <left/>
      <right style="medium">
        <color indexed="60"/>
      </right>
      <top/>
      <bottom style="medium">
        <color rgb="FF7030A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1"/>
      </right>
      <top style="medium">
        <color rgb="FF7030A0"/>
      </top>
      <bottom/>
      <diagonal/>
    </border>
    <border>
      <left/>
      <right style="medium">
        <color indexed="64"/>
      </right>
      <top style="medium">
        <color rgb="FF7030A0"/>
      </top>
      <bottom/>
      <diagonal/>
    </border>
    <border>
      <left style="medium">
        <color indexed="64"/>
      </left>
      <right/>
      <top/>
      <bottom style="medium">
        <color rgb="FF7030A0"/>
      </bottom>
      <diagonal/>
    </border>
    <border>
      <left/>
      <right style="medium">
        <color indexed="64"/>
      </right>
      <top/>
      <bottom style="medium">
        <color rgb="FF7030A0"/>
      </bottom>
      <diagonal/>
    </border>
    <border>
      <left style="medium">
        <color indexed="64"/>
      </left>
      <right/>
      <top style="medium">
        <color rgb="FF7030A0"/>
      </top>
      <bottom/>
      <diagonal/>
    </border>
    <border>
      <left style="thin">
        <color indexed="61"/>
      </left>
      <right/>
      <top style="thin">
        <color indexed="61"/>
      </top>
      <bottom style="medium">
        <color theme="1"/>
      </bottom>
      <diagonal/>
    </border>
    <border>
      <left/>
      <right style="thin">
        <color indexed="61"/>
      </right>
      <top style="thin">
        <color indexed="61"/>
      </top>
      <bottom style="medium">
        <color theme="1"/>
      </bottom>
      <diagonal/>
    </border>
    <border>
      <left style="thin">
        <color indexed="61"/>
      </left>
      <right/>
      <top style="thin">
        <color indexed="61"/>
      </top>
      <bottom style="medium">
        <color auto="1"/>
      </bottom>
      <diagonal/>
    </border>
    <border>
      <left style="medium">
        <color indexed="64"/>
      </left>
      <right style="medium">
        <color rgb="FF993366"/>
      </right>
      <top style="medium">
        <color rgb="FF993366"/>
      </top>
      <bottom style="medium">
        <color rgb="FF993366"/>
      </bottom>
      <diagonal/>
    </border>
    <border>
      <left style="medium">
        <color rgb="FF993366"/>
      </left>
      <right style="medium">
        <color rgb="FF993366"/>
      </right>
      <top style="medium">
        <color rgb="FF993366"/>
      </top>
      <bottom style="medium">
        <color rgb="FF993366"/>
      </bottom>
      <diagonal/>
    </border>
    <border>
      <left style="medium">
        <color indexed="64"/>
      </left>
      <right style="medium">
        <color rgb="FF993366"/>
      </right>
      <top style="medium">
        <color indexed="61"/>
      </top>
      <bottom/>
      <diagonal/>
    </border>
    <border>
      <left style="medium">
        <color indexed="64"/>
      </left>
      <right style="medium">
        <color rgb="FF993366"/>
      </right>
      <top/>
      <bottom/>
      <diagonal/>
    </border>
    <border>
      <left style="medium">
        <color indexed="64"/>
      </left>
      <right style="medium">
        <color rgb="FF993366"/>
      </right>
      <top/>
      <bottom style="medium">
        <color rgb="FF993366"/>
      </bottom>
      <diagonal/>
    </border>
    <border>
      <left style="medium">
        <color rgb="FF993366"/>
      </left>
      <right style="medium">
        <color rgb="FF993366"/>
      </right>
      <top style="medium">
        <color indexed="61"/>
      </top>
      <bottom/>
      <diagonal/>
    </border>
    <border>
      <left style="medium">
        <color rgb="FF993366"/>
      </left>
      <right style="medium">
        <color rgb="FF993366"/>
      </right>
      <top/>
      <bottom/>
      <diagonal/>
    </border>
    <border>
      <left style="medium">
        <color rgb="FF993366"/>
      </left>
      <right style="medium">
        <color rgb="FF993366"/>
      </right>
      <top/>
      <bottom style="medium">
        <color rgb="FF993366"/>
      </bottom>
      <diagonal/>
    </border>
    <border>
      <left style="medium">
        <color rgb="FF993366"/>
      </left>
      <right style="medium">
        <color rgb="FF993366"/>
      </right>
      <top style="medium">
        <color indexed="61"/>
      </top>
      <bottom style="medium">
        <color indexed="61"/>
      </bottom>
      <diagonal/>
    </border>
    <border>
      <left style="medium">
        <color rgb="FF993366"/>
      </left>
      <right style="medium">
        <color rgb="FF993366"/>
      </right>
      <top style="medium">
        <color rgb="FF993366"/>
      </top>
      <bottom/>
      <diagonal/>
    </border>
    <border>
      <left style="medium">
        <color rgb="FF993366"/>
      </left>
      <right style="medium">
        <color rgb="FF993366"/>
      </right>
      <top/>
      <bottom style="medium">
        <color indexed="61"/>
      </bottom>
      <diagonal/>
    </border>
    <border>
      <left style="medium">
        <color rgb="FF993366"/>
      </left>
      <right style="medium">
        <color auto="1"/>
      </right>
      <top style="medium">
        <color indexed="61"/>
      </top>
      <bottom style="medium">
        <color indexed="61"/>
      </bottom>
      <diagonal/>
    </border>
    <border>
      <left style="medium">
        <color rgb="FF993366"/>
      </left>
      <right style="medium">
        <color auto="1"/>
      </right>
      <top style="medium">
        <color indexed="61"/>
      </top>
      <bottom/>
      <diagonal/>
    </border>
    <border>
      <left style="medium">
        <color rgb="FF993366"/>
      </left>
      <right style="medium">
        <color auto="1"/>
      </right>
      <top/>
      <bottom/>
      <diagonal/>
    </border>
    <border>
      <left style="medium">
        <color rgb="FF993366"/>
      </left>
      <right style="medium">
        <color auto="1"/>
      </right>
      <top/>
      <bottom style="medium">
        <color rgb="FF993366"/>
      </bottom>
      <diagonal/>
    </border>
    <border>
      <left style="medium">
        <color rgb="FF993366"/>
      </left>
      <right style="medium">
        <color auto="1"/>
      </right>
      <top style="medium">
        <color rgb="FF993366"/>
      </top>
      <bottom style="medium">
        <color rgb="FF993366"/>
      </bottom>
      <diagonal/>
    </border>
    <border>
      <left style="medium">
        <color rgb="FF993366"/>
      </left>
      <right style="medium">
        <color auto="1"/>
      </right>
      <top/>
      <bottom style="medium">
        <color indexed="61"/>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medium">
        <color indexed="64"/>
      </left>
      <right style="thin">
        <color indexed="61"/>
      </right>
      <top style="medium">
        <color indexed="64"/>
      </top>
      <bottom style="medium">
        <color indexed="64"/>
      </bottom>
      <diagonal/>
    </border>
    <border>
      <left style="double">
        <color indexed="61"/>
      </left>
      <right/>
      <top style="medium">
        <color indexed="64"/>
      </top>
      <bottom style="medium">
        <color indexed="64"/>
      </bottom>
      <diagonal/>
    </border>
    <border>
      <left style="medium">
        <color indexed="64"/>
      </left>
      <right/>
      <top style="medium">
        <color indexed="64"/>
      </top>
      <bottom style="medium">
        <color rgb="FF7030A0"/>
      </bottom>
      <diagonal/>
    </border>
    <border>
      <left/>
      <right/>
      <top style="medium">
        <color indexed="64"/>
      </top>
      <bottom style="medium">
        <color rgb="FF7030A0"/>
      </bottom>
      <diagonal/>
    </border>
    <border>
      <left/>
      <right style="medium">
        <color indexed="64"/>
      </right>
      <top style="medium">
        <color indexed="64"/>
      </top>
      <bottom style="medium">
        <color rgb="FF7030A0"/>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top style="medium">
        <color indexed="64"/>
      </top>
      <bottom/>
      <diagonal/>
    </border>
    <border>
      <left style="medium">
        <color indexed="64"/>
      </left>
      <right/>
      <top style="medium">
        <color indexed="61"/>
      </top>
      <bottom style="thin">
        <color indexed="61"/>
      </bottom>
      <diagonal/>
    </border>
    <border>
      <left/>
      <right style="medium">
        <color indexed="64"/>
      </right>
      <top style="medium">
        <color indexed="61"/>
      </top>
      <bottom style="thin">
        <color indexed="61"/>
      </bottom>
      <diagonal/>
    </border>
    <border>
      <left style="medium">
        <color indexed="64"/>
      </left>
      <right/>
      <top style="thin">
        <color indexed="61"/>
      </top>
      <bottom/>
      <diagonal/>
    </border>
    <border>
      <left style="medium">
        <color indexed="64"/>
      </left>
      <right/>
      <top/>
      <bottom style="thin">
        <color indexed="61"/>
      </bottom>
      <diagonal/>
    </border>
    <border>
      <left/>
      <right style="medium">
        <color indexed="64"/>
      </right>
      <top/>
      <bottom style="thin">
        <color rgb="FF993366"/>
      </bottom>
      <diagonal/>
    </border>
    <border>
      <left/>
      <right style="medium">
        <color indexed="64"/>
      </right>
      <top/>
      <bottom style="thin">
        <color indexed="61"/>
      </bottom>
      <diagonal/>
    </border>
    <border>
      <left style="thin">
        <color indexed="61"/>
      </left>
      <right/>
      <top/>
      <bottom style="medium">
        <color indexed="64"/>
      </bottom>
      <diagonal/>
    </border>
    <border>
      <left/>
      <right style="thin">
        <color indexed="61"/>
      </right>
      <top/>
      <bottom style="medium">
        <color indexed="64"/>
      </bottom>
      <diagonal/>
    </border>
    <border>
      <left/>
      <right/>
      <top/>
      <bottom style="medium">
        <color theme="7" tint="-0.24994659260841701"/>
      </bottom>
      <diagonal/>
    </border>
    <border>
      <left style="double">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diagonal/>
    </border>
    <border>
      <left style="medium">
        <color indexed="64"/>
      </left>
      <right style="medium">
        <color indexed="64"/>
      </right>
      <top style="medium">
        <color indexed="61"/>
      </top>
      <bottom style="medium">
        <color indexed="61"/>
      </bottom>
      <diagonal/>
    </border>
    <border>
      <left style="medium">
        <color indexed="64"/>
      </left>
      <right style="medium">
        <color indexed="64"/>
      </right>
      <top style="medium">
        <color indexed="61"/>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style="thin">
        <color indexed="25"/>
      </bottom>
      <diagonal/>
    </border>
    <border>
      <left style="thin">
        <color indexed="64"/>
      </left>
      <right style="thin">
        <color indexed="61"/>
      </right>
      <top style="thin">
        <color indexed="61"/>
      </top>
      <bottom style="thin">
        <color indexed="61"/>
      </bottom>
      <diagonal/>
    </border>
    <border>
      <left style="thin">
        <color indexed="61"/>
      </left>
      <right style="thin">
        <color indexed="61"/>
      </right>
      <top style="thin">
        <color indexed="61"/>
      </top>
      <bottom style="thin">
        <color indexed="61"/>
      </bottom>
      <diagonal/>
    </border>
    <border>
      <left style="thin">
        <color indexed="61"/>
      </left>
      <right style="thin">
        <color indexed="64"/>
      </right>
      <top style="thin">
        <color indexed="61"/>
      </top>
      <bottom style="thin">
        <color indexed="61"/>
      </bottom>
      <diagonal/>
    </border>
    <border>
      <left/>
      <right style="thin">
        <color indexed="64"/>
      </right>
      <top style="thin">
        <color indexed="25"/>
      </top>
      <bottom/>
      <diagonal/>
    </border>
    <border>
      <left style="thin">
        <color indexed="64"/>
      </left>
      <right style="thin">
        <color indexed="61"/>
      </right>
      <top/>
      <bottom/>
      <diagonal/>
    </border>
    <border>
      <left style="thin">
        <color indexed="61"/>
      </left>
      <right style="thin">
        <color indexed="61"/>
      </right>
      <top/>
      <bottom/>
      <diagonal/>
    </border>
    <border>
      <left style="thin">
        <color indexed="61"/>
      </left>
      <right style="thin">
        <color indexed="64"/>
      </right>
      <top/>
      <bottom/>
      <diagonal/>
    </border>
    <border>
      <left/>
      <right style="thin">
        <color indexed="64"/>
      </right>
      <top/>
      <bottom/>
      <diagonal/>
    </border>
    <border>
      <left/>
      <right style="thin">
        <color indexed="64"/>
      </right>
      <top/>
      <bottom style="thin">
        <color indexed="61"/>
      </bottom>
      <diagonal/>
    </border>
    <border>
      <left style="thin">
        <color indexed="64"/>
      </left>
      <right style="thin">
        <color indexed="61"/>
      </right>
      <top/>
      <bottom style="thin">
        <color indexed="61"/>
      </bottom>
      <diagonal/>
    </border>
    <border>
      <left style="thin">
        <color indexed="61"/>
      </left>
      <right style="thin">
        <color indexed="61"/>
      </right>
      <top/>
      <bottom style="thin">
        <color indexed="61"/>
      </bottom>
      <diagonal/>
    </border>
    <border>
      <left style="thin">
        <color indexed="61"/>
      </left>
      <right style="thin">
        <color indexed="64"/>
      </right>
      <top/>
      <bottom style="thin">
        <color indexed="61"/>
      </bottom>
      <diagonal/>
    </border>
    <border>
      <left/>
      <right style="thin">
        <color indexed="64"/>
      </right>
      <top style="thin">
        <color indexed="61"/>
      </top>
      <bottom/>
      <diagonal/>
    </border>
    <border>
      <left style="thin">
        <color indexed="64"/>
      </left>
      <right style="thin">
        <color indexed="61"/>
      </right>
      <top style="thin">
        <color indexed="61"/>
      </top>
      <bottom/>
      <diagonal/>
    </border>
    <border>
      <left style="thin">
        <color indexed="61"/>
      </left>
      <right style="thin">
        <color indexed="61"/>
      </right>
      <top style="thin">
        <color indexed="61"/>
      </top>
      <bottom/>
      <diagonal/>
    </border>
    <border>
      <left style="thin">
        <color indexed="61"/>
      </left>
      <right style="thin">
        <color indexed="64"/>
      </right>
      <top style="thin">
        <color indexed="61"/>
      </top>
      <bottom/>
      <diagonal/>
    </border>
    <border>
      <left style="thin">
        <color indexed="64"/>
      </left>
      <right style="thin">
        <color indexed="61"/>
      </right>
      <top style="thin">
        <color indexed="25"/>
      </top>
      <bottom/>
      <diagonal/>
    </border>
    <border>
      <left style="thin">
        <color indexed="61"/>
      </left>
      <right style="thin">
        <color indexed="61"/>
      </right>
      <top style="thin">
        <color indexed="25"/>
      </top>
      <bottom/>
      <diagonal/>
    </border>
    <border>
      <left style="thin">
        <color indexed="61"/>
      </left>
      <right style="thin">
        <color indexed="64"/>
      </right>
      <top style="thin">
        <color indexed="25"/>
      </top>
      <bottom/>
      <diagonal/>
    </border>
    <border>
      <left/>
      <right style="thin">
        <color indexed="64"/>
      </right>
      <top/>
      <bottom style="medium">
        <color indexed="61"/>
      </bottom>
      <diagonal/>
    </border>
    <border>
      <left style="thin">
        <color indexed="64"/>
      </left>
      <right style="thin">
        <color indexed="61"/>
      </right>
      <top/>
      <bottom style="medium">
        <color indexed="61"/>
      </bottom>
      <diagonal/>
    </border>
    <border>
      <left style="thin">
        <color indexed="61"/>
      </left>
      <right style="thin">
        <color indexed="61"/>
      </right>
      <top/>
      <bottom style="medium">
        <color indexed="61"/>
      </bottom>
      <diagonal/>
    </border>
    <border>
      <left style="thin">
        <color indexed="61"/>
      </left>
      <right style="thin">
        <color indexed="64"/>
      </right>
      <top/>
      <bottom style="medium">
        <color indexed="61"/>
      </bottom>
      <diagonal/>
    </border>
    <border>
      <left style="medium">
        <color indexed="64"/>
      </left>
      <right style="thin">
        <color indexed="61"/>
      </right>
      <top style="thin">
        <color indexed="25"/>
      </top>
      <bottom/>
      <diagonal/>
    </border>
    <border>
      <left style="medium">
        <color indexed="64"/>
      </left>
      <right style="thin">
        <color indexed="61"/>
      </right>
      <top/>
      <bottom style="medium">
        <color indexed="64"/>
      </bottom>
      <diagonal/>
    </border>
    <border>
      <left style="thin">
        <color indexed="61"/>
      </left>
      <right style="thin">
        <color indexed="61"/>
      </right>
      <top/>
      <bottom style="medium">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style="medium">
        <color indexed="64"/>
      </left>
      <right style="medium">
        <color indexed="64"/>
      </right>
      <top style="medium">
        <color indexed="64"/>
      </top>
      <bottom/>
      <diagonal/>
    </border>
    <border>
      <left/>
      <right style="thin">
        <color indexed="61"/>
      </right>
      <top style="medium">
        <color indexed="64"/>
      </top>
      <bottom/>
      <diagonal/>
    </border>
    <border>
      <left/>
      <right/>
      <top style="medium">
        <color indexed="64"/>
      </top>
      <bottom style="thin">
        <color indexed="61"/>
      </bottom>
      <diagonal/>
    </border>
    <border>
      <left style="thin">
        <color indexed="61"/>
      </left>
      <right style="medium">
        <color indexed="64"/>
      </right>
      <top style="thin">
        <color indexed="61"/>
      </top>
      <bottom style="thin">
        <color indexed="61"/>
      </bottom>
      <diagonal/>
    </border>
    <border>
      <left/>
      <right/>
      <top style="medium">
        <color auto="1"/>
      </top>
      <bottom style="medium">
        <color auto="1"/>
      </bottom>
      <diagonal/>
    </border>
    <border>
      <left style="medium">
        <color indexed="64"/>
      </left>
      <right style="thin">
        <color indexed="25"/>
      </right>
      <top/>
      <bottom/>
      <diagonal/>
    </border>
    <border>
      <left style="thin">
        <color rgb="FF993366"/>
      </left>
      <right style="thin">
        <color indexed="25"/>
      </right>
      <top style="medium">
        <color auto="1"/>
      </top>
      <bottom/>
      <diagonal/>
    </border>
    <border>
      <left style="thin">
        <color rgb="FF993366"/>
      </left>
      <right style="medium">
        <color auto="1"/>
      </right>
      <top style="medium">
        <color auto="1"/>
      </top>
      <bottom/>
      <diagonal/>
    </border>
    <border>
      <left style="thin">
        <color rgb="FF993366"/>
      </left>
      <right/>
      <top/>
      <bottom/>
      <diagonal/>
    </border>
    <border>
      <left style="thin">
        <color rgb="FF993366"/>
      </left>
      <right style="medium">
        <color indexed="64"/>
      </right>
      <top/>
      <bottom/>
      <diagonal/>
    </border>
    <border>
      <left style="thin">
        <color rgb="FF993366"/>
      </left>
      <right style="thin">
        <color indexed="64"/>
      </right>
      <top/>
      <bottom/>
      <diagonal/>
    </border>
    <border>
      <left style="thin">
        <color rgb="FF993366"/>
      </left>
      <right style="thin">
        <color indexed="25"/>
      </right>
      <top/>
      <bottom/>
      <diagonal/>
    </border>
    <border>
      <left style="medium">
        <color indexed="64"/>
      </left>
      <right style="thin">
        <color indexed="25"/>
      </right>
      <top/>
      <bottom style="thin">
        <color indexed="61"/>
      </bottom>
      <diagonal/>
    </border>
    <border>
      <left style="thin">
        <color rgb="FF993366"/>
      </left>
      <right style="thin">
        <color indexed="25"/>
      </right>
      <top/>
      <bottom style="thin">
        <color indexed="61"/>
      </bottom>
      <diagonal/>
    </border>
    <border>
      <left style="thin">
        <color rgb="FF993366"/>
      </left>
      <right style="medium">
        <color indexed="64"/>
      </right>
      <top/>
      <bottom style="thin">
        <color indexed="61"/>
      </bottom>
      <diagonal/>
    </border>
    <border>
      <left style="thin">
        <color rgb="FF993366"/>
      </left>
      <right/>
      <top style="thin">
        <color indexed="61"/>
      </top>
      <bottom/>
      <diagonal/>
    </border>
    <border>
      <left style="thin">
        <color rgb="FF993366"/>
      </left>
      <right style="medium">
        <color indexed="64"/>
      </right>
      <top style="thin">
        <color indexed="61"/>
      </top>
      <bottom/>
      <diagonal/>
    </border>
    <border>
      <left style="medium">
        <color indexed="64"/>
      </left>
      <right/>
      <top style="thin">
        <color indexed="25"/>
      </top>
      <bottom/>
      <diagonal/>
    </border>
    <border>
      <left style="thin">
        <color rgb="FF993366"/>
      </left>
      <right/>
      <top style="thin">
        <color indexed="25"/>
      </top>
      <bottom/>
      <diagonal/>
    </border>
    <border>
      <left style="thin">
        <color rgb="FF993366"/>
      </left>
      <right style="medium">
        <color indexed="64"/>
      </right>
      <top style="thin">
        <color indexed="25"/>
      </top>
      <bottom/>
      <diagonal/>
    </border>
    <border>
      <left style="thin">
        <color rgb="FF993366"/>
      </left>
      <right/>
      <top/>
      <bottom style="medium">
        <color indexed="64"/>
      </bottom>
      <diagonal/>
    </border>
    <border>
      <left style="thin">
        <color rgb="FF993366"/>
      </left>
      <right style="medium">
        <color indexed="64"/>
      </right>
      <top/>
      <bottom style="medium">
        <color indexed="64"/>
      </bottom>
      <diagonal/>
    </border>
    <border>
      <left style="thin">
        <color indexed="61"/>
      </left>
      <right/>
      <top style="medium">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s>
  <cellStyleXfs count="1158">
    <xf numFmtId="0" fontId="0" fillId="0" borderId="0"/>
    <xf numFmtId="0" fontId="18" fillId="0" borderId="0" applyNumberFormat="0" applyFill="0" applyBorder="0" applyProtection="0"/>
    <xf numFmtId="0" fontId="20" fillId="0" borderId="0" applyNumberFormat="0" applyFill="0" applyBorder="0" applyProtection="0"/>
    <xf numFmtId="0" fontId="18" fillId="0" borderId="0"/>
    <xf numFmtId="0" fontId="18" fillId="0" borderId="0"/>
    <xf numFmtId="0" fontId="18" fillId="0" borderId="0"/>
    <xf numFmtId="0" fontId="18" fillId="0" borderId="0"/>
    <xf numFmtId="0" fontId="24" fillId="34" borderId="0" applyNumberFormat="0" applyBorder="0" applyAlignment="0" applyProtection="0"/>
    <xf numFmtId="0" fontId="24" fillId="35"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4" fillId="3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4" fillId="36" borderId="0" applyNumberFormat="0" applyBorder="0" applyAlignment="0" applyProtection="0"/>
    <xf numFmtId="0" fontId="24" fillId="37"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4"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4" fillId="39"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4" fillId="40" borderId="0" applyNumberFormat="0" applyBorder="0" applyAlignment="0" applyProtection="0"/>
    <xf numFmtId="0" fontId="24" fillId="41"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4" fillId="4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4" fillId="4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4" fillId="38" borderId="0" applyNumberFormat="0" applyBorder="0" applyAlignment="0" applyProtection="0"/>
    <xf numFmtId="0" fontId="24" fillId="40"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4" fillId="4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4" fillId="42" borderId="0" applyNumberFormat="0" applyBorder="0" applyAlignment="0" applyProtection="0"/>
    <xf numFmtId="0" fontId="24" fillId="34"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4" fillId="3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4" fillId="36"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4" fillId="43" borderId="0" applyNumberFormat="0" applyBorder="0" applyAlignment="0" applyProtection="0"/>
    <xf numFmtId="0" fontId="24" fillId="44"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4" fillId="4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4" fillId="37" borderId="0" applyNumberFormat="0" applyBorder="0" applyAlignment="0" applyProtection="0"/>
    <xf numFmtId="0" fontId="24" fillId="41"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4" fillId="41"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4" fillId="42" borderId="0" applyNumberFormat="0" applyBorder="0" applyAlignment="0" applyProtection="0"/>
    <xf numFmtId="0" fontId="24" fillId="34"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4" fillId="34"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4" fillId="38" borderId="0" applyNumberFormat="0" applyBorder="0" applyAlignment="0" applyProtection="0"/>
    <xf numFmtId="0" fontId="24" fillId="45"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4" fillId="4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5" fillId="42" borderId="0" applyNumberFormat="0" applyBorder="0" applyAlignment="0" applyProtection="0"/>
    <xf numFmtId="0" fontId="25" fillId="46"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25" fillId="46" borderId="0" applyNumberFormat="0" applyBorder="0" applyAlignment="0" applyProtection="0"/>
    <xf numFmtId="0" fontId="25" fillId="47" borderId="0" applyNumberFormat="0" applyBorder="0" applyAlignment="0" applyProtection="0"/>
    <xf numFmtId="0" fontId="25" fillId="36"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25" fillId="36" borderId="0" applyNumberFormat="0" applyBorder="0" applyAlignment="0" applyProtection="0"/>
    <xf numFmtId="0" fontId="25" fillId="45" borderId="0" applyNumberFormat="0" applyBorder="0" applyAlignment="0" applyProtection="0"/>
    <xf numFmtId="0" fontId="25" fillId="44"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25" fillId="44" borderId="0" applyNumberFormat="0" applyBorder="0" applyAlignment="0" applyProtection="0"/>
    <xf numFmtId="0" fontId="25" fillId="37" borderId="0" applyNumberFormat="0" applyBorder="0" applyAlignment="0" applyProtection="0"/>
    <xf numFmtId="0" fontId="25" fillId="48"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25" fillId="48" borderId="0" applyNumberFormat="0" applyBorder="0" applyAlignment="0" applyProtection="0"/>
    <xf numFmtId="0" fontId="25" fillId="42" borderId="0" applyNumberFormat="0" applyBorder="0" applyAlignment="0" applyProtection="0"/>
    <xf numFmtId="0" fontId="25" fillId="49"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25" fillId="49" borderId="0" applyNumberFormat="0" applyBorder="0" applyAlignment="0" applyProtection="0"/>
    <xf numFmtId="0" fontId="25" fillId="36" borderId="0" applyNumberFormat="0" applyBorder="0" applyAlignment="0" applyProtection="0"/>
    <xf numFmtId="0" fontId="25" fillId="50"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25" fillId="50" borderId="0" applyNumberFormat="0" applyBorder="0" applyAlignment="0" applyProtection="0"/>
    <xf numFmtId="0" fontId="25" fillId="51" borderId="0" applyNumberFormat="0" applyBorder="0" applyAlignment="0" applyProtection="0"/>
    <xf numFmtId="0" fontId="25" fillId="52"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25" fillId="52" borderId="0" applyNumberFormat="0" applyBorder="0" applyAlignment="0" applyProtection="0"/>
    <xf numFmtId="0" fontId="25" fillId="47" borderId="0" applyNumberFormat="0" applyBorder="0" applyAlignment="0" applyProtection="0"/>
    <xf numFmtId="0" fontId="25" fillId="53"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25" fillId="53" borderId="0" applyNumberFormat="0" applyBorder="0" applyAlignment="0" applyProtection="0"/>
    <xf numFmtId="0" fontId="25" fillId="45" borderId="0" applyNumberFormat="0" applyBorder="0" applyAlignment="0" applyProtection="0"/>
    <xf numFmtId="0" fontId="25" fillId="54"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25" fillId="54" borderId="0" applyNumberFormat="0" applyBorder="0" applyAlignment="0" applyProtection="0"/>
    <xf numFmtId="0" fontId="25" fillId="55" borderId="0" applyNumberFormat="0" applyBorder="0" applyAlignment="0" applyProtection="0"/>
    <xf numFmtId="0" fontId="25" fillId="48" borderId="0" applyNumberFormat="0" applyBorder="0" applyAlignment="0" applyProtection="0"/>
    <xf numFmtId="0" fontId="25" fillId="55" borderId="0" applyNumberFormat="0" applyBorder="0" applyAlignment="0" applyProtection="0"/>
    <xf numFmtId="0" fontId="25" fillId="55"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25" fillId="48" borderId="0" applyNumberFormat="0" applyBorder="0" applyAlignment="0" applyProtection="0"/>
    <xf numFmtId="0" fontId="25" fillId="49"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25" fillId="53" borderId="0" applyNumberFormat="0" applyBorder="0" applyAlignment="0" applyProtection="0"/>
    <xf numFmtId="0" fontId="25" fillId="47"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25" fillId="47" borderId="0" applyNumberFormat="0" applyBorder="0" applyAlignment="0" applyProtection="0"/>
    <xf numFmtId="0" fontId="26"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27" fillId="56" borderId="24" applyNumberFormat="0" applyAlignment="0" applyProtection="0"/>
    <xf numFmtId="0" fontId="28" fillId="57" borderId="24" applyNumberFormat="0" applyAlignment="0" applyProtection="0"/>
    <xf numFmtId="0" fontId="27" fillId="56" borderId="24" applyNumberFormat="0" applyAlignment="0" applyProtection="0"/>
    <xf numFmtId="0" fontId="27" fillId="56" borderId="24" applyNumberFormat="0" applyAlignment="0" applyProtection="0"/>
    <xf numFmtId="0" fontId="11" fillId="6" borderId="4" applyNumberFormat="0" applyAlignment="0" applyProtection="0"/>
    <xf numFmtId="0" fontId="11" fillId="6" borderId="4" applyNumberFormat="0" applyAlignment="0" applyProtection="0"/>
    <xf numFmtId="0" fontId="28" fillId="57" borderId="24" applyNumberFormat="0" applyAlignment="0" applyProtection="0"/>
    <xf numFmtId="0" fontId="26" fillId="0" borderId="25" applyNumberFormat="0" applyFill="0" applyAlignment="0" applyProtection="0"/>
    <xf numFmtId="0" fontId="29" fillId="0" borderId="26" applyNumberFormat="0" applyFill="0" applyAlignment="0" applyProtection="0"/>
    <xf numFmtId="0" fontId="26" fillId="0" borderId="25" applyNumberFormat="0" applyFill="0" applyAlignment="0" applyProtection="0"/>
    <xf numFmtId="0" fontId="26" fillId="0" borderId="25"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29" fillId="0" borderId="26" applyNumberFormat="0" applyFill="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4" fillId="8" borderId="8" applyNumberFormat="0" applyFont="0" applyAlignment="0" applyProtection="0"/>
    <xf numFmtId="0" fontId="18" fillId="38" borderId="27" applyNumberFormat="0" applyFont="0" applyAlignment="0" applyProtection="0"/>
    <xf numFmtId="0" fontId="18" fillId="38" borderId="27"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38" borderId="27" applyNumberFormat="0" applyFont="0" applyAlignment="0" applyProtection="0"/>
    <xf numFmtId="0" fontId="18" fillId="38" borderId="27" applyNumberFormat="0" applyFont="0" applyAlignment="0" applyProtection="0"/>
    <xf numFmtId="0" fontId="18" fillId="38" borderId="27" applyNumberFormat="0" applyFont="0" applyAlignment="0" applyProtection="0"/>
    <xf numFmtId="0" fontId="18" fillId="38" borderId="27" applyNumberFormat="0" applyFont="0" applyAlignment="0" applyProtection="0"/>
    <xf numFmtId="0" fontId="18" fillId="38" borderId="27" applyNumberFormat="0" applyFont="0" applyAlignment="0" applyProtection="0"/>
    <xf numFmtId="0" fontId="18" fillId="38" borderId="27" applyNumberFormat="0" applyFont="0" applyAlignment="0" applyProtection="0"/>
    <xf numFmtId="0" fontId="1"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38" borderId="27" applyNumberFormat="0" applyFont="0" applyAlignment="0" applyProtection="0"/>
    <xf numFmtId="0" fontId="18" fillId="38" borderId="27" applyNumberFormat="0" applyFont="0" applyAlignment="0" applyProtection="0"/>
    <xf numFmtId="0" fontId="18" fillId="38" borderId="27" applyNumberFormat="0" applyFont="0" applyAlignment="0" applyProtection="0"/>
    <xf numFmtId="0" fontId="18" fillId="38" borderId="27" applyNumberFormat="0" applyFont="0" applyAlignment="0" applyProtection="0"/>
    <xf numFmtId="0" fontId="18" fillId="38" borderId="27" applyNumberFormat="0" applyFont="0" applyAlignment="0" applyProtection="0"/>
    <xf numFmtId="0" fontId="18" fillId="38" borderId="27" applyNumberFormat="0" applyFont="0" applyAlignment="0" applyProtection="0"/>
    <xf numFmtId="0" fontId="1" fillId="8" borderId="8" applyNumberFormat="0" applyFont="0" applyAlignment="0" applyProtection="0"/>
    <xf numFmtId="165" fontId="30" fillId="0" borderId="0" applyFill="0" applyBorder="0" applyAlignment="0" applyProtection="0"/>
    <xf numFmtId="165" fontId="30" fillId="0" borderId="0" applyFill="0" applyBorder="0" applyAlignment="0" applyProtection="0"/>
    <xf numFmtId="165" fontId="30" fillId="0" borderId="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32" fillId="43" borderId="24" applyNumberFormat="0" applyAlignment="0" applyProtection="0"/>
    <xf numFmtId="0" fontId="32" fillId="40" borderId="24" applyNumberFormat="0" applyAlignment="0" applyProtection="0"/>
    <xf numFmtId="0" fontId="32" fillId="43" borderId="24" applyNumberFormat="0" applyAlignment="0" applyProtection="0"/>
    <xf numFmtId="0" fontId="32" fillId="43" borderId="24" applyNumberFormat="0" applyAlignment="0" applyProtection="0"/>
    <xf numFmtId="0" fontId="9" fillId="5" borderId="4" applyNumberFormat="0" applyAlignment="0" applyProtection="0"/>
    <xf numFmtId="0" fontId="9" fillId="5" borderId="4" applyNumberFormat="0" applyAlignment="0" applyProtection="0"/>
    <xf numFmtId="0" fontId="32" fillId="40" borderId="24" applyNumberFormat="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166" fontId="33" fillId="0" borderId="0" applyFont="0" applyFill="0" applyBorder="0" applyAlignment="0" applyProtection="0"/>
    <xf numFmtId="164" fontId="30" fillId="0" borderId="0" applyFill="0" applyBorder="0" applyAlignment="0" applyProtection="0"/>
    <xf numFmtId="164" fontId="30" fillId="0" borderId="0" applyFill="0" applyBorder="0" applyAlignment="0" applyProtection="0"/>
    <xf numFmtId="164" fontId="30" fillId="0" borderId="0" applyFill="0" applyBorder="0" applyAlignment="0" applyProtection="0"/>
    <xf numFmtId="3" fontId="30" fillId="0" borderId="0" applyFill="0" applyBorder="0" applyAlignment="0" applyProtection="0"/>
    <xf numFmtId="3" fontId="30" fillId="0" borderId="0" applyFill="0" applyBorder="0" applyAlignment="0" applyProtection="0"/>
    <xf numFmtId="3" fontId="30" fillId="0" borderId="0" applyFill="0" applyBorder="0" applyAlignment="0" applyProtection="0"/>
    <xf numFmtId="0" fontId="34" fillId="41" borderId="0" applyNumberFormat="0" applyBorder="0" applyAlignment="0" applyProtection="0"/>
    <xf numFmtId="0" fontId="34" fillId="37"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34" fillId="37"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168" fontId="30" fillId="0" borderId="0" applyFill="0" applyBorder="0" applyAlignment="0" applyProtection="0"/>
    <xf numFmtId="168" fontId="30" fillId="0" borderId="0" applyFill="0" applyBorder="0" applyAlignment="0" applyProtection="0"/>
    <xf numFmtId="168" fontId="30" fillId="0" borderId="0" applyFill="0" applyBorder="0" applyAlignment="0" applyProtection="0"/>
    <xf numFmtId="0" fontId="18" fillId="0" borderId="0" applyNumberFormat="0" applyFill="0" applyBorder="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Protection="0"/>
    <xf numFmtId="0" fontId="21" fillId="0" borderId="0" applyNumberFormat="0" applyFill="0" applyBorder="0" applyProtection="0"/>
    <xf numFmtId="0" fontId="18" fillId="0" borderId="0" applyNumberFormat="0" applyFill="0" applyBorder="0" applyProtection="0"/>
    <xf numFmtId="0" fontId="18" fillId="0" borderId="0" applyNumberFormat="0" applyFill="0" applyBorder="0" applyProtection="0"/>
    <xf numFmtId="0" fontId="18" fillId="0" borderId="0"/>
    <xf numFmtId="0" fontId="18" fillId="0" borderId="0"/>
    <xf numFmtId="0" fontId="18" fillId="0" borderId="0"/>
    <xf numFmtId="0" fontId="18" fillId="0" borderId="0"/>
    <xf numFmtId="0" fontId="21" fillId="0" borderId="0" applyNumberFormat="0" applyFill="0" applyBorder="0" applyProtection="0"/>
    <xf numFmtId="0" fontId="18" fillId="0" borderId="0"/>
    <xf numFmtId="0" fontId="18" fillId="0" borderId="0"/>
    <xf numFmtId="0" fontId="18" fillId="0" borderId="0"/>
    <xf numFmtId="0" fontId="21" fillId="0" borderId="0" applyNumberFormat="0" applyFill="0" applyBorder="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1" fillId="0" borderId="0" applyNumberFormat="0" applyFill="0" applyBorder="0" applyProtection="0"/>
    <xf numFmtId="0" fontId="18" fillId="0" borderId="0" applyNumberFormat="0" applyFill="0" applyBorder="0" applyProtection="0"/>
    <xf numFmtId="0" fontId="18" fillId="0" borderId="0" applyNumberFormat="0" applyFill="0" applyBorder="0" applyProtection="0"/>
    <xf numFmtId="0" fontId="21" fillId="0" borderId="0" applyNumberFormat="0" applyFill="0" applyBorder="0" applyProtection="0"/>
    <xf numFmtId="0" fontId="18" fillId="0" borderId="0" applyNumberFormat="0" applyFill="0" applyBorder="0" applyProtection="0"/>
    <xf numFmtId="0" fontId="18" fillId="0" borderId="0"/>
    <xf numFmtId="0" fontId="18" fillId="0" borderId="0"/>
    <xf numFmtId="0" fontId="18" fillId="0" borderId="0"/>
    <xf numFmtId="0" fontId="18" fillId="0" borderId="0"/>
    <xf numFmtId="0" fontId="18" fillId="0" borderId="0" applyNumberFormat="0" applyFill="0" applyBorder="0" applyProtection="0"/>
    <xf numFmtId="0" fontId="18" fillId="0" borderId="0" applyNumberFormat="0" applyFill="0" applyBorder="0" applyProtection="0"/>
    <xf numFmtId="0" fontId="18" fillId="0" borderId="0" applyNumberFormat="0" applyFill="0" applyBorder="0" applyProtection="0"/>
    <xf numFmtId="0" fontId="18" fillId="0" borderId="0" applyNumberFormat="0" applyFill="0" applyBorder="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9" fillId="43" borderId="0" applyNumberFormat="0" applyBorder="0" applyAlignment="0" applyProtection="0"/>
    <xf numFmtId="0" fontId="40"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40" fillId="43" borderId="0" applyNumberFormat="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Protection="0"/>
    <xf numFmtId="0" fontId="18" fillId="0" borderId="0"/>
    <xf numFmtId="0" fontId="18" fillId="0" borderId="0"/>
    <xf numFmtId="0" fontId="18" fillId="0" borderId="0"/>
    <xf numFmtId="0" fontId="18" fillId="0" borderId="0"/>
    <xf numFmtId="0" fontId="18" fillId="0" borderId="0" applyNumberFormat="0" applyFill="0" applyBorder="0" applyProtection="0"/>
    <xf numFmtId="0" fontId="1" fillId="0" borderId="0"/>
    <xf numFmtId="0" fontId="18" fillId="0" borderId="0" applyNumberFormat="0" applyFill="0" applyBorder="0" applyProtection="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pplyNumberFormat="0" applyFill="0" applyBorder="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pplyNumberFormat="0" applyFill="0" applyBorder="0" applyProtection="0"/>
    <xf numFmtId="0" fontId="18" fillId="0" borderId="0" applyNumberFormat="0" applyFill="0" applyBorder="0" applyProtection="0"/>
    <xf numFmtId="0" fontId="18" fillId="0" borderId="0"/>
    <xf numFmtId="0" fontId="18" fillId="0" borderId="0"/>
    <xf numFmtId="0" fontId="18" fillId="0" borderId="0" applyNumberFormat="0" applyFill="0" applyBorder="0" applyProtection="0"/>
    <xf numFmtId="0" fontId="18" fillId="0" borderId="0" applyNumberFormat="0" applyFill="0" applyBorder="0" applyProtection="0"/>
    <xf numFmtId="0" fontId="18" fillId="0" borderId="0"/>
    <xf numFmtId="0" fontId="18" fillId="0" borderId="0"/>
    <xf numFmtId="0" fontId="18" fillId="0" borderId="0" applyNumberFormat="0" applyFill="0" applyBorder="0" applyProtection="0"/>
    <xf numFmtId="0" fontId="18" fillId="0" borderId="0" applyNumberFormat="0" applyFill="0" applyBorder="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Protection="0"/>
    <xf numFmtId="0" fontId="18" fillId="0" borderId="0" applyNumberFormat="0" applyFill="0" applyBorder="0" applyProtection="0"/>
    <xf numFmtId="0" fontId="18" fillId="0" borderId="0" applyNumberFormat="0" applyFill="0" applyBorder="0" applyProtection="0"/>
    <xf numFmtId="0" fontId="18" fillId="0" borderId="0" applyNumberFormat="0" applyFill="0" applyBorder="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10" fontId="30" fillId="0" borderId="0" applyFill="0" applyBorder="0" applyAlignment="0" applyProtection="0"/>
    <xf numFmtId="10" fontId="30" fillId="0" borderId="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41" fillId="42" borderId="0" applyNumberFormat="0" applyBorder="0" applyAlignment="0" applyProtection="0"/>
    <xf numFmtId="0" fontId="41" fillId="39"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41" fillId="39" borderId="0" applyNumberFormat="0" applyBorder="0" applyAlignment="0" applyProtection="0"/>
    <xf numFmtId="0" fontId="42" fillId="56" borderId="28" applyNumberFormat="0" applyAlignment="0" applyProtection="0"/>
    <xf numFmtId="0" fontId="42" fillId="57" borderId="28" applyNumberFormat="0" applyAlignment="0" applyProtection="0"/>
    <xf numFmtId="0" fontId="42" fillId="56" borderId="28" applyNumberFormat="0" applyAlignment="0" applyProtection="0"/>
    <xf numFmtId="0" fontId="42" fillId="56" borderId="28" applyNumberFormat="0" applyAlignment="0" applyProtection="0"/>
    <xf numFmtId="0" fontId="10" fillId="6" borderId="5" applyNumberFormat="0" applyAlignment="0" applyProtection="0"/>
    <xf numFmtId="0" fontId="10" fillId="6" borderId="5" applyNumberFormat="0" applyAlignment="0" applyProtection="0"/>
    <xf numFmtId="0" fontId="42" fillId="57" borderId="28" applyNumberFormat="0" applyAlignment="0" applyProtection="0"/>
    <xf numFmtId="0" fontId="21" fillId="0" borderId="0" applyNumberFormat="0" applyFill="0" applyBorder="0" applyProtection="0"/>
    <xf numFmtId="0" fontId="21" fillId="0" borderId="0" applyNumberFormat="0" applyFill="0" applyBorder="0" applyProtection="0"/>
    <xf numFmtId="0" fontId="21" fillId="0" borderId="0" applyNumberFormat="0" applyFill="0" applyBorder="0" applyProtection="0"/>
    <xf numFmtId="0" fontId="43"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45" fillId="0" borderId="0" applyNumberFormat="0" applyFill="0" applyBorder="0" applyAlignment="0" applyProtection="0"/>
    <xf numFmtId="0" fontId="46" fillId="0" borderId="29" applyNumberFormat="0" applyFill="0" applyAlignment="0" applyProtection="0"/>
    <xf numFmtId="0" fontId="47" fillId="0" borderId="30" applyNumberFormat="0" applyFill="0" applyAlignment="0" applyProtection="0"/>
    <xf numFmtId="0" fontId="46" fillId="0" borderId="29" applyNumberFormat="0" applyFill="0" applyAlignment="0" applyProtection="0"/>
    <xf numFmtId="0" fontId="46" fillId="0" borderId="29"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47" fillId="0" borderId="30" applyNumberFormat="0" applyFill="0" applyAlignment="0" applyProtection="0"/>
    <xf numFmtId="0" fontId="48" fillId="0" borderId="31" applyNumberFormat="0" applyFill="0" applyAlignment="0" applyProtection="0"/>
    <xf numFmtId="0" fontId="49" fillId="0" borderId="32" applyNumberFormat="0" applyFill="0" applyAlignment="0" applyProtection="0"/>
    <xf numFmtId="0" fontId="48" fillId="0" borderId="31" applyNumberFormat="0" applyFill="0" applyAlignment="0" applyProtection="0"/>
    <xf numFmtId="0" fontId="48" fillId="0" borderId="3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9" fillId="0" borderId="32" applyNumberFormat="0" applyFill="0" applyAlignment="0" applyProtection="0"/>
    <xf numFmtId="0" fontId="50" fillId="0" borderId="33" applyNumberFormat="0" applyFill="0" applyAlignment="0" applyProtection="0"/>
    <xf numFmtId="0" fontId="51" fillId="0" borderId="34" applyNumberFormat="0" applyFill="0" applyAlignment="0" applyProtection="0"/>
    <xf numFmtId="0" fontId="50" fillId="0" borderId="33" applyNumberFormat="0" applyFill="0" applyAlignment="0" applyProtection="0"/>
    <xf numFmtId="0" fontId="50" fillId="0" borderId="3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1" fillId="0" borderId="34"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1" fillId="0" borderId="0" applyNumberFormat="0" applyFill="0" applyBorder="0" applyAlignment="0" applyProtection="0"/>
    <xf numFmtId="0" fontId="30" fillId="0" borderId="35"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52" fillId="0" borderId="36" applyNumberFormat="0" applyFill="0" applyAlignment="0" applyProtection="0"/>
    <xf numFmtId="0" fontId="16" fillId="0" borderId="9"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16" fillId="0" borderId="9" applyNumberFormat="0" applyFill="0" applyAlignment="0" applyProtection="0"/>
    <xf numFmtId="0" fontId="52" fillId="0" borderId="36" applyNumberFormat="0" applyFill="0" applyAlignment="0" applyProtection="0"/>
    <xf numFmtId="0" fontId="53" fillId="58" borderId="37" applyNumberFormat="0" applyAlignment="0" applyProtection="0"/>
    <xf numFmtId="0" fontId="13" fillId="7" borderId="7" applyNumberFormat="0" applyAlignment="0" applyProtection="0"/>
    <xf numFmtId="0" fontId="13" fillId="7" borderId="7" applyNumberFormat="0" applyAlignment="0" applyProtection="0"/>
    <xf numFmtId="2" fontId="30" fillId="0" borderId="0" applyFill="0" applyBorder="0" applyAlignment="0" applyProtection="0"/>
    <xf numFmtId="2" fontId="30" fillId="0" borderId="0" applyFill="0" applyBorder="0" applyAlignment="0" applyProtection="0"/>
    <xf numFmtId="2" fontId="30" fillId="0" borderId="0" applyFill="0" applyBorder="0" applyAlignment="0" applyProtection="0"/>
    <xf numFmtId="0" fontId="18" fillId="0" borderId="0"/>
    <xf numFmtId="0" fontId="18" fillId="0" borderId="0"/>
    <xf numFmtId="0" fontId="20" fillId="0" borderId="0"/>
    <xf numFmtId="0" fontId="18" fillId="0" borderId="0"/>
    <xf numFmtId="9" fontId="20" fillId="0" borderId="0" applyFont="0" applyFill="0" applyBorder="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1" fillId="8" borderId="8" applyNumberFormat="0" applyFont="0" applyAlignment="0" applyProtection="0"/>
    <xf numFmtId="0" fontId="58" fillId="0" borderId="0"/>
    <xf numFmtId="0" fontId="59" fillId="0" borderId="53"/>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Protection="0"/>
    <xf numFmtId="0" fontId="18" fillId="0" borderId="0"/>
    <xf numFmtId="0" fontId="18" fillId="0" borderId="0"/>
    <xf numFmtId="0" fontId="18" fillId="0" borderId="0" applyNumberFormat="0" applyFill="0" applyBorder="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4" fillId="0" borderId="0"/>
    <xf numFmtId="0" fontId="18" fillId="0" borderId="0" applyNumberFormat="0" applyFill="0" applyBorder="0" applyProtection="0"/>
    <xf numFmtId="0" fontId="60" fillId="0" borderId="0"/>
    <xf numFmtId="0" fontId="61" fillId="0" borderId="0">
      <alignment horizontal="left"/>
    </xf>
    <xf numFmtId="0" fontId="58" fillId="0" borderId="0"/>
    <xf numFmtId="0" fontId="62" fillId="0" borderId="0">
      <alignment horizontal="left"/>
    </xf>
    <xf numFmtId="0" fontId="63" fillId="0" borderId="54">
      <alignment horizontal="right"/>
    </xf>
    <xf numFmtId="3" fontId="63" fillId="0" borderId="0">
      <alignment horizontal="right"/>
    </xf>
    <xf numFmtId="0" fontId="63" fillId="0" borderId="54">
      <alignment horizontal="center" vertical="center" wrapText="1"/>
    </xf>
    <xf numFmtId="0" fontId="63" fillId="0" borderId="54">
      <alignment horizontal="left" vertical="center"/>
    </xf>
    <xf numFmtId="0" fontId="63" fillId="0" borderId="0">
      <alignment horizontal="left"/>
    </xf>
    <xf numFmtId="0" fontId="64" fillId="0" borderId="0">
      <alignment horizontal="left"/>
    </xf>
    <xf numFmtId="3" fontId="63" fillId="0" borderId="54">
      <alignment horizontal="right" vertical="center"/>
    </xf>
    <xf numFmtId="0" fontId="63" fillId="0" borderId="54">
      <alignment horizontal="left" vertical="center"/>
    </xf>
    <xf numFmtId="0" fontId="63" fillId="0" borderId="0">
      <alignment horizontal="right"/>
    </xf>
    <xf numFmtId="9" fontId="18" fillId="0" borderId="0" applyFill="0" applyBorder="0" applyAlignment="0" applyProtection="0"/>
    <xf numFmtId="171" fontId="18" fillId="0" borderId="0" applyFill="0" applyBorder="0" applyAlignment="0" applyProtection="0"/>
    <xf numFmtId="0" fontId="21" fillId="0" borderId="0" applyNumberFormat="0" applyFill="0" applyBorder="0" applyProtection="0"/>
    <xf numFmtId="0" fontId="18" fillId="0" borderId="0" applyNumberFormat="0" applyFill="0" applyBorder="0" applyProtection="0"/>
    <xf numFmtId="9" fontId="18" fillId="0" borderId="0" applyFont="0" applyFill="0" applyBorder="0" applyAlignment="0" applyProtection="0"/>
    <xf numFmtId="0" fontId="24" fillId="60" borderId="0" applyNumberFormat="0" applyBorder="0" applyAlignment="0" applyProtection="0"/>
    <xf numFmtId="0" fontId="24" fillId="61" borderId="0" applyNumberFormat="0" applyBorder="0" applyAlignment="0" applyProtection="0"/>
    <xf numFmtId="0" fontId="24" fillId="62" borderId="0" applyNumberFormat="0" applyBorder="0" applyAlignment="0" applyProtection="0"/>
    <xf numFmtId="0" fontId="24" fillId="63" borderId="0" applyNumberFormat="0" applyBorder="0" applyAlignment="0" applyProtection="0"/>
    <xf numFmtId="0" fontId="24" fillId="64" borderId="0" applyNumberFormat="0" applyBorder="0" applyAlignment="0" applyProtection="0"/>
    <xf numFmtId="0" fontId="24" fillId="65" borderId="0" applyNumberFormat="0" applyBorder="0" applyAlignment="0" applyProtection="0"/>
    <xf numFmtId="0" fontId="24" fillId="66" borderId="0" applyNumberFormat="0" applyBorder="0" applyAlignment="0" applyProtection="0"/>
    <xf numFmtId="0" fontId="24" fillId="67" borderId="0" applyNumberFormat="0" applyBorder="0" applyAlignment="0" applyProtection="0"/>
    <xf numFmtId="0" fontId="24" fillId="68" borderId="0" applyNumberFormat="0" applyBorder="0" applyAlignment="0" applyProtection="0"/>
    <xf numFmtId="0" fontId="24" fillId="63" borderId="0" applyNumberFormat="0" applyBorder="0" applyAlignment="0" applyProtection="0"/>
    <xf numFmtId="0" fontId="24" fillId="66" borderId="0" applyNumberFormat="0" applyBorder="0" applyAlignment="0" applyProtection="0"/>
    <xf numFmtId="0" fontId="24" fillId="69" borderId="0" applyNumberFormat="0" applyBorder="0" applyAlignment="0" applyProtection="0"/>
    <xf numFmtId="0" fontId="25" fillId="70" borderId="0" applyNumberFormat="0" applyBorder="0" applyAlignment="0" applyProtection="0"/>
    <xf numFmtId="0" fontId="25" fillId="67" borderId="0" applyNumberFormat="0" applyBorder="0" applyAlignment="0" applyProtection="0"/>
    <xf numFmtId="0" fontId="25" fillId="68" borderId="0" applyNumberFormat="0" applyBorder="0" applyAlignment="0" applyProtection="0"/>
    <xf numFmtId="0" fontId="25" fillId="71" borderId="0" applyNumberFormat="0" applyBorder="0" applyAlignment="0" applyProtection="0"/>
    <xf numFmtId="0" fontId="25" fillId="72" borderId="0" applyNumberFormat="0" applyBorder="0" applyAlignment="0" applyProtection="0"/>
    <xf numFmtId="0" fontId="25" fillId="73" borderId="0" applyNumberFormat="0" applyBorder="0" applyAlignment="0" applyProtection="0"/>
    <xf numFmtId="0" fontId="25" fillId="74" borderId="0" applyNumberFormat="0" applyBorder="0" applyAlignment="0" applyProtection="0"/>
    <xf numFmtId="0" fontId="25" fillId="75" borderId="0" applyNumberFormat="0" applyBorder="0" applyAlignment="0" applyProtection="0"/>
    <xf numFmtId="0" fontId="25" fillId="76" borderId="0" applyNumberFormat="0" applyBorder="0" applyAlignment="0" applyProtection="0"/>
    <xf numFmtId="0" fontId="25" fillId="71" borderId="0" applyNumberFormat="0" applyBorder="0" applyAlignment="0" applyProtection="0"/>
    <xf numFmtId="0" fontId="25" fillId="72" borderId="0" applyNumberFormat="0" applyBorder="0" applyAlignment="0" applyProtection="0"/>
    <xf numFmtId="0" fontId="25" fillId="77" borderId="0" applyNumberFormat="0" applyBorder="0" applyAlignment="0" applyProtection="0"/>
    <xf numFmtId="0" fontId="28" fillId="78" borderId="24" applyNumberFormat="0" applyAlignment="0" applyProtection="0"/>
    <xf numFmtId="0" fontId="29" fillId="0" borderId="0" applyNumberFormat="0" applyFill="0" applyAlignment="0" applyProtection="0"/>
    <xf numFmtId="0" fontId="18" fillId="79" borderId="27" applyNumberFormat="0" applyAlignment="0" applyProtection="0"/>
    <xf numFmtId="0" fontId="32" fillId="65" borderId="24" applyNumberFormat="0" applyAlignment="0" applyProtection="0"/>
    <xf numFmtId="0" fontId="34" fillId="61" borderId="0" applyNumberFormat="0" applyBorder="0" applyAlignment="0" applyProtection="0"/>
    <xf numFmtId="172" fontId="18" fillId="0" borderId="0" applyFill="0" applyBorder="0" applyAlignment="0" applyProtection="0"/>
    <xf numFmtId="0" fontId="40" fillId="80" borderId="0" applyNumberFormat="0" applyBorder="0" applyAlignment="0" applyProtection="0"/>
    <xf numFmtId="173" fontId="18" fillId="0" borderId="0" applyFill="0" applyBorder="0" applyAlignment="0" applyProtection="0"/>
    <xf numFmtId="0" fontId="41" fillId="62" borderId="0" applyNumberFormat="0" applyBorder="0" applyAlignment="0" applyProtection="0"/>
    <xf numFmtId="0" fontId="42" fillId="78" borderId="28" applyNumberFormat="0" applyAlignment="0" applyProtection="0"/>
    <xf numFmtId="0" fontId="45" fillId="0" borderId="0" applyNumberFormat="0" applyFill="0" applyBorder="0" applyAlignment="0" applyProtection="0"/>
    <xf numFmtId="0" fontId="52" fillId="0" borderId="99" applyNumberFormat="0" applyFill="0" applyAlignment="0" applyProtection="0"/>
    <xf numFmtId="0" fontId="53" fillId="81" borderId="0" applyNumberFormat="0" applyAlignment="0" applyProtection="0"/>
    <xf numFmtId="0" fontId="18" fillId="0" borderId="0" applyNumberFormat="0" applyFill="0" applyBorder="0" applyProtection="0"/>
    <xf numFmtId="0" fontId="89"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applyNumberFormat="0" applyFill="0" applyBorder="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0" fontId="94" fillId="4"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9" fontId="1"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cellStyleXfs>
  <cellXfs count="876">
    <xf numFmtId="0" fontId="0" fillId="0" borderId="0" xfId="0"/>
    <xf numFmtId="0" fontId="20" fillId="0" borderId="0" xfId="2"/>
    <xf numFmtId="3" fontId="57" fillId="0" borderId="0" xfId="855" applyNumberFormat="1" applyFont="1" applyFill="1" applyAlignment="1">
      <alignment horizontal="center" vertical="center"/>
    </xf>
    <xf numFmtId="3" fontId="57" fillId="0" borderId="0" xfId="855" applyNumberFormat="1" applyFont="1" applyFill="1" applyBorder="1" applyAlignment="1">
      <alignment horizontal="center" vertical="center"/>
    </xf>
    <xf numFmtId="3" fontId="57" fillId="0" borderId="0" xfId="855" applyNumberFormat="1" applyFont="1" applyFill="1" applyBorder="1" applyAlignment="1">
      <alignment horizontal="center"/>
    </xf>
    <xf numFmtId="0" fontId="21" fillId="0" borderId="0" xfId="597" applyFont="1"/>
    <xf numFmtId="0" fontId="20" fillId="0" borderId="0" xfId="2" applyBorder="1"/>
    <xf numFmtId="0" fontId="21" fillId="0" borderId="0" xfId="2" applyFont="1" applyFill="1"/>
    <xf numFmtId="0" fontId="20" fillId="0" borderId="0" xfId="2" applyFill="1"/>
    <xf numFmtId="0" fontId="20" fillId="0" borderId="0" xfId="2" applyFill="1" applyBorder="1"/>
    <xf numFmtId="0" fontId="21" fillId="0" borderId="0" xfId="2" applyFont="1"/>
    <xf numFmtId="0" fontId="19" fillId="0" borderId="0" xfId="2" applyFont="1" applyFill="1"/>
    <xf numFmtId="164" fontId="21" fillId="0" borderId="0" xfId="2" applyNumberFormat="1" applyFont="1" applyFill="1"/>
    <xf numFmtId="3" fontId="21" fillId="0" borderId="0" xfId="2" applyNumberFormat="1" applyFont="1" applyFill="1"/>
    <xf numFmtId="0" fontId="21" fillId="33" borderId="0" xfId="2" applyFont="1" applyFill="1"/>
    <xf numFmtId="0" fontId="21" fillId="59" borderId="0" xfId="2" applyFont="1" applyFill="1"/>
    <xf numFmtId="0" fontId="21" fillId="0" borderId="0" xfId="2" applyFont="1" applyAlignment="1">
      <alignment wrapText="1"/>
    </xf>
    <xf numFmtId="0" fontId="22" fillId="0" borderId="0" xfId="2" applyFont="1" applyAlignment="1">
      <alignment wrapText="1"/>
    </xf>
    <xf numFmtId="3" fontId="21" fillId="0" borderId="0" xfId="2" applyNumberFormat="1" applyFont="1"/>
    <xf numFmtId="0" fontId="19" fillId="0" borderId="0" xfId="2" applyFont="1"/>
    <xf numFmtId="4" fontId="21" fillId="59" borderId="0" xfId="854" applyNumberFormat="1" applyFont="1" applyFill="1" applyBorder="1" applyAlignment="1">
      <alignment horizontal="center" vertical="center"/>
    </xf>
    <xf numFmtId="0" fontId="21" fillId="0" borderId="0" xfId="595" applyFont="1"/>
    <xf numFmtId="0" fontId="20" fillId="59" borderId="0" xfId="2" applyFill="1"/>
    <xf numFmtId="0" fontId="20" fillId="59" borderId="0" xfId="2" applyFill="1" applyBorder="1" applyAlignment="1">
      <alignment wrapText="1"/>
    </xf>
    <xf numFmtId="0" fontId="55" fillId="0" borderId="0" xfId="2" applyFont="1" applyAlignment="1"/>
    <xf numFmtId="0" fontId="0" fillId="0" borderId="0" xfId="0" applyAlignment="1">
      <alignment horizontal="left"/>
    </xf>
    <xf numFmtId="0" fontId="0" fillId="0" borderId="0" xfId="0" applyAlignment="1">
      <alignment vertical="center"/>
    </xf>
    <xf numFmtId="0" fontId="55" fillId="0" borderId="0" xfId="2" applyFont="1" applyAlignment="1">
      <alignment vertical="center"/>
    </xf>
    <xf numFmtId="0" fontId="18" fillId="0" borderId="0" xfId="595" applyFont="1" applyBorder="1" applyAlignment="1">
      <alignment horizontal="justify" wrapText="1"/>
    </xf>
    <xf numFmtId="0" fontId="20" fillId="0" borderId="0" xfId="2" applyAlignment="1">
      <alignment wrapText="1"/>
    </xf>
    <xf numFmtId="0" fontId="18" fillId="0" borderId="0" xfId="2" applyFont="1"/>
    <xf numFmtId="0" fontId="0" fillId="0" borderId="0" xfId="0" applyFill="1"/>
    <xf numFmtId="0" fontId="68" fillId="0" borderId="97" xfId="0" applyNumberFormat="1" applyFont="1" applyFill="1" applyBorder="1" applyAlignment="1" applyProtection="1">
      <alignment horizontal="right" wrapText="1"/>
    </xf>
    <xf numFmtId="0" fontId="0" fillId="0" borderId="0" xfId="0" applyAlignment="1"/>
    <xf numFmtId="0" fontId="18" fillId="59" borderId="0" xfId="1" applyFont="1" applyFill="1"/>
    <xf numFmtId="0" fontId="0" fillId="0" borderId="0" xfId="0" applyBorder="1"/>
    <xf numFmtId="0" fontId="71" fillId="0" borderId="0" xfId="2" applyFont="1"/>
    <xf numFmtId="0" fontId="71" fillId="0" borderId="0" xfId="2" applyFont="1" applyAlignment="1"/>
    <xf numFmtId="0" fontId="70" fillId="0" borderId="0" xfId="597" applyFont="1" applyAlignment="1"/>
    <xf numFmtId="0" fontId="70" fillId="0" borderId="0" xfId="597" applyFont="1" applyAlignment="1">
      <alignment horizontal="left"/>
    </xf>
    <xf numFmtId="0" fontId="1" fillId="0" borderId="0" xfId="0" applyFont="1" applyAlignment="1">
      <alignment vertical="center"/>
    </xf>
    <xf numFmtId="0" fontId="1" fillId="0" borderId="0" xfId="0" applyFont="1"/>
    <xf numFmtId="3" fontId="57" fillId="0" borderId="112" xfId="597" applyNumberFormat="1" applyFont="1" applyFill="1" applyBorder="1" applyAlignment="1">
      <alignment horizontal="left" wrapText="1"/>
    </xf>
    <xf numFmtId="0" fontId="57" fillId="59" borderId="111" xfId="597" applyFont="1" applyFill="1" applyBorder="1" applyAlignment="1">
      <alignment horizontal="center" vertical="center"/>
    </xf>
    <xf numFmtId="3" fontId="57" fillId="0" borderId="113" xfId="597" applyNumberFormat="1" applyFont="1" applyFill="1" applyBorder="1" applyAlignment="1">
      <alignment horizontal="left" wrapText="1"/>
    </xf>
    <xf numFmtId="0" fontId="57" fillId="59" borderId="114" xfId="597" applyFont="1" applyFill="1" applyBorder="1" applyAlignment="1">
      <alignment horizontal="center" vertical="center"/>
    </xf>
    <xf numFmtId="0" fontId="16" fillId="0" borderId="0" xfId="0" applyFont="1" applyAlignment="1">
      <alignment horizontal="left"/>
    </xf>
    <xf numFmtId="0" fontId="72" fillId="59" borderId="115" xfId="597" applyFont="1" applyFill="1" applyBorder="1" applyAlignment="1">
      <alignment horizontal="center" vertical="center"/>
    </xf>
    <xf numFmtId="0" fontId="72" fillId="59" borderId="116" xfId="597" applyFont="1" applyFill="1" applyBorder="1" applyAlignment="1">
      <alignment horizontal="center" vertical="center"/>
    </xf>
    <xf numFmtId="0" fontId="57" fillId="59" borderId="38" xfId="597" applyFont="1" applyFill="1" applyBorder="1" applyAlignment="1">
      <alignment horizontal="center" vertical="center"/>
    </xf>
    <xf numFmtId="3" fontId="72" fillId="0" borderId="38" xfId="597" applyNumberFormat="1" applyFont="1" applyFill="1" applyBorder="1" applyAlignment="1">
      <alignment horizontal="left" wrapText="1"/>
    </xf>
    <xf numFmtId="4" fontId="57" fillId="0" borderId="38" xfId="854" applyNumberFormat="1" applyFont="1" applyFill="1" applyBorder="1" applyAlignment="1">
      <alignment horizontal="center" vertical="center"/>
    </xf>
    <xf numFmtId="0" fontId="57" fillId="59" borderId="38" xfId="2" applyFont="1" applyFill="1" applyBorder="1" applyAlignment="1">
      <alignment horizontal="center" vertical="center"/>
    </xf>
    <xf numFmtId="0" fontId="72" fillId="0" borderId="38" xfId="2" applyFont="1" applyBorder="1" applyAlignment="1">
      <alignment horizontal="center" vertical="center"/>
    </xf>
    <xf numFmtId="0" fontId="72" fillId="59" borderId="38" xfId="597" applyFont="1" applyFill="1" applyBorder="1" applyAlignment="1">
      <alignment horizontal="center" vertical="center"/>
    </xf>
    <xf numFmtId="0" fontId="75" fillId="0" borderId="38" xfId="2" applyFont="1" applyFill="1" applyBorder="1" applyAlignment="1">
      <alignment horizontal="left" vertical="center"/>
    </xf>
    <xf numFmtId="0" fontId="71" fillId="0" borderId="0" xfId="2" applyFont="1" applyBorder="1"/>
    <xf numFmtId="1" fontId="72" fillId="33" borderId="41" xfId="856" applyNumberFormat="1" applyFont="1" applyFill="1" applyBorder="1" applyAlignment="1">
      <alignment horizontal="center" wrapText="1"/>
    </xf>
    <xf numFmtId="1" fontId="72" fillId="0" borderId="42" xfId="856" applyNumberFormat="1" applyFont="1" applyFill="1" applyBorder="1" applyAlignment="1">
      <alignment horizontal="center" wrapText="1"/>
    </xf>
    <xf numFmtId="1" fontId="72" fillId="0" borderId="122" xfId="856" applyNumberFormat="1" applyFont="1" applyFill="1" applyBorder="1" applyAlignment="1">
      <alignment horizontal="center" wrapText="1"/>
    </xf>
    <xf numFmtId="169" fontId="72" fillId="33" borderId="123" xfId="856" applyNumberFormat="1" applyFont="1" applyFill="1" applyBorder="1" applyAlignment="1">
      <alignment vertical="top" wrapText="1"/>
    </xf>
    <xf numFmtId="0" fontId="72" fillId="0" borderId="125" xfId="856" applyFont="1" applyFill="1" applyBorder="1" applyAlignment="1">
      <alignment vertical="top" wrapText="1"/>
    </xf>
    <xf numFmtId="0" fontId="70" fillId="0" borderId="0" xfId="2" applyFont="1" applyAlignment="1">
      <alignment horizontal="left" wrapText="1"/>
    </xf>
    <xf numFmtId="0" fontId="77" fillId="0" borderId="102" xfId="5" applyFont="1" applyFill="1" applyBorder="1" applyAlignment="1">
      <alignment horizontal="center" wrapText="1"/>
    </xf>
    <xf numFmtId="0" fontId="77" fillId="0" borderId="91" xfId="5" applyFont="1" applyFill="1" applyBorder="1" applyAlignment="1">
      <alignment horizontal="center" wrapText="1"/>
    </xf>
    <xf numFmtId="0" fontId="72" fillId="33" borderId="87" xfId="5" applyFont="1" applyFill="1" applyBorder="1" applyAlignment="1">
      <alignment horizontal="left" wrapText="1"/>
    </xf>
    <xf numFmtId="0" fontId="57" fillId="33" borderId="89" xfId="5" applyFont="1" applyFill="1" applyBorder="1" applyAlignment="1">
      <alignment wrapText="1"/>
    </xf>
    <xf numFmtId="0" fontId="78" fillId="33" borderId="91" xfId="2" applyFont="1" applyFill="1" applyBorder="1" applyAlignment="1">
      <alignment horizontal="left" wrapText="1" indent="1"/>
    </xf>
    <xf numFmtId="0" fontId="57" fillId="33" borderId="91" xfId="5" applyFont="1" applyFill="1" applyBorder="1" applyAlignment="1">
      <alignment wrapText="1"/>
    </xf>
    <xf numFmtId="0" fontId="57" fillId="33" borderId="82" xfId="5" applyFont="1" applyFill="1" applyBorder="1" applyAlignment="1">
      <alignment wrapText="1"/>
    </xf>
    <xf numFmtId="0" fontId="72" fillId="59" borderId="87" xfId="5" applyFont="1" applyFill="1" applyBorder="1" applyAlignment="1">
      <alignment horizontal="left" wrapText="1"/>
    </xf>
    <xf numFmtId="0" fontId="57" fillId="59" borderId="89" xfId="5" applyFont="1" applyFill="1" applyBorder="1" applyAlignment="1">
      <alignment wrapText="1"/>
    </xf>
    <xf numFmtId="0" fontId="57" fillId="59" borderId="91" xfId="5" applyFont="1" applyFill="1" applyBorder="1" applyAlignment="1">
      <alignment wrapText="1"/>
    </xf>
    <xf numFmtId="0" fontId="57" fillId="59" borderId="82" xfId="5" applyFont="1" applyFill="1" applyBorder="1" applyAlignment="1">
      <alignment wrapText="1"/>
    </xf>
    <xf numFmtId="0" fontId="72" fillId="0" borderId="87" xfId="5" applyFont="1" applyFill="1" applyBorder="1" applyAlignment="1">
      <alignment horizontal="left" wrapText="1"/>
    </xf>
    <xf numFmtId="0" fontId="78" fillId="33" borderId="91" xfId="5" applyFont="1" applyFill="1" applyBorder="1" applyAlignment="1">
      <alignment horizontal="left" wrapText="1" indent="2"/>
    </xf>
    <xf numFmtId="0" fontId="78" fillId="33" borderId="91" xfId="5" applyFont="1" applyFill="1" applyBorder="1" applyAlignment="1">
      <alignment wrapText="1"/>
    </xf>
    <xf numFmtId="0" fontId="78" fillId="33" borderId="91" xfId="5" applyFont="1" applyFill="1" applyBorder="1" applyAlignment="1">
      <alignment horizontal="left" wrapText="1" indent="1"/>
    </xf>
    <xf numFmtId="0" fontId="78" fillId="59" borderId="82" xfId="2" applyFont="1" applyFill="1" applyBorder="1" applyAlignment="1">
      <alignment horizontal="left" wrapText="1" indent="1"/>
    </xf>
    <xf numFmtId="0" fontId="57" fillId="33" borderId="94" xfId="5" applyFont="1" applyFill="1" applyBorder="1" applyAlignment="1">
      <alignment wrapText="1"/>
    </xf>
    <xf numFmtId="0" fontId="72" fillId="0" borderId="44" xfId="5" applyFont="1" applyFill="1" applyBorder="1" applyAlignment="1">
      <alignment horizontal="center" vertical="center" wrapText="1"/>
    </xf>
    <xf numFmtId="0" fontId="72" fillId="0" borderId="43" xfId="5" applyFont="1" applyFill="1" applyBorder="1" applyAlignment="1">
      <alignment horizontal="center" vertical="center" wrapText="1"/>
    </xf>
    <xf numFmtId="0" fontId="72" fillId="0" borderId="80" xfId="5" applyFont="1" applyFill="1" applyBorder="1" applyAlignment="1">
      <alignment horizontal="center" vertical="center" wrapText="1"/>
    </xf>
    <xf numFmtId="0" fontId="72" fillId="0" borderId="81" xfId="5" applyFont="1" applyFill="1" applyBorder="1" applyAlignment="1">
      <alignment horizontal="center" vertical="center" wrapText="1"/>
    </xf>
    <xf numFmtId="0" fontId="70" fillId="0" borderId="0" xfId="2" applyFont="1" applyFill="1"/>
    <xf numFmtId="0" fontId="71" fillId="0" borderId="0" xfId="2" applyFont="1" applyFill="1"/>
    <xf numFmtId="164" fontId="71" fillId="0" borderId="0" xfId="2" applyNumberFormat="1" applyFont="1" applyFill="1"/>
    <xf numFmtId="3" fontId="71" fillId="0" borderId="0" xfId="2" applyNumberFormat="1" applyFont="1" applyFill="1"/>
    <xf numFmtId="0" fontId="71" fillId="33" borderId="0" xfId="2" applyFont="1" applyFill="1"/>
    <xf numFmtId="0" fontId="71" fillId="59" borderId="0" xfId="2" applyFont="1" applyFill="1"/>
    <xf numFmtId="0" fontId="57" fillId="0" borderId="0" xfId="2" applyFont="1" applyBorder="1" applyAlignment="1">
      <alignment wrapText="1"/>
    </xf>
    <xf numFmtId="0" fontId="72" fillId="0" borderId="15" xfId="2" applyFont="1" applyBorder="1"/>
    <xf numFmtId="0" fontId="57" fillId="0" borderId="0" xfId="2" applyFont="1" applyBorder="1"/>
    <xf numFmtId="0" fontId="57" fillId="0" borderId="0" xfId="2" quotePrefix="1" applyFont="1" applyBorder="1"/>
    <xf numFmtId="0" fontId="57" fillId="0" borderId="51" xfId="2" applyFont="1" applyBorder="1"/>
    <xf numFmtId="0" fontId="72" fillId="0" borderId="0" xfId="2" applyFont="1" applyBorder="1"/>
    <xf numFmtId="164" fontId="72" fillId="0" borderId="17" xfId="2" applyNumberFormat="1" applyFont="1" applyBorder="1" applyAlignment="1">
      <alignment horizontal="center" vertical="center" wrapText="1"/>
    </xf>
    <xf numFmtId="3" fontId="72" fillId="0" borderId="18" xfId="2" applyNumberFormat="1" applyFont="1" applyBorder="1" applyAlignment="1">
      <alignment horizontal="center" vertical="center" wrapText="1"/>
    </xf>
    <xf numFmtId="0" fontId="72" fillId="0" borderId="15" xfId="2" applyFont="1" applyBorder="1" applyAlignment="1">
      <alignment horizontal="left"/>
    </xf>
    <xf numFmtId="0" fontId="57" fillId="0" borderId="0" xfId="2" quotePrefix="1" applyFont="1" applyBorder="1" applyAlignment="1">
      <alignment horizontal="left"/>
    </xf>
    <xf numFmtId="0" fontId="57" fillId="0" borderId="0" xfId="2" applyFont="1" applyBorder="1" applyAlignment="1">
      <alignment horizontal="left"/>
    </xf>
    <xf numFmtId="0" fontId="57" fillId="0" borderId="51" xfId="2" applyFont="1" applyBorder="1" applyAlignment="1">
      <alignment horizontal="left"/>
    </xf>
    <xf numFmtId="164" fontId="57" fillId="33" borderId="91" xfId="3" applyNumberFormat="1" applyFont="1" applyFill="1" applyBorder="1" applyAlignment="1">
      <alignment horizontal="left" wrapText="1" indent="1"/>
    </xf>
    <xf numFmtId="0" fontId="72" fillId="0" borderId="91" xfId="3" applyFont="1" applyFill="1" applyBorder="1"/>
    <xf numFmtId="164" fontId="57" fillId="0" borderId="0" xfId="5" applyNumberFormat="1" applyFont="1" applyFill="1" applyBorder="1" applyAlignment="1">
      <alignment horizontal="right" wrapText="1" indent="1"/>
    </xf>
    <xf numFmtId="164" fontId="57" fillId="33" borderId="0" xfId="3" applyNumberFormat="1" applyFont="1" applyFill="1" applyBorder="1" applyAlignment="1">
      <alignment horizontal="left" wrapText="1" indent="1"/>
    </xf>
    <xf numFmtId="164" fontId="57" fillId="0" borderId="13" xfId="856" applyNumberFormat="1" applyFont="1" applyFill="1" applyBorder="1" applyAlignment="1">
      <alignment horizontal="center" wrapText="1"/>
    </xf>
    <xf numFmtId="164" fontId="57" fillId="0" borderId="0" xfId="856" applyNumberFormat="1" applyFont="1" applyFill="1" applyBorder="1" applyAlignment="1">
      <alignment horizontal="center" wrapText="1"/>
    </xf>
    <xf numFmtId="0" fontId="57" fillId="0" borderId="0" xfId="2" applyFont="1" applyFill="1" applyBorder="1" applyAlignment="1">
      <alignment horizontal="center"/>
    </xf>
    <xf numFmtId="164" fontId="57" fillId="0" borderId="0" xfId="5" applyNumberFormat="1" applyFont="1" applyFill="1" applyBorder="1" applyAlignment="1">
      <alignment horizontal="center" wrapText="1"/>
    </xf>
    <xf numFmtId="164" fontId="57" fillId="59" borderId="0" xfId="856" applyNumberFormat="1" applyFont="1" applyFill="1" applyBorder="1" applyAlignment="1">
      <alignment horizontal="center" wrapText="1"/>
    </xf>
    <xf numFmtId="0" fontId="72" fillId="0" borderId="131" xfId="3" applyFont="1" applyBorder="1" applyAlignment="1"/>
    <xf numFmtId="0" fontId="72" fillId="0" borderId="130" xfId="3" applyFont="1" applyBorder="1" applyAlignment="1"/>
    <xf numFmtId="164" fontId="57" fillId="0" borderId="135" xfId="856" applyNumberFormat="1" applyFont="1" applyFill="1" applyBorder="1" applyAlignment="1">
      <alignment horizontal="center" wrapText="1"/>
    </xf>
    <xf numFmtId="164" fontId="57" fillId="0" borderId="136" xfId="856" applyNumberFormat="1" applyFont="1" applyFill="1" applyBorder="1" applyAlignment="1">
      <alignment horizontal="center" wrapText="1"/>
    </xf>
    <xf numFmtId="164" fontId="57" fillId="59" borderId="136" xfId="856" applyNumberFormat="1" applyFont="1" applyFill="1" applyBorder="1" applyAlignment="1">
      <alignment horizontal="center" wrapText="1"/>
    </xf>
    <xf numFmtId="0" fontId="72" fillId="0" borderId="0" xfId="856" applyFont="1" applyFill="1" applyBorder="1" applyAlignment="1">
      <alignment horizontal="center"/>
    </xf>
    <xf numFmtId="164" fontId="57" fillId="0" borderId="131" xfId="856" applyNumberFormat="1" applyFont="1" applyFill="1" applyBorder="1" applyAlignment="1">
      <alignment horizontal="center" wrapText="1"/>
    </xf>
    <xf numFmtId="164" fontId="57" fillId="0" borderId="130" xfId="856" applyNumberFormat="1" applyFont="1" applyFill="1" applyBorder="1" applyAlignment="1">
      <alignment horizontal="center" wrapText="1"/>
    </xf>
    <xf numFmtId="164" fontId="57" fillId="59" borderId="130" xfId="856" applyNumberFormat="1" applyFont="1" applyFill="1" applyBorder="1" applyAlignment="1">
      <alignment horizontal="center" wrapText="1"/>
    </xf>
    <xf numFmtId="0" fontId="72" fillId="0" borderId="100" xfId="3" applyFont="1" applyFill="1" applyBorder="1" applyAlignment="1">
      <alignment wrapText="1"/>
    </xf>
    <xf numFmtId="0" fontId="72" fillId="0" borderId="130" xfId="856" applyFont="1" applyFill="1" applyBorder="1" applyAlignment="1">
      <alignment horizontal="center"/>
    </xf>
    <xf numFmtId="0" fontId="57" fillId="0" borderId="130" xfId="2" applyFont="1" applyFill="1" applyBorder="1" applyAlignment="1">
      <alignment horizontal="center"/>
    </xf>
    <xf numFmtId="164" fontId="57" fillId="0" borderId="136" xfId="5" applyNumberFormat="1" applyFont="1" applyFill="1" applyBorder="1" applyAlignment="1">
      <alignment horizontal="center" wrapText="1"/>
    </xf>
    <xf numFmtId="0" fontId="72" fillId="59" borderId="129" xfId="599" applyFont="1" applyFill="1" applyBorder="1"/>
    <xf numFmtId="0" fontId="72" fillId="59" borderId="129" xfId="599" applyFont="1" applyFill="1" applyBorder="1" applyAlignment="1">
      <alignment wrapText="1"/>
    </xf>
    <xf numFmtId="0" fontId="72" fillId="59" borderId="141" xfId="599" applyFont="1" applyFill="1" applyBorder="1"/>
    <xf numFmtId="164" fontId="57" fillId="33" borderId="142" xfId="3" applyNumberFormat="1" applyFont="1" applyFill="1" applyBorder="1" applyAlignment="1">
      <alignment horizontal="left" wrapText="1" indent="1"/>
    </xf>
    <xf numFmtId="164" fontId="57" fillId="33" borderId="143" xfId="3" applyNumberFormat="1" applyFont="1" applyFill="1" applyBorder="1" applyAlignment="1">
      <alignment horizontal="left" wrapText="1" indent="1"/>
    </xf>
    <xf numFmtId="0" fontId="72" fillId="59" borderId="142" xfId="599" applyFont="1" applyFill="1" applyBorder="1"/>
    <xf numFmtId="0" fontId="72" fillId="59" borderId="142" xfId="599" applyFont="1" applyFill="1" applyBorder="1" applyAlignment="1">
      <alignment wrapText="1"/>
    </xf>
    <xf numFmtId="0" fontId="72" fillId="59" borderId="141" xfId="599" applyFont="1" applyFill="1" applyBorder="1" applyAlignment="1">
      <alignment wrapText="1"/>
    </xf>
    <xf numFmtId="0" fontId="72" fillId="0" borderId="0" xfId="599" applyFont="1" applyFill="1" applyBorder="1" applyAlignment="1">
      <alignment horizontal="center"/>
    </xf>
    <xf numFmtId="0" fontId="72" fillId="0" borderId="138" xfId="599" applyFont="1" applyFill="1" applyBorder="1" applyAlignment="1">
      <alignment horizontal="center"/>
    </xf>
    <xf numFmtId="0" fontId="72" fillId="0" borderId="130" xfId="599" applyFont="1" applyFill="1" applyBorder="1" applyAlignment="1">
      <alignment horizontal="center"/>
    </xf>
    <xf numFmtId="164" fontId="57" fillId="0" borderId="132" xfId="5" applyNumberFormat="1" applyFont="1" applyFill="1" applyBorder="1" applyAlignment="1">
      <alignment horizontal="center" wrapText="1"/>
    </xf>
    <xf numFmtId="164" fontId="57" fillId="0" borderId="134" xfId="5" applyNumberFormat="1" applyFont="1" applyFill="1" applyBorder="1" applyAlignment="1">
      <alignment horizontal="center" wrapText="1"/>
    </xf>
    <xf numFmtId="0" fontId="57" fillId="0" borderId="138" xfId="902" applyFont="1" applyFill="1" applyBorder="1" applyAlignment="1">
      <alignment horizontal="center"/>
    </xf>
    <xf numFmtId="0" fontId="57" fillId="0" borderId="130" xfId="902" applyFont="1" applyFill="1" applyBorder="1" applyAlignment="1">
      <alignment horizontal="center"/>
    </xf>
    <xf numFmtId="0" fontId="57" fillId="0" borderId="0" xfId="902" applyFont="1" applyFill="1" applyBorder="1" applyAlignment="1">
      <alignment horizontal="center"/>
    </xf>
    <xf numFmtId="0" fontId="72" fillId="0" borderId="144" xfId="3" applyFont="1" applyFill="1" applyBorder="1" applyAlignment="1">
      <alignment horizontal="left" vertical="center"/>
    </xf>
    <xf numFmtId="0" fontId="72" fillId="0" borderId="147" xfId="3" applyFont="1" applyFill="1" applyBorder="1" applyAlignment="1">
      <alignment horizontal="center" vertical="center"/>
    </xf>
    <xf numFmtId="0" fontId="72" fillId="0" borderId="145" xfId="3" applyFont="1" applyFill="1" applyBorder="1" applyAlignment="1">
      <alignment horizontal="center" vertical="center"/>
    </xf>
    <xf numFmtId="0" fontId="72" fillId="0" borderId="130" xfId="3" applyFont="1" applyBorder="1" applyAlignment="1">
      <alignment horizontal="center" vertical="center"/>
    </xf>
    <xf numFmtId="0" fontId="57" fillId="0" borderId="130" xfId="2" applyFont="1" applyFill="1" applyBorder="1" applyAlignment="1">
      <alignment horizontal="center" vertical="center"/>
    </xf>
    <xf numFmtId="164" fontId="57" fillId="0" borderId="0" xfId="856" applyNumberFormat="1" applyFont="1" applyFill="1" applyBorder="1" applyAlignment="1">
      <alignment horizontal="center" vertical="center" wrapText="1"/>
    </xf>
    <xf numFmtId="164" fontId="57" fillId="0" borderId="136" xfId="856" applyNumberFormat="1" applyFont="1" applyFill="1" applyBorder="1" applyAlignment="1">
      <alignment horizontal="center" vertical="center" wrapText="1"/>
    </xf>
    <xf numFmtId="0" fontId="57" fillId="0" borderId="0" xfId="2" applyFont="1" applyFill="1" applyBorder="1" applyAlignment="1">
      <alignment horizontal="center" vertical="center"/>
    </xf>
    <xf numFmtId="164" fontId="57" fillId="0" borderId="0" xfId="5" applyNumberFormat="1" applyFont="1" applyFill="1" applyBorder="1" applyAlignment="1">
      <alignment horizontal="center" vertical="center" wrapText="1"/>
    </xf>
    <xf numFmtId="164" fontId="57" fillId="0" borderId="0" xfId="857" applyNumberFormat="1" applyFont="1" applyFill="1" applyBorder="1" applyAlignment="1">
      <alignment horizontal="center" vertical="center" wrapText="1"/>
    </xf>
    <xf numFmtId="164" fontId="57" fillId="0" borderId="136" xfId="857" applyNumberFormat="1" applyFont="1" applyFill="1" applyBorder="1" applyAlignment="1">
      <alignment horizontal="center" vertical="center" wrapText="1"/>
    </xf>
    <xf numFmtId="164" fontId="57" fillId="0" borderId="136" xfId="5" applyNumberFormat="1" applyFont="1" applyFill="1" applyBorder="1" applyAlignment="1">
      <alignment horizontal="center" vertical="center" wrapText="1"/>
    </xf>
    <xf numFmtId="164" fontId="57" fillId="59" borderId="146" xfId="599" applyNumberFormat="1" applyFont="1" applyFill="1" applyBorder="1" applyAlignment="1">
      <alignment horizontal="left" wrapText="1" indent="1"/>
    </xf>
    <xf numFmtId="0" fontId="72" fillId="59" borderId="146" xfId="599" applyFont="1" applyFill="1" applyBorder="1"/>
    <xf numFmtId="164" fontId="57" fillId="59" borderId="148" xfId="599" applyNumberFormat="1" applyFont="1" applyFill="1" applyBorder="1" applyAlignment="1">
      <alignment horizontal="left" wrapText="1" indent="1"/>
    </xf>
    <xf numFmtId="0" fontId="72" fillId="59" borderId="146" xfId="599" applyFont="1" applyFill="1" applyBorder="1" applyAlignment="1">
      <alignment wrapText="1"/>
    </xf>
    <xf numFmtId="0" fontId="57" fillId="0" borderId="138" xfId="595" applyFont="1" applyBorder="1" applyAlignment="1">
      <alignment horizontal="justify" wrapText="1"/>
    </xf>
    <xf numFmtId="0" fontId="72" fillId="0" borderId="132" xfId="595" applyFont="1" applyBorder="1" applyAlignment="1">
      <alignment horizontal="center" vertical="center" wrapText="1"/>
    </xf>
    <xf numFmtId="0" fontId="72" fillId="0" borderId="61" xfId="595" applyFont="1" applyBorder="1" applyAlignment="1">
      <alignment horizontal="center" vertical="center" wrapText="1"/>
    </xf>
    <xf numFmtId="0" fontId="72" fillId="0" borderId="0" xfId="595" applyFont="1" applyBorder="1" applyAlignment="1">
      <alignment horizontal="center" vertical="center" wrapText="1"/>
    </xf>
    <xf numFmtId="0" fontId="72" fillId="0" borderId="62" xfId="595" applyFont="1" applyBorder="1" applyAlignment="1">
      <alignment horizontal="center" vertical="center" wrapText="1"/>
    </xf>
    <xf numFmtId="0" fontId="72" fillId="0" borderId="133" xfId="595" applyFont="1" applyBorder="1" applyAlignment="1">
      <alignment horizontal="center" vertical="center" wrapText="1"/>
    </xf>
    <xf numFmtId="0" fontId="72" fillId="0" borderId="156" xfId="595" applyFont="1" applyBorder="1" applyAlignment="1">
      <alignment vertical="center" wrapText="1"/>
    </xf>
    <xf numFmtId="0" fontId="79" fillId="0" borderId="38" xfId="0" applyFont="1" applyFill="1" applyBorder="1"/>
    <xf numFmtId="0" fontId="81" fillId="0" borderId="98" xfId="0" applyNumberFormat="1" applyFont="1" applyFill="1" applyBorder="1" applyAlignment="1" applyProtection="1">
      <alignment horizontal="center" vertical="center" wrapText="1"/>
    </xf>
    <xf numFmtId="0" fontId="72" fillId="0" borderId="38" xfId="0" applyNumberFormat="1" applyFont="1" applyFill="1" applyBorder="1" applyAlignment="1" applyProtection="1">
      <alignment horizontal="left" vertical="center" wrapText="1"/>
    </xf>
    <xf numFmtId="0" fontId="72" fillId="0" borderId="38" xfId="0" applyNumberFormat="1" applyFont="1" applyFill="1" applyBorder="1" applyAlignment="1" applyProtection="1">
      <alignment horizontal="left" vertical="center" wrapText="1" indent="1"/>
    </xf>
    <xf numFmtId="0" fontId="57" fillId="0" borderId="38" xfId="0" applyNumberFormat="1" applyFont="1" applyFill="1" applyBorder="1" applyAlignment="1" applyProtection="1">
      <alignment horizontal="left" vertical="center" wrapText="1" indent="1"/>
    </xf>
    <xf numFmtId="0" fontId="78" fillId="0" borderId="38" xfId="0" applyNumberFormat="1" applyFont="1" applyFill="1" applyBorder="1" applyAlignment="1" applyProtection="1">
      <alignment horizontal="left" vertical="center" wrapText="1" indent="2"/>
    </xf>
    <xf numFmtId="0" fontId="72" fillId="0" borderId="38" xfId="0" applyNumberFormat="1" applyFont="1" applyFill="1" applyBorder="1" applyAlignment="1" applyProtection="1">
      <alignment horizontal="center" vertical="center" wrapText="1"/>
    </xf>
    <xf numFmtId="0" fontId="19" fillId="0" borderId="0" xfId="2" applyFont="1" applyBorder="1" applyAlignment="1">
      <alignment horizontal="center"/>
    </xf>
    <xf numFmtId="0" fontId="72" fillId="0" borderId="168" xfId="3" applyFont="1" applyFill="1" applyBorder="1"/>
    <xf numFmtId="0" fontId="72" fillId="0" borderId="169" xfId="3" applyFont="1" applyBorder="1" applyAlignment="1"/>
    <xf numFmtId="164" fontId="57" fillId="33" borderId="170" xfId="3" applyNumberFormat="1" applyFont="1" applyFill="1" applyBorder="1" applyAlignment="1">
      <alignment horizontal="left" wrapText="1" indent="1"/>
    </xf>
    <xf numFmtId="0" fontId="72" fillId="0" borderId="172" xfId="3" applyFont="1" applyFill="1" applyBorder="1"/>
    <xf numFmtId="0" fontId="72" fillId="0" borderId="168" xfId="3" applyFont="1" applyFill="1" applyBorder="1" applyAlignment="1">
      <alignment wrapText="1"/>
    </xf>
    <xf numFmtId="164" fontId="57" fillId="33" borderId="94" xfId="3" applyNumberFormat="1" applyFont="1" applyFill="1" applyBorder="1" applyAlignment="1">
      <alignment horizontal="left" wrapText="1" indent="1"/>
    </xf>
    <xf numFmtId="164" fontId="57" fillId="0" borderId="17" xfId="5" applyNumberFormat="1" applyFont="1" applyFill="1" applyBorder="1" applyAlignment="1">
      <alignment horizontal="center" wrapText="1"/>
    </xf>
    <xf numFmtId="164" fontId="57" fillId="0" borderId="140" xfId="5" applyNumberFormat="1" applyFont="1" applyFill="1" applyBorder="1" applyAlignment="1">
      <alignment horizontal="center" wrapText="1"/>
    </xf>
    <xf numFmtId="0" fontId="57" fillId="0" borderId="139" xfId="902" applyFont="1" applyFill="1" applyBorder="1" applyAlignment="1">
      <alignment horizontal="center"/>
    </xf>
    <xf numFmtId="0" fontId="57" fillId="0" borderId="17" xfId="902" applyFont="1" applyFill="1" applyBorder="1" applyAlignment="1">
      <alignment horizontal="center"/>
    </xf>
    <xf numFmtId="3" fontId="57" fillId="0" borderId="108" xfId="854" applyNumberFormat="1" applyFont="1" applyFill="1" applyBorder="1" applyAlignment="1">
      <alignment horizontal="center" vertical="center"/>
    </xf>
    <xf numFmtId="4" fontId="57" fillId="0" borderId="109" xfId="854" applyNumberFormat="1" applyFont="1" applyFill="1" applyBorder="1" applyAlignment="1">
      <alignment horizontal="center" vertical="center"/>
    </xf>
    <xf numFmtId="3" fontId="57" fillId="0" borderId="38" xfId="854" applyNumberFormat="1" applyFont="1" applyFill="1" applyBorder="1" applyAlignment="1">
      <alignment horizontal="center" vertical="center"/>
    </xf>
    <xf numFmtId="4" fontId="57" fillId="0" borderId="105" xfId="854" applyNumberFormat="1" applyFont="1" applyFill="1" applyBorder="1" applyAlignment="1">
      <alignment horizontal="center" vertical="center"/>
    </xf>
    <xf numFmtId="3" fontId="57" fillId="0" borderId="106" xfId="854" applyNumberFormat="1" applyFont="1" applyFill="1" applyBorder="1" applyAlignment="1">
      <alignment horizontal="center" vertical="center"/>
    </xf>
    <xf numFmtId="4" fontId="57" fillId="0" borderId="107" xfId="854" applyNumberFormat="1" applyFont="1" applyFill="1" applyBorder="1" applyAlignment="1">
      <alignment horizontal="center" vertical="center"/>
    </xf>
    <xf numFmtId="164" fontId="57" fillId="0" borderId="14" xfId="856" applyNumberFormat="1" applyFont="1" applyFill="1" applyBorder="1" applyAlignment="1">
      <alignment horizontal="center" vertical="center" wrapText="1"/>
    </xf>
    <xf numFmtId="3" fontId="57" fillId="0" borderId="16" xfId="3" applyNumberFormat="1" applyFont="1" applyFill="1" applyBorder="1" applyAlignment="1">
      <alignment horizontal="center" vertical="center" wrapText="1"/>
    </xf>
    <xf numFmtId="164" fontId="57" fillId="0" borderId="14" xfId="857" applyNumberFormat="1" applyFont="1" applyFill="1" applyBorder="1" applyAlignment="1">
      <alignment horizontal="center" vertical="center" wrapText="1"/>
    </xf>
    <xf numFmtId="3" fontId="57" fillId="0" borderId="124" xfId="3" applyNumberFormat="1" applyFont="1" applyFill="1" applyBorder="1" applyAlignment="1">
      <alignment horizontal="center" vertical="center" wrapText="1"/>
    </xf>
    <xf numFmtId="164" fontId="57" fillId="0" borderId="175" xfId="856" applyNumberFormat="1" applyFont="1" applyFill="1" applyBorder="1" applyAlignment="1">
      <alignment horizontal="center" vertical="center" wrapText="1"/>
    </xf>
    <xf numFmtId="3" fontId="57" fillId="0" borderId="174" xfId="3" applyNumberFormat="1" applyFont="1" applyFill="1" applyBorder="1" applyAlignment="1">
      <alignment horizontal="center" vertical="center" wrapText="1"/>
    </xf>
    <xf numFmtId="164" fontId="57" fillId="0" borderId="173" xfId="856" applyNumberFormat="1" applyFont="1" applyFill="1" applyBorder="1" applyAlignment="1">
      <alignment horizontal="center" vertical="center" wrapText="1"/>
    </xf>
    <xf numFmtId="3" fontId="57" fillId="0" borderId="127" xfId="3" applyNumberFormat="1" applyFont="1" applyFill="1" applyBorder="1" applyAlignment="1">
      <alignment horizontal="center" vertical="center" wrapText="1"/>
    </xf>
    <xf numFmtId="164" fontId="57" fillId="0" borderId="126" xfId="857" applyNumberFormat="1" applyFont="1" applyFill="1" applyBorder="1" applyAlignment="1">
      <alignment horizontal="center" vertical="center" wrapText="1"/>
    </xf>
    <xf numFmtId="3" fontId="57" fillId="0" borderId="128" xfId="3" applyNumberFormat="1" applyFont="1" applyFill="1" applyBorder="1" applyAlignment="1">
      <alignment horizontal="center" vertical="center" wrapText="1"/>
    </xf>
    <xf numFmtId="3" fontId="72" fillId="0" borderId="50" xfId="6" applyNumberFormat="1" applyFont="1" applyFill="1" applyBorder="1" applyAlignment="1">
      <alignment horizontal="center" wrapText="1"/>
    </xf>
    <xf numFmtId="164" fontId="72" fillId="0" borderId="82" xfId="6" applyNumberFormat="1" applyFont="1" applyFill="1" applyBorder="1" applyAlignment="1">
      <alignment horizontal="center" wrapText="1"/>
    </xf>
    <xf numFmtId="164" fontId="72" fillId="0" borderId="184" xfId="6" applyNumberFormat="1" applyFont="1" applyFill="1" applyBorder="1" applyAlignment="1">
      <alignment horizontal="center" wrapText="1"/>
    </xf>
    <xf numFmtId="164" fontId="72" fillId="0" borderId="187" xfId="6" applyNumberFormat="1" applyFont="1" applyFill="1" applyBorder="1" applyAlignment="1">
      <alignment horizontal="center" wrapText="1"/>
    </xf>
    <xf numFmtId="3" fontId="57" fillId="0" borderId="45" xfId="6" applyNumberFormat="1" applyFont="1" applyFill="1" applyBorder="1" applyAlignment="1">
      <alignment horizontal="center" wrapText="1"/>
    </xf>
    <xf numFmtId="3" fontId="57" fillId="0" borderId="46" xfId="6" applyNumberFormat="1" applyFont="1" applyFill="1" applyBorder="1" applyAlignment="1">
      <alignment horizontal="center" wrapText="1"/>
    </xf>
    <xf numFmtId="164" fontId="57" fillId="0" borderId="178" xfId="6" applyNumberFormat="1" applyFont="1" applyFill="1" applyBorder="1" applyAlignment="1">
      <alignment horizontal="center" wrapText="1"/>
    </xf>
    <xf numFmtId="164" fontId="57" fillId="0" borderId="181" xfId="6" applyNumberFormat="1" applyFont="1" applyFill="1" applyBorder="1" applyAlignment="1">
      <alignment horizontal="center" wrapText="1"/>
    </xf>
    <xf numFmtId="164" fontId="57" fillId="0" borderId="188" xfId="6" applyNumberFormat="1" applyFont="1" applyFill="1" applyBorder="1" applyAlignment="1">
      <alignment horizontal="center" wrapText="1"/>
    </xf>
    <xf numFmtId="3" fontId="78" fillId="0" borderId="47" xfId="6" applyNumberFormat="1" applyFont="1" applyFill="1" applyBorder="1" applyAlignment="1">
      <alignment horizontal="center" wrapText="1"/>
    </xf>
    <xf numFmtId="3" fontId="78" fillId="0" borderId="48" xfId="6" applyNumberFormat="1" applyFont="1" applyFill="1" applyBorder="1" applyAlignment="1">
      <alignment horizontal="center" wrapText="1"/>
    </xf>
    <xf numFmtId="164" fontId="78" fillId="0" borderId="179" xfId="6" applyNumberFormat="1" applyFont="1" applyFill="1" applyBorder="1" applyAlignment="1">
      <alignment horizontal="center" wrapText="1"/>
    </xf>
    <xf numFmtId="164" fontId="78" fillId="0" borderId="182" xfId="6" applyNumberFormat="1" applyFont="1" applyFill="1" applyBorder="1" applyAlignment="1">
      <alignment horizontal="center" wrapText="1"/>
    </xf>
    <xf numFmtId="164" fontId="78" fillId="0" borderId="189" xfId="6" applyNumberFormat="1" applyFont="1" applyFill="1" applyBorder="1" applyAlignment="1">
      <alignment horizontal="center" wrapText="1"/>
    </xf>
    <xf numFmtId="3" fontId="57" fillId="0" borderId="47" xfId="6" applyNumberFormat="1" applyFont="1" applyFill="1" applyBorder="1" applyAlignment="1">
      <alignment horizontal="center" wrapText="1"/>
    </xf>
    <xf numFmtId="3" fontId="57" fillId="0" borderId="48" xfId="6" applyNumberFormat="1" applyFont="1" applyFill="1" applyBorder="1" applyAlignment="1">
      <alignment horizontal="center" wrapText="1"/>
    </xf>
    <xf numFmtId="164" fontId="57" fillId="0" borderId="179" xfId="6" applyNumberFormat="1" applyFont="1" applyFill="1" applyBorder="1" applyAlignment="1">
      <alignment horizontal="center" wrapText="1"/>
    </xf>
    <xf numFmtId="164" fontId="57" fillId="0" borderId="182" xfId="6" applyNumberFormat="1" applyFont="1" applyFill="1" applyBorder="1" applyAlignment="1">
      <alignment horizontal="center" wrapText="1"/>
    </xf>
    <xf numFmtId="164" fontId="57" fillId="0" borderId="189" xfId="6" applyNumberFormat="1" applyFont="1" applyFill="1" applyBorder="1" applyAlignment="1">
      <alignment horizontal="center" wrapText="1"/>
    </xf>
    <xf numFmtId="3" fontId="57" fillId="0" borderId="49" xfId="6" applyNumberFormat="1" applyFont="1" applyFill="1" applyBorder="1" applyAlignment="1">
      <alignment horizontal="center" wrapText="1"/>
    </xf>
    <xf numFmtId="3" fontId="57" fillId="0" borderId="50" xfId="6" applyNumberFormat="1" applyFont="1" applyFill="1" applyBorder="1" applyAlignment="1">
      <alignment horizontal="center" wrapText="1"/>
    </xf>
    <xf numFmtId="164" fontId="57" fillId="0" borderId="180" xfId="6" applyNumberFormat="1" applyFont="1" applyFill="1" applyBorder="1" applyAlignment="1">
      <alignment horizontal="center" wrapText="1"/>
    </xf>
    <xf numFmtId="164" fontId="57" fillId="0" borderId="183" xfId="6" applyNumberFormat="1" applyFont="1" applyFill="1" applyBorder="1" applyAlignment="1">
      <alignment horizontal="center" wrapText="1"/>
    </xf>
    <xf numFmtId="164" fontId="57" fillId="0" borderId="190" xfId="6" applyNumberFormat="1" applyFont="1" applyFill="1" applyBorder="1" applyAlignment="1">
      <alignment horizontal="center" wrapText="1"/>
    </xf>
    <xf numFmtId="3" fontId="72" fillId="0" borderId="44" xfId="6" applyNumberFormat="1" applyFont="1" applyFill="1" applyBorder="1" applyAlignment="1">
      <alignment horizontal="center" wrapText="1"/>
    </xf>
    <xf numFmtId="3" fontId="72" fillId="0" borderId="43" xfId="6" applyNumberFormat="1" applyFont="1" applyFill="1" applyBorder="1" applyAlignment="1">
      <alignment horizontal="center" wrapText="1"/>
    </xf>
    <xf numFmtId="164" fontId="72" fillId="0" borderId="176" xfId="6" applyNumberFormat="1" applyFont="1" applyFill="1" applyBorder="1" applyAlignment="1">
      <alignment horizontal="center" wrapText="1"/>
    </xf>
    <xf numFmtId="164" fontId="72" fillId="0" borderId="177" xfId="6" applyNumberFormat="1" applyFont="1" applyFill="1" applyBorder="1" applyAlignment="1">
      <alignment horizontal="center" wrapText="1"/>
    </xf>
    <xf numFmtId="164" fontId="72" fillId="0" borderId="191" xfId="6" applyNumberFormat="1" applyFont="1" applyFill="1" applyBorder="1" applyAlignment="1">
      <alignment horizontal="center" wrapText="1"/>
    </xf>
    <xf numFmtId="164" fontId="57" fillId="0" borderId="91" xfId="6" applyNumberFormat="1" applyFont="1" applyFill="1" applyBorder="1" applyAlignment="1">
      <alignment horizontal="center" wrapText="1"/>
    </xf>
    <xf numFmtId="164" fontId="57" fillId="0" borderId="185" xfId="6" applyNumberFormat="1" applyFont="1" applyFill="1" applyBorder="1" applyAlignment="1">
      <alignment horizontal="center" wrapText="1"/>
    </xf>
    <xf numFmtId="164" fontId="78" fillId="0" borderId="91" xfId="6" applyNumberFormat="1" applyFont="1" applyFill="1" applyBorder="1" applyAlignment="1">
      <alignment horizontal="center" wrapText="1"/>
    </xf>
    <xf numFmtId="164" fontId="57" fillId="0" borderId="186" xfId="6" applyNumberFormat="1" applyFont="1" applyFill="1" applyBorder="1" applyAlignment="1">
      <alignment horizontal="center" wrapText="1"/>
    </xf>
    <xf numFmtId="164" fontId="57" fillId="0" borderId="192" xfId="6" applyNumberFormat="1" applyFont="1" applyFill="1" applyBorder="1" applyAlignment="1">
      <alignment horizontal="center" wrapText="1"/>
    </xf>
    <xf numFmtId="3" fontId="79" fillId="0" borderId="46" xfId="858" applyNumberFormat="1" applyFont="1" applyFill="1" applyBorder="1" applyAlignment="1" applyProtection="1">
      <alignment horizontal="center"/>
    </xf>
    <xf numFmtId="3" fontId="79" fillId="0" borderId="45" xfId="858" applyNumberFormat="1" applyFont="1" applyFill="1" applyBorder="1" applyAlignment="1" applyProtection="1">
      <alignment horizontal="center"/>
    </xf>
    <xf numFmtId="3" fontId="79" fillId="0" borderId="12" xfId="858" applyNumberFormat="1" applyFont="1" applyFill="1" applyBorder="1" applyAlignment="1" applyProtection="1">
      <alignment horizontal="center"/>
    </xf>
    <xf numFmtId="164" fontId="79" fillId="0" borderId="89" xfId="858" applyNumberFormat="1" applyFont="1" applyFill="1" applyBorder="1" applyAlignment="1" applyProtection="1">
      <alignment horizontal="center"/>
    </xf>
    <xf numFmtId="164" fontId="79" fillId="0" borderId="45" xfId="858" applyNumberFormat="1" applyFont="1" applyFill="1" applyBorder="1" applyAlignment="1" applyProtection="1">
      <alignment horizontal="center"/>
    </xf>
    <xf numFmtId="164" fontId="79" fillId="0" borderId="90" xfId="858" applyNumberFormat="1" applyFont="1" applyFill="1" applyBorder="1" applyAlignment="1" applyProtection="1">
      <alignment horizontal="center"/>
    </xf>
    <xf numFmtId="3" fontId="79" fillId="0" borderId="48" xfId="858" applyNumberFormat="1" applyFont="1" applyFill="1" applyBorder="1" applyAlignment="1" applyProtection="1">
      <alignment horizontal="center"/>
    </xf>
    <xf numFmtId="3" fontId="79" fillId="0" borderId="47" xfId="858" applyNumberFormat="1" applyFont="1" applyFill="1" applyBorder="1" applyAlignment="1" applyProtection="1">
      <alignment horizontal="center"/>
    </xf>
    <xf numFmtId="3" fontId="79" fillId="0" borderId="0" xfId="858" applyNumberFormat="1" applyFont="1" applyFill="1" applyBorder="1" applyAlignment="1" applyProtection="1">
      <alignment horizontal="center"/>
    </xf>
    <xf numFmtId="164" fontId="79" fillId="0" borderId="91" xfId="858" applyNumberFormat="1" applyFont="1" applyFill="1" applyBorder="1" applyAlignment="1" applyProtection="1">
      <alignment horizontal="center"/>
    </xf>
    <xf numFmtId="164" fontId="79" fillId="0" borderId="47" xfId="858" applyNumberFormat="1" applyFont="1" applyFill="1" applyBorder="1" applyAlignment="1" applyProtection="1">
      <alignment horizontal="center"/>
    </xf>
    <xf numFmtId="164" fontId="79" fillId="0" borderId="92" xfId="858" applyNumberFormat="1" applyFont="1" applyFill="1" applyBorder="1" applyAlignment="1" applyProtection="1">
      <alignment horizontal="center"/>
    </xf>
    <xf numFmtId="3" fontId="79" fillId="0" borderId="50" xfId="858" applyNumberFormat="1" applyFont="1" applyFill="1" applyBorder="1" applyAlignment="1" applyProtection="1">
      <alignment horizontal="center"/>
    </xf>
    <xf numFmtId="3" fontId="79" fillId="0" borderId="49" xfId="858" applyNumberFormat="1" applyFont="1" applyFill="1" applyBorder="1" applyAlignment="1" applyProtection="1">
      <alignment horizontal="center"/>
    </xf>
    <xf numFmtId="3" fontId="79" fillId="0" borderId="10" xfId="858" applyNumberFormat="1" applyFont="1" applyFill="1" applyBorder="1" applyAlignment="1" applyProtection="1">
      <alignment horizontal="center"/>
    </xf>
    <xf numFmtId="164" fontId="79" fillId="0" borderId="82" xfId="858" applyNumberFormat="1" applyFont="1" applyFill="1" applyBorder="1" applyAlignment="1" applyProtection="1">
      <alignment horizontal="center"/>
    </xf>
    <xf numFmtId="164" fontId="79" fillId="0" borderId="49" xfId="858" applyNumberFormat="1" applyFont="1" applyFill="1" applyBorder="1" applyAlignment="1" applyProtection="1">
      <alignment horizontal="center"/>
    </xf>
    <xf numFmtId="164" fontId="79" fillId="0" borderId="93" xfId="858" applyNumberFormat="1" applyFont="1" applyFill="1" applyBorder="1" applyAlignment="1" applyProtection="1">
      <alignment horizontal="center"/>
    </xf>
    <xf numFmtId="3" fontId="72" fillId="0" borderId="44" xfId="5" applyNumberFormat="1" applyFont="1" applyFill="1" applyBorder="1" applyAlignment="1">
      <alignment horizontal="center" vertical="center" wrapText="1"/>
    </xf>
    <xf numFmtId="3" fontId="72" fillId="0" borderId="43" xfId="5" applyNumberFormat="1" applyFont="1" applyFill="1" applyBorder="1" applyAlignment="1">
      <alignment horizontal="center" vertical="center" wrapText="1"/>
    </xf>
    <xf numFmtId="170" fontId="72" fillId="0" borderId="87" xfId="5" applyNumberFormat="1" applyFont="1" applyFill="1" applyBorder="1" applyAlignment="1">
      <alignment horizontal="center" vertical="center" wrapText="1"/>
    </xf>
    <xf numFmtId="170" fontId="72" fillId="0" borderId="44" xfId="5" applyNumberFormat="1" applyFont="1" applyFill="1" applyBorder="1" applyAlignment="1">
      <alignment horizontal="center" vertical="center" wrapText="1"/>
    </xf>
    <xf numFmtId="170" fontId="72" fillId="0" borderId="88" xfId="5" applyNumberFormat="1" applyFont="1" applyFill="1" applyBorder="1" applyAlignment="1">
      <alignment horizontal="center" vertical="center" wrapText="1"/>
    </xf>
    <xf numFmtId="3" fontId="72" fillId="0" borderId="47" xfId="5" applyNumberFormat="1" applyFont="1" applyFill="1" applyBorder="1" applyAlignment="1">
      <alignment horizontal="center" vertical="center" wrapText="1"/>
    </xf>
    <xf numFmtId="3" fontId="72" fillId="0" borderId="48" xfId="5" applyNumberFormat="1" applyFont="1" applyFill="1" applyBorder="1" applyAlignment="1">
      <alignment horizontal="center" vertical="center" wrapText="1"/>
    </xf>
    <xf numFmtId="170" fontId="72" fillId="0" borderId="84" xfId="5" applyNumberFormat="1" applyFont="1" applyFill="1" applyBorder="1" applyAlignment="1">
      <alignment horizontal="center" vertical="center" wrapText="1"/>
    </xf>
    <xf numFmtId="170" fontId="72" fillId="0" borderId="47" xfId="5" applyNumberFormat="1" applyFont="1" applyFill="1" applyBorder="1" applyAlignment="1">
      <alignment horizontal="center" vertical="center" wrapText="1"/>
    </xf>
    <xf numFmtId="170" fontId="72" fillId="0" borderId="85" xfId="5" applyNumberFormat="1" applyFont="1" applyFill="1" applyBorder="1" applyAlignment="1">
      <alignment horizontal="center" vertical="center" wrapText="1"/>
    </xf>
    <xf numFmtId="3" fontId="78" fillId="0" borderId="47" xfId="5" applyNumberFormat="1" applyFont="1" applyFill="1" applyBorder="1" applyAlignment="1">
      <alignment horizontal="center" vertical="center" wrapText="1"/>
    </xf>
    <xf numFmtId="3" fontId="78" fillId="0" borderId="48" xfId="5" applyNumberFormat="1" applyFont="1" applyFill="1" applyBorder="1" applyAlignment="1">
      <alignment horizontal="center" vertical="center" wrapText="1"/>
    </xf>
    <xf numFmtId="170" fontId="78" fillId="0" borderId="84" xfId="5" applyNumberFormat="1" applyFont="1" applyFill="1" applyBorder="1" applyAlignment="1">
      <alignment horizontal="center" vertical="center" wrapText="1"/>
    </xf>
    <xf numFmtId="170" fontId="78" fillId="0" borderId="47" xfId="5" applyNumberFormat="1" applyFont="1" applyFill="1" applyBorder="1" applyAlignment="1">
      <alignment horizontal="center" vertical="center" wrapText="1"/>
    </xf>
    <xf numFmtId="170" fontId="78" fillId="0" borderId="85" xfId="5" applyNumberFormat="1" applyFont="1" applyFill="1" applyBorder="1" applyAlignment="1">
      <alignment horizontal="center" vertical="center" wrapText="1"/>
    </xf>
    <xf numFmtId="3" fontId="78" fillId="0" borderId="49" xfId="5" applyNumberFormat="1" applyFont="1" applyFill="1" applyBorder="1" applyAlignment="1">
      <alignment horizontal="center" vertical="center" wrapText="1"/>
    </xf>
    <xf numFmtId="3" fontId="78" fillId="0" borderId="50" xfId="5" applyNumberFormat="1" applyFont="1" applyFill="1" applyBorder="1" applyAlignment="1">
      <alignment horizontal="center" vertical="center" wrapText="1"/>
    </xf>
    <xf numFmtId="170" fontId="78" fillId="0" borderId="86" xfId="5" applyNumberFormat="1" applyFont="1" applyFill="1" applyBorder="1" applyAlignment="1">
      <alignment horizontal="center" vertical="center" wrapText="1"/>
    </xf>
    <xf numFmtId="170" fontId="78" fillId="0" borderId="49" xfId="5" applyNumberFormat="1" applyFont="1" applyFill="1" applyBorder="1" applyAlignment="1">
      <alignment horizontal="center" vertical="center" wrapText="1"/>
    </xf>
    <xf numFmtId="170" fontId="78" fillId="0" borderId="83" xfId="5" applyNumberFormat="1" applyFont="1" applyFill="1" applyBorder="1" applyAlignment="1">
      <alignment horizontal="center" vertical="center" wrapText="1"/>
    </xf>
    <xf numFmtId="3" fontId="72" fillId="0" borderId="44" xfId="6" applyNumberFormat="1" applyFont="1" applyFill="1" applyBorder="1" applyAlignment="1">
      <alignment horizontal="center" vertical="center" wrapText="1"/>
    </xf>
    <xf numFmtId="3" fontId="72" fillId="0" borderId="43" xfId="6" applyNumberFormat="1" applyFont="1" applyFill="1" applyBorder="1" applyAlignment="1">
      <alignment horizontal="center" vertical="center" wrapText="1"/>
    </xf>
    <xf numFmtId="170" fontId="72" fillId="0" borderId="87" xfId="6" applyNumberFormat="1" applyFont="1" applyFill="1" applyBorder="1" applyAlignment="1">
      <alignment horizontal="center" vertical="center" wrapText="1"/>
    </xf>
    <xf numFmtId="170" fontId="72" fillId="0" borderId="44" xfId="6" applyNumberFormat="1" applyFont="1" applyFill="1" applyBorder="1" applyAlignment="1">
      <alignment horizontal="center" vertical="center" wrapText="1"/>
    </xf>
    <xf numFmtId="170" fontId="72" fillId="0" borderId="88" xfId="6" applyNumberFormat="1" applyFont="1" applyFill="1" applyBorder="1" applyAlignment="1">
      <alignment horizontal="center" vertical="center" wrapText="1"/>
    </xf>
    <xf numFmtId="164" fontId="72" fillId="0" borderId="22" xfId="2" applyNumberFormat="1" applyFont="1" applyFill="1" applyBorder="1" applyAlignment="1">
      <alignment horizontal="center" vertical="center" wrapText="1"/>
    </xf>
    <xf numFmtId="3" fontId="72" fillId="0" borderId="39" xfId="1" applyNumberFormat="1" applyFont="1" applyFill="1" applyBorder="1" applyAlignment="1">
      <alignment horizontal="center" vertical="center" wrapText="1"/>
    </xf>
    <xf numFmtId="164" fontId="72" fillId="0" borderId="22" xfId="664" applyNumberFormat="1" applyFont="1" applyFill="1" applyBorder="1" applyAlignment="1">
      <alignment horizontal="center" vertical="center" wrapText="1"/>
    </xf>
    <xf numFmtId="3" fontId="72" fillId="0" borderId="23" xfId="664" applyNumberFormat="1" applyFont="1" applyFill="1" applyBorder="1" applyAlignment="1">
      <alignment horizontal="center" vertical="center" wrapText="1"/>
    </xf>
    <xf numFmtId="164" fontId="72" fillId="0" borderId="55" xfId="664" applyNumberFormat="1" applyFont="1" applyFill="1" applyBorder="1" applyAlignment="1">
      <alignment horizontal="center" vertical="center" wrapText="1"/>
    </xf>
    <xf numFmtId="3" fontId="72" fillId="0" borderId="12" xfId="664" applyNumberFormat="1" applyFont="1" applyFill="1" applyBorder="1" applyAlignment="1">
      <alignment horizontal="center" vertical="center" wrapText="1"/>
    </xf>
    <xf numFmtId="164" fontId="72" fillId="0" borderId="14" xfId="2" applyNumberFormat="1" applyFont="1" applyFill="1" applyBorder="1" applyAlignment="1">
      <alignment horizontal="center"/>
    </xf>
    <xf numFmtId="3" fontId="72" fillId="0" borderId="16" xfId="1" applyNumberFormat="1" applyFont="1" applyFill="1" applyBorder="1" applyAlignment="1">
      <alignment horizontal="center"/>
    </xf>
    <xf numFmtId="3" fontId="72" fillId="0" borderId="56" xfId="664" applyNumberFormat="1" applyFont="1" applyFill="1" applyBorder="1" applyAlignment="1">
      <alignment horizontal="center"/>
    </xf>
    <xf numFmtId="164" fontId="57" fillId="0" borderId="17" xfId="2" applyNumberFormat="1" applyFont="1" applyFill="1" applyBorder="1" applyAlignment="1">
      <alignment horizontal="center"/>
    </xf>
    <xf numFmtId="3" fontId="57" fillId="0" borderId="18" xfId="1" applyNumberFormat="1" applyFont="1" applyFill="1" applyBorder="1" applyAlignment="1">
      <alignment horizontal="center"/>
    </xf>
    <xf numFmtId="164" fontId="57" fillId="0" borderId="17" xfId="664" applyNumberFormat="1" applyFont="1" applyFill="1" applyBorder="1" applyAlignment="1">
      <alignment horizontal="center"/>
    </xf>
    <xf numFmtId="3" fontId="57" fillId="0" borderId="18" xfId="664" applyNumberFormat="1" applyFont="1" applyFill="1" applyBorder="1" applyAlignment="1">
      <alignment horizontal="center"/>
    </xf>
    <xf numFmtId="164" fontId="57" fillId="0" borderId="0" xfId="664" applyNumberFormat="1" applyFont="1" applyFill="1" applyBorder="1" applyAlignment="1">
      <alignment horizontal="center"/>
    </xf>
    <xf numFmtId="3" fontId="57" fillId="0" borderId="57" xfId="664" applyNumberFormat="1" applyFont="1" applyFill="1" applyBorder="1" applyAlignment="1">
      <alignment horizontal="center"/>
    </xf>
    <xf numFmtId="164" fontId="57" fillId="0" borderId="52" xfId="2" applyNumberFormat="1" applyFont="1" applyFill="1" applyBorder="1" applyAlignment="1">
      <alignment horizontal="center"/>
    </xf>
    <xf numFmtId="3" fontId="57" fillId="0" borderId="40" xfId="1" applyNumberFormat="1" applyFont="1" applyFill="1" applyBorder="1" applyAlignment="1">
      <alignment horizontal="center"/>
    </xf>
    <xf numFmtId="164" fontId="72" fillId="0" borderId="59" xfId="664" applyNumberFormat="1" applyFont="1" applyFill="1" applyBorder="1" applyAlignment="1">
      <alignment horizontal="center"/>
    </xf>
    <xf numFmtId="3" fontId="72" fillId="0" borderId="18" xfId="664" applyNumberFormat="1" applyFont="1" applyFill="1" applyBorder="1" applyAlignment="1">
      <alignment horizontal="center"/>
    </xf>
    <xf numFmtId="164" fontId="72" fillId="0" borderId="69" xfId="664" applyNumberFormat="1" applyFont="1" applyFill="1" applyBorder="1" applyAlignment="1">
      <alignment horizontal="center"/>
    </xf>
    <xf numFmtId="3" fontId="72" fillId="0" borderId="18" xfId="1" applyNumberFormat="1" applyFont="1" applyFill="1" applyBorder="1" applyAlignment="1">
      <alignment horizontal="center"/>
    </xf>
    <xf numFmtId="164" fontId="72" fillId="0" borderId="17" xfId="2" applyNumberFormat="1" applyFont="1" applyFill="1" applyBorder="1" applyAlignment="1">
      <alignment horizontal="center"/>
    </xf>
    <xf numFmtId="3" fontId="57" fillId="0" borderId="0" xfId="664" applyNumberFormat="1" applyFont="1" applyFill="1" applyBorder="1" applyAlignment="1">
      <alignment horizontal="center"/>
    </xf>
    <xf numFmtId="164" fontId="57" fillId="0" borderId="21" xfId="2" applyNumberFormat="1" applyFont="1" applyFill="1" applyBorder="1" applyAlignment="1">
      <alignment horizontal="center"/>
    </xf>
    <xf numFmtId="3" fontId="57" fillId="0" borderId="20" xfId="1" applyNumberFormat="1" applyFont="1" applyFill="1" applyBorder="1" applyAlignment="1">
      <alignment horizontal="center"/>
    </xf>
    <xf numFmtId="164" fontId="57" fillId="0" borderId="72" xfId="664" applyNumberFormat="1" applyFont="1" applyFill="1" applyBorder="1" applyAlignment="1">
      <alignment horizontal="center"/>
    </xf>
    <xf numFmtId="3" fontId="57" fillId="0" borderId="20" xfId="664" applyNumberFormat="1" applyFont="1" applyFill="1" applyBorder="1" applyAlignment="1">
      <alignment horizontal="center"/>
    </xf>
    <xf numFmtId="3" fontId="57" fillId="0" borderId="10" xfId="664" applyNumberFormat="1" applyFont="1" applyFill="1" applyBorder="1" applyAlignment="1">
      <alignment horizontal="center"/>
    </xf>
    <xf numFmtId="3" fontId="72" fillId="0" borderId="18" xfId="1" applyNumberFormat="1" applyFont="1" applyFill="1" applyBorder="1" applyAlignment="1">
      <alignment horizontal="center" wrapText="1"/>
    </xf>
    <xf numFmtId="164" fontId="72" fillId="0" borderId="60" xfId="664" applyNumberFormat="1" applyFont="1" applyFill="1" applyBorder="1" applyAlignment="1">
      <alignment horizontal="center" wrapText="1"/>
    </xf>
    <xf numFmtId="3" fontId="72" fillId="0" borderId="11" xfId="664" applyNumberFormat="1" applyFont="1" applyFill="1" applyBorder="1" applyAlignment="1">
      <alignment horizontal="center" wrapText="1"/>
    </xf>
    <xf numFmtId="164" fontId="72" fillId="0" borderId="70" xfId="1" applyNumberFormat="1" applyFont="1" applyFill="1" applyBorder="1" applyAlignment="1">
      <alignment horizontal="center" wrapText="1"/>
    </xf>
    <xf numFmtId="3" fontId="72" fillId="0" borderId="0" xfId="664" applyNumberFormat="1" applyFont="1" applyFill="1" applyBorder="1" applyAlignment="1">
      <alignment horizontal="center"/>
    </xf>
    <xf numFmtId="3" fontId="72" fillId="0" borderId="11" xfId="1" applyNumberFormat="1" applyFont="1" applyFill="1" applyBorder="1" applyAlignment="1">
      <alignment horizontal="center" wrapText="1"/>
    </xf>
    <xf numFmtId="164" fontId="72" fillId="0" borderId="19" xfId="664" applyNumberFormat="1" applyFont="1" applyFill="1" applyBorder="1" applyAlignment="1">
      <alignment horizontal="center" wrapText="1"/>
    </xf>
    <xf numFmtId="3" fontId="72" fillId="0" borderId="0" xfId="664" applyNumberFormat="1" applyFont="1" applyFill="1" applyBorder="1" applyAlignment="1">
      <alignment horizontal="center" wrapText="1"/>
    </xf>
    <xf numFmtId="3" fontId="72" fillId="0" borderId="18" xfId="2" applyNumberFormat="1" applyFont="1" applyFill="1" applyBorder="1" applyAlignment="1">
      <alignment horizontal="center"/>
    </xf>
    <xf numFmtId="3" fontId="57" fillId="0" borderId="18" xfId="2" applyNumberFormat="1" applyFont="1" applyFill="1" applyBorder="1" applyAlignment="1">
      <alignment horizontal="center"/>
    </xf>
    <xf numFmtId="164" fontId="57" fillId="0" borderId="92" xfId="856" applyNumberFormat="1" applyFont="1" applyFill="1" applyBorder="1" applyAlignment="1">
      <alignment horizontal="center" wrapText="1"/>
    </xf>
    <xf numFmtId="164" fontId="57" fillId="0" borderId="171" xfId="856" applyNumberFormat="1" applyFont="1" applyFill="1" applyBorder="1" applyAlignment="1">
      <alignment horizontal="center" wrapText="1"/>
    </xf>
    <xf numFmtId="164" fontId="57" fillId="0" borderId="169" xfId="856" applyNumberFormat="1" applyFont="1" applyFill="1" applyBorder="1" applyAlignment="1">
      <alignment horizontal="center" wrapText="1"/>
    </xf>
    <xf numFmtId="0" fontId="57" fillId="0" borderId="92" xfId="2" applyFont="1" applyFill="1" applyBorder="1" applyAlignment="1">
      <alignment horizontal="center"/>
    </xf>
    <xf numFmtId="0" fontId="57" fillId="0" borderId="169" xfId="2" applyFont="1" applyFill="1" applyBorder="1" applyAlignment="1">
      <alignment horizontal="center"/>
    </xf>
    <xf numFmtId="3" fontId="72" fillId="0" borderId="73" xfId="901" applyNumberFormat="1" applyFont="1" applyFill="1" applyBorder="1" applyAlignment="1">
      <alignment horizontal="center" vertical="center" wrapText="1"/>
    </xf>
    <xf numFmtId="3" fontId="72" fillId="0" borderId="74" xfId="901" applyNumberFormat="1" applyFont="1" applyFill="1" applyBorder="1" applyAlignment="1">
      <alignment horizontal="center" vertical="center" wrapText="1"/>
    </xf>
    <xf numFmtId="170" fontId="72" fillId="0" borderId="74" xfId="901" applyNumberFormat="1" applyFont="1" applyFill="1" applyBorder="1" applyAlignment="1">
      <alignment horizontal="center" vertical="center" wrapText="1"/>
    </xf>
    <xf numFmtId="164" fontId="72" fillId="0" borderId="75" xfId="901" applyNumberFormat="1" applyFont="1" applyFill="1" applyBorder="1" applyAlignment="1">
      <alignment horizontal="center" vertical="center" wrapText="1"/>
    </xf>
    <xf numFmtId="3" fontId="57" fillId="0" borderId="61" xfId="901" applyNumberFormat="1" applyFont="1" applyFill="1" applyBorder="1" applyAlignment="1">
      <alignment horizontal="center" vertical="center" wrapText="1"/>
    </xf>
    <xf numFmtId="3" fontId="57" fillId="0" borderId="0" xfId="901" applyNumberFormat="1" applyFont="1" applyFill="1" applyBorder="1" applyAlignment="1">
      <alignment horizontal="center" vertical="center" wrapText="1"/>
    </xf>
    <xf numFmtId="170" fontId="57" fillId="0" borderId="0" xfId="901" applyNumberFormat="1" applyFont="1" applyFill="1" applyBorder="1" applyAlignment="1">
      <alignment horizontal="center" vertical="center" wrapText="1"/>
    </xf>
    <xf numFmtId="164" fontId="57" fillId="0" borderId="62" xfId="901" applyNumberFormat="1" applyFont="1" applyFill="1" applyBorder="1" applyAlignment="1">
      <alignment horizontal="center" vertical="center" wrapText="1"/>
    </xf>
    <xf numFmtId="170" fontId="72" fillId="0" borderId="73" xfId="901" applyNumberFormat="1" applyFont="1" applyFill="1" applyBorder="1" applyAlignment="1">
      <alignment vertical="center" wrapText="1"/>
    </xf>
    <xf numFmtId="170" fontId="72" fillId="0" borderId="74" xfId="901" applyNumberFormat="1" applyFont="1" applyFill="1" applyBorder="1" applyAlignment="1">
      <alignment vertical="center" wrapText="1"/>
    </xf>
    <xf numFmtId="164" fontId="72" fillId="0" borderId="75" xfId="901" applyNumberFormat="1" applyFont="1" applyFill="1" applyBorder="1" applyAlignment="1">
      <alignment vertical="center" wrapText="1"/>
    </xf>
    <xf numFmtId="170" fontId="57" fillId="0" borderId="61" xfId="901" applyNumberFormat="1" applyFont="1" applyFill="1" applyBorder="1" applyAlignment="1">
      <alignment vertical="center" wrapText="1"/>
    </xf>
    <xf numFmtId="170" fontId="57" fillId="0" borderId="0" xfId="901" applyNumberFormat="1" applyFont="1" applyFill="1" applyBorder="1" applyAlignment="1">
      <alignment vertical="center" wrapText="1"/>
    </xf>
    <xf numFmtId="164" fontId="57" fillId="0" borderId="62" xfId="901" applyNumberFormat="1" applyFont="1" applyFill="1" applyBorder="1" applyAlignment="1">
      <alignment vertical="center" wrapText="1"/>
    </xf>
    <xf numFmtId="0" fontId="21" fillId="0" borderId="0" xfId="1" applyFont="1" applyAlignment="1">
      <alignment horizontal="left"/>
    </xf>
    <xf numFmtId="0" fontId="72" fillId="59" borderId="193" xfId="597" applyFont="1" applyFill="1" applyBorder="1" applyAlignment="1">
      <alignment horizontal="center" vertical="center"/>
    </xf>
    <xf numFmtId="0" fontId="72" fillId="0" borderId="139" xfId="599" applyFont="1" applyFill="1" applyBorder="1" applyAlignment="1">
      <alignment horizontal="right"/>
    </xf>
    <xf numFmtId="0" fontId="72" fillId="0" borderId="130" xfId="599" applyFont="1" applyFill="1" applyBorder="1" applyAlignment="1">
      <alignment horizontal="right"/>
    </xf>
    <xf numFmtId="4" fontId="57" fillId="0" borderId="194" xfId="854" applyNumberFormat="1" applyFont="1" applyFill="1" applyBorder="1" applyAlignment="1">
      <alignment horizontal="center" vertical="center"/>
    </xf>
    <xf numFmtId="164" fontId="57" fillId="0" borderId="92" xfId="5" applyNumberFormat="1" applyFont="1" applyFill="1" applyBorder="1" applyAlignment="1">
      <alignment horizontal="center" wrapText="1"/>
    </xf>
    <xf numFmtId="164" fontId="57" fillId="0" borderId="171" xfId="5" applyNumberFormat="1" applyFont="1" applyFill="1" applyBorder="1" applyAlignment="1">
      <alignment horizontal="center" wrapText="1"/>
    </xf>
    <xf numFmtId="164" fontId="57" fillId="0" borderId="0" xfId="857" applyNumberFormat="1" applyFont="1" applyFill="1" applyBorder="1" applyAlignment="1">
      <alignment horizontal="center" wrapText="1"/>
    </xf>
    <xf numFmtId="164" fontId="57" fillId="0" borderId="101" xfId="5" applyNumberFormat="1" applyFont="1" applyFill="1" applyBorder="1" applyAlignment="1">
      <alignment horizontal="center" wrapText="1"/>
    </xf>
    <xf numFmtId="164" fontId="57" fillId="0" borderId="96" xfId="5" applyNumberFormat="1" applyFont="1" applyFill="1" applyBorder="1" applyAlignment="1">
      <alignment horizontal="center" wrapText="1"/>
    </xf>
    <xf numFmtId="164" fontId="72" fillId="0" borderId="157" xfId="901" applyNumberFormat="1" applyFont="1" applyFill="1" applyBorder="1" applyAlignment="1">
      <alignment horizontal="center" vertical="center" wrapText="1"/>
    </xf>
    <xf numFmtId="164" fontId="57" fillId="0" borderId="133" xfId="901" applyNumberFormat="1" applyFont="1" applyFill="1" applyBorder="1" applyAlignment="1">
      <alignment horizontal="center" vertical="center" wrapText="1"/>
    </xf>
    <xf numFmtId="164" fontId="72" fillId="0" borderId="157" xfId="901" applyNumberFormat="1" applyFont="1" applyFill="1" applyBorder="1" applyAlignment="1">
      <alignment vertical="center" wrapText="1"/>
    </xf>
    <xf numFmtId="164" fontId="57" fillId="0" borderId="133" xfId="901" applyNumberFormat="1" applyFont="1" applyFill="1" applyBorder="1" applyAlignment="1">
      <alignment vertical="center" wrapText="1"/>
    </xf>
    <xf numFmtId="164" fontId="72" fillId="0" borderId="87" xfId="6" applyNumberFormat="1" applyFont="1" applyFill="1" applyBorder="1" applyAlignment="1">
      <alignment horizontal="center" wrapText="1"/>
    </xf>
    <xf numFmtId="164" fontId="79" fillId="0" borderId="94" xfId="858" applyNumberFormat="1" applyFont="1" applyFill="1" applyBorder="1" applyAlignment="1" applyProtection="1">
      <alignment horizontal="center"/>
    </xf>
    <xf numFmtId="20" fontId="78" fillId="0" borderId="38" xfId="0" applyNumberFormat="1" applyFont="1" applyFill="1" applyBorder="1" applyAlignment="1" applyProtection="1">
      <alignment horizontal="left" vertical="center" wrapText="1" indent="2"/>
    </xf>
    <xf numFmtId="164" fontId="72" fillId="0" borderId="17" xfId="2" applyNumberFormat="1" applyFont="1" applyFill="1" applyBorder="1" applyAlignment="1">
      <alignment horizontal="center" vertical="center" wrapText="1"/>
    </xf>
    <xf numFmtId="3" fontId="69" fillId="0" borderId="38" xfId="0" applyNumberFormat="1" applyFont="1" applyFill="1" applyBorder="1" applyAlignment="1" applyProtection="1">
      <alignment horizontal="center" vertical="center" wrapText="1"/>
    </xf>
    <xf numFmtId="164" fontId="69" fillId="0" borderId="38" xfId="0" applyNumberFormat="1" applyFont="1" applyFill="1" applyBorder="1" applyAlignment="1" applyProtection="1">
      <alignment horizontal="center" vertical="center" wrapText="1"/>
    </xf>
    <xf numFmtId="0" fontId="18" fillId="0" borderId="0" xfId="2" applyFont="1" applyAlignment="1">
      <alignment wrapText="1"/>
    </xf>
    <xf numFmtId="0" fontId="18" fillId="0" borderId="0" xfId="1"/>
    <xf numFmtId="0" fontId="72" fillId="0" borderId="195" xfId="3" applyFont="1" applyFill="1" applyBorder="1" applyAlignment="1">
      <alignment horizontal="left" vertical="center"/>
    </xf>
    <xf numFmtId="0" fontId="72" fillId="0" borderId="196" xfId="3" applyFont="1" applyFill="1" applyBorder="1" applyAlignment="1">
      <alignment horizontal="center" vertical="center"/>
    </xf>
    <xf numFmtId="0" fontId="72" fillId="0" borderId="74" xfId="3" applyFont="1" applyFill="1" applyBorder="1" applyAlignment="1">
      <alignment horizontal="center" vertical="center"/>
    </xf>
    <xf numFmtId="0" fontId="72" fillId="0" borderId="76" xfId="2" applyFont="1" applyBorder="1" applyAlignment="1">
      <alignment horizontal="center" vertical="center" wrapText="1"/>
    </xf>
    <xf numFmtId="0" fontId="72" fillId="0" borderId="198" xfId="3" applyFont="1" applyFill="1" applyBorder="1" applyAlignment="1">
      <alignment horizontal="center" vertical="center"/>
    </xf>
    <xf numFmtId="0" fontId="72" fillId="0" borderId="199" xfId="2" applyFont="1" applyBorder="1" applyAlignment="1">
      <alignment horizontal="center" vertical="center" wrapText="1"/>
    </xf>
    <xf numFmtId="3" fontId="84" fillId="0" borderId="38" xfId="0" applyNumberFormat="1" applyFont="1" applyFill="1" applyBorder="1" applyAlignment="1" applyProtection="1">
      <alignment horizontal="center" vertical="center" wrapText="1"/>
    </xf>
    <xf numFmtId="164" fontId="84" fillId="0" borderId="38" xfId="0" applyNumberFormat="1" applyFont="1" applyFill="1" applyBorder="1" applyAlignment="1" applyProtection="1">
      <alignment horizontal="center" vertical="center" wrapText="1"/>
    </xf>
    <xf numFmtId="0" fontId="57" fillId="59" borderId="200" xfId="597" applyFont="1" applyFill="1" applyBorder="1" applyAlignment="1">
      <alignment horizontal="center" vertical="center"/>
    </xf>
    <xf numFmtId="0" fontId="21" fillId="0" borderId="0" xfId="0" applyFont="1" applyBorder="1" applyAlignment="1">
      <alignment horizontal="justify" vertical="justify" wrapText="1"/>
    </xf>
    <xf numFmtId="164" fontId="20" fillId="59" borderId="0" xfId="2" applyNumberFormat="1" applyFill="1"/>
    <xf numFmtId="164" fontId="20" fillId="59" borderId="0" xfId="2" applyNumberFormat="1" applyFill="1" applyBorder="1" applyAlignment="1">
      <alignment wrapText="1"/>
    </xf>
    <xf numFmtId="0" fontId="72" fillId="0" borderId="102" xfId="2" applyFont="1" applyBorder="1" applyAlignment="1">
      <alignment wrapText="1"/>
    </xf>
    <xf numFmtId="0" fontId="72" fillId="0" borderId="203" xfId="2" applyFont="1" applyBorder="1" applyAlignment="1">
      <alignment wrapText="1"/>
    </xf>
    <xf numFmtId="0" fontId="57" fillId="0" borderId="91" xfId="2" applyFont="1" applyBorder="1" applyAlignment="1">
      <alignment wrapText="1"/>
    </xf>
    <xf numFmtId="3" fontId="72" fillId="0" borderId="205" xfId="664" applyNumberFormat="1" applyFont="1" applyFill="1" applyBorder="1" applyAlignment="1">
      <alignment horizontal="center" vertical="center" wrapText="1"/>
    </xf>
    <xf numFmtId="0" fontId="57" fillId="0" borderId="91" xfId="2" applyFont="1" applyBorder="1" applyAlignment="1">
      <alignment horizontal="center"/>
    </xf>
    <xf numFmtId="3" fontId="57" fillId="0" borderId="92" xfId="664" applyNumberFormat="1" applyFont="1" applyFill="1" applyBorder="1" applyAlignment="1">
      <alignment horizontal="center"/>
    </xf>
    <xf numFmtId="0" fontId="57" fillId="0" borderId="207" xfId="2" applyFont="1" applyBorder="1" applyAlignment="1">
      <alignment horizontal="center"/>
    </xf>
    <xf numFmtId="0" fontId="72" fillId="0" borderId="206" xfId="2" applyFont="1" applyBorder="1"/>
    <xf numFmtId="3" fontId="72" fillId="0" borderId="92" xfId="664" applyNumberFormat="1" applyFont="1" applyFill="1" applyBorder="1" applyAlignment="1">
      <alignment horizontal="center"/>
    </xf>
    <xf numFmtId="0" fontId="57" fillId="0" borderId="91" xfId="2" applyFont="1" applyBorder="1"/>
    <xf numFmtId="0" fontId="57" fillId="0" borderId="207" xfId="2" applyFont="1" applyBorder="1"/>
    <xf numFmtId="0" fontId="72" fillId="0" borderId="91" xfId="2" applyFont="1" applyBorder="1"/>
    <xf numFmtId="3" fontId="57" fillId="0" borderId="93" xfId="664" applyNumberFormat="1" applyFont="1" applyFill="1" applyBorder="1" applyAlignment="1">
      <alignment horizontal="center"/>
    </xf>
    <xf numFmtId="3" fontId="72" fillId="0" borderId="90" xfId="664" applyNumberFormat="1" applyFont="1" applyFill="1" applyBorder="1" applyAlignment="1">
      <alignment horizontal="center" wrapText="1"/>
    </xf>
    <xf numFmtId="0" fontId="57" fillId="0" borderId="82" xfId="2" applyFont="1" applyBorder="1"/>
    <xf numFmtId="3" fontId="72" fillId="0" borderId="92" xfId="2" applyNumberFormat="1" applyFont="1" applyFill="1" applyBorder="1" applyAlignment="1">
      <alignment horizontal="center"/>
    </xf>
    <xf numFmtId="3" fontId="57" fillId="0" borderId="92" xfId="2" applyNumberFormat="1" applyFont="1" applyFill="1" applyBorder="1" applyAlignment="1">
      <alignment horizontal="center"/>
    </xf>
    <xf numFmtId="0" fontId="57" fillId="0" borderId="94" xfId="2" applyFont="1" applyBorder="1"/>
    <xf numFmtId="0" fontId="57" fillId="0" borderId="101" xfId="2" applyFont="1" applyBorder="1"/>
    <xf numFmtId="164" fontId="57" fillId="0" borderId="210" xfId="2" applyNumberFormat="1" applyFont="1" applyFill="1" applyBorder="1" applyAlignment="1">
      <alignment horizontal="center"/>
    </xf>
    <xf numFmtId="3" fontId="57" fillId="0" borderId="211" xfId="1" applyNumberFormat="1" applyFont="1" applyFill="1" applyBorder="1" applyAlignment="1">
      <alignment horizontal="center"/>
    </xf>
    <xf numFmtId="3" fontId="57" fillId="0" borderId="211" xfId="2" applyNumberFormat="1" applyFont="1" applyFill="1" applyBorder="1" applyAlignment="1">
      <alignment horizontal="center"/>
    </xf>
    <xf numFmtId="3" fontId="57" fillId="0" borderId="96" xfId="2" applyNumberFormat="1" applyFont="1" applyFill="1" applyBorder="1" applyAlignment="1">
      <alignment horizontal="center"/>
    </xf>
    <xf numFmtId="0" fontId="72" fillId="0" borderId="74" xfId="2" applyFont="1" applyBorder="1" applyAlignment="1">
      <alignment horizontal="center" vertical="center" wrapText="1"/>
    </xf>
    <xf numFmtId="0" fontId="72" fillId="0" borderId="198" xfId="2" applyFont="1" applyBorder="1" applyAlignment="1">
      <alignment horizontal="center" vertical="center" wrapText="1"/>
    </xf>
    <xf numFmtId="0" fontId="19" fillId="0" borderId="145" xfId="2" applyFont="1" applyBorder="1" applyAlignment="1">
      <alignment horizontal="center" vertical="center"/>
    </xf>
    <xf numFmtId="0" fontId="20" fillId="0" borderId="130" xfId="2" applyFill="1" applyBorder="1" applyAlignment="1">
      <alignment vertical="center"/>
    </xf>
    <xf numFmtId="4" fontId="57" fillId="59" borderId="38" xfId="854" applyNumberFormat="1" applyFont="1" applyFill="1" applyBorder="1" applyAlignment="1">
      <alignment horizontal="center" vertical="center"/>
    </xf>
    <xf numFmtId="3" fontId="72" fillId="59" borderId="44" xfId="6" applyNumberFormat="1" applyFont="1" applyFill="1" applyBorder="1" applyAlignment="1">
      <alignment horizontal="center" wrapText="1"/>
    </xf>
    <xf numFmtId="3" fontId="72" fillId="59" borderId="43" xfId="6" applyNumberFormat="1" applyFont="1" applyFill="1" applyBorder="1" applyAlignment="1">
      <alignment horizontal="center" wrapText="1"/>
    </xf>
    <xf numFmtId="170" fontId="72" fillId="59" borderId="87" xfId="6" applyNumberFormat="1" applyFont="1" applyFill="1" applyBorder="1" applyAlignment="1">
      <alignment horizontal="center" wrapText="1"/>
    </xf>
    <xf numFmtId="170" fontId="72" fillId="59" borderId="44" xfId="6" applyNumberFormat="1" applyFont="1" applyFill="1" applyBorder="1" applyAlignment="1">
      <alignment horizontal="center" wrapText="1"/>
    </xf>
    <xf numFmtId="170" fontId="72" fillId="59" borderId="88" xfId="6" applyNumberFormat="1" applyFont="1" applyFill="1" applyBorder="1" applyAlignment="1">
      <alignment horizontal="center" wrapText="1"/>
    </xf>
    <xf numFmtId="3" fontId="79" fillId="59" borderId="46" xfId="903" applyNumberFormat="1" applyFont="1" applyFill="1" applyBorder="1" applyAlignment="1" applyProtection="1">
      <alignment horizontal="center"/>
    </xf>
    <xf numFmtId="3" fontId="79" fillId="59" borderId="45" xfId="903" applyNumberFormat="1" applyFont="1" applyFill="1" applyBorder="1" applyAlignment="1" applyProtection="1">
      <alignment horizontal="center"/>
    </xf>
    <xf numFmtId="3" fontId="79" fillId="59" borderId="12" xfId="903" applyNumberFormat="1" applyFont="1" applyFill="1" applyBorder="1" applyAlignment="1" applyProtection="1">
      <alignment horizontal="center"/>
    </xf>
    <xf numFmtId="164" fontId="79" fillId="59" borderId="89" xfId="903" applyNumberFormat="1" applyFont="1" applyFill="1" applyBorder="1" applyAlignment="1" applyProtection="1">
      <alignment horizontal="center"/>
    </xf>
    <xf numFmtId="164" fontId="79" fillId="59" borderId="45" xfId="903" applyNumberFormat="1" applyFont="1" applyFill="1" applyBorder="1" applyAlignment="1" applyProtection="1">
      <alignment horizontal="center"/>
    </xf>
    <xf numFmtId="164" fontId="79" fillId="59" borderId="90" xfId="903" applyNumberFormat="1" applyFont="1" applyFill="1" applyBorder="1" applyAlignment="1" applyProtection="1">
      <alignment horizontal="center"/>
    </xf>
    <xf numFmtId="3" fontId="79" fillId="59" borderId="48" xfId="903" applyNumberFormat="1" applyFont="1" applyFill="1" applyBorder="1" applyAlignment="1" applyProtection="1">
      <alignment horizontal="center"/>
    </xf>
    <xf numFmtId="3" fontId="79" fillId="59" borderId="47" xfId="903" applyNumberFormat="1" applyFont="1" applyFill="1" applyBorder="1" applyAlignment="1" applyProtection="1">
      <alignment horizontal="center"/>
    </xf>
    <xf numFmtId="3" fontId="79" fillId="59" borderId="0" xfId="903" applyNumberFormat="1" applyFont="1" applyFill="1" applyBorder="1" applyAlignment="1" applyProtection="1">
      <alignment horizontal="center"/>
    </xf>
    <xf numFmtId="164" fontId="79" fillId="59" borderId="91" xfId="903" applyNumberFormat="1" applyFont="1" applyFill="1" applyBorder="1" applyAlignment="1" applyProtection="1">
      <alignment horizontal="center"/>
    </xf>
    <xf numFmtId="164" fontId="79" fillId="59" borderId="47" xfId="903" applyNumberFormat="1" applyFont="1" applyFill="1" applyBorder="1" applyAlignment="1" applyProtection="1">
      <alignment horizontal="center"/>
    </xf>
    <xf numFmtId="164" fontId="79" fillId="59" borderId="92" xfId="903" applyNumberFormat="1" applyFont="1" applyFill="1" applyBorder="1" applyAlignment="1" applyProtection="1">
      <alignment horizontal="center"/>
    </xf>
    <xf numFmtId="3" fontId="79" fillId="59" borderId="50" xfId="903" applyNumberFormat="1" applyFont="1" applyFill="1" applyBorder="1" applyAlignment="1" applyProtection="1">
      <alignment horizontal="center"/>
    </xf>
    <xf numFmtId="3" fontId="79" fillId="59" borderId="49" xfId="903" applyNumberFormat="1" applyFont="1" applyFill="1" applyBorder="1" applyAlignment="1" applyProtection="1">
      <alignment horizontal="center"/>
    </xf>
    <xf numFmtId="3" fontId="79" fillId="59" borderId="10" xfId="903" applyNumberFormat="1" applyFont="1" applyFill="1" applyBorder="1" applyAlignment="1" applyProtection="1">
      <alignment horizontal="center"/>
    </xf>
    <xf numFmtId="164" fontId="79" fillId="59" borderId="82" xfId="903" applyNumberFormat="1" applyFont="1" applyFill="1" applyBorder="1" applyAlignment="1" applyProtection="1">
      <alignment horizontal="center"/>
    </xf>
    <xf numFmtId="164" fontId="79" fillId="59" borderId="49" xfId="903" applyNumberFormat="1" applyFont="1" applyFill="1" applyBorder="1" applyAlignment="1" applyProtection="1">
      <alignment horizontal="center"/>
    </xf>
    <xf numFmtId="164" fontId="79" fillId="59" borderId="93" xfId="903" applyNumberFormat="1" applyFont="1" applyFill="1" applyBorder="1" applyAlignment="1" applyProtection="1">
      <alignment horizontal="center"/>
    </xf>
    <xf numFmtId="164" fontId="72" fillId="59" borderId="22" xfId="664" applyNumberFormat="1" applyFont="1" applyFill="1" applyBorder="1" applyAlignment="1">
      <alignment horizontal="center" vertical="center" wrapText="1"/>
    </xf>
    <xf numFmtId="164" fontId="72" fillId="59" borderId="14" xfId="664" applyNumberFormat="1" applyFont="1" applyFill="1" applyBorder="1" applyAlignment="1">
      <alignment horizontal="center"/>
    </xf>
    <xf numFmtId="164" fontId="57" fillId="59" borderId="17" xfId="664" applyNumberFormat="1" applyFont="1" applyFill="1" applyBorder="1" applyAlignment="1">
      <alignment horizontal="center"/>
    </xf>
    <xf numFmtId="164" fontId="72" fillId="59" borderId="59" xfId="664" applyNumberFormat="1" applyFont="1" applyFill="1" applyBorder="1" applyAlignment="1">
      <alignment horizontal="center"/>
    </xf>
    <xf numFmtId="164" fontId="57" fillId="59" borderId="72" xfId="664" applyNumberFormat="1" applyFont="1" applyFill="1" applyBorder="1" applyAlignment="1">
      <alignment horizontal="center"/>
    </xf>
    <xf numFmtId="164" fontId="72" fillId="59" borderId="60" xfId="664" applyNumberFormat="1" applyFont="1" applyFill="1" applyBorder="1" applyAlignment="1">
      <alignment horizontal="center" wrapText="1"/>
    </xf>
    <xf numFmtId="164" fontId="72" fillId="59" borderId="19" xfId="664" applyNumberFormat="1" applyFont="1" applyFill="1" applyBorder="1" applyAlignment="1">
      <alignment horizontal="center" wrapText="1"/>
    </xf>
    <xf numFmtId="164" fontId="57" fillId="59" borderId="17" xfId="1" applyNumberFormat="1" applyFont="1" applyFill="1" applyBorder="1" applyAlignment="1">
      <alignment horizontal="center"/>
    </xf>
    <xf numFmtId="164" fontId="57" fillId="59" borderId="52" xfId="1" applyNumberFormat="1" applyFont="1" applyFill="1" applyBorder="1" applyAlignment="1">
      <alignment horizontal="center"/>
    </xf>
    <xf numFmtId="164" fontId="72" fillId="59" borderId="17" xfId="1" applyNumberFormat="1" applyFont="1" applyFill="1" applyBorder="1" applyAlignment="1">
      <alignment horizontal="center"/>
    </xf>
    <xf numFmtId="3" fontId="72" fillId="0" borderId="87" xfId="6" applyNumberFormat="1" applyFont="1" applyFill="1" applyBorder="1" applyAlignment="1">
      <alignment horizontal="center" wrapText="1"/>
    </xf>
    <xf numFmtId="3" fontId="72" fillId="0" borderId="88" xfId="6" applyNumberFormat="1" applyFont="1" applyFill="1" applyBorder="1" applyAlignment="1">
      <alignment horizontal="center" wrapText="1"/>
    </xf>
    <xf numFmtId="3" fontId="79" fillId="0" borderId="89" xfId="858" applyNumberFormat="1" applyFont="1" applyFill="1" applyBorder="1" applyAlignment="1" applyProtection="1">
      <alignment horizontal="center"/>
    </xf>
    <xf numFmtId="3" fontId="79" fillId="0" borderId="90" xfId="858" applyNumberFormat="1" applyFont="1" applyFill="1" applyBorder="1" applyAlignment="1" applyProtection="1">
      <alignment horizontal="center"/>
    </xf>
    <xf numFmtId="3" fontId="79" fillId="0" borderId="91" xfId="858" applyNumberFormat="1" applyFont="1" applyFill="1" applyBorder="1" applyAlignment="1" applyProtection="1">
      <alignment horizontal="center"/>
    </xf>
    <xf numFmtId="3" fontId="79" fillId="0" borderId="92" xfId="858" applyNumberFormat="1" applyFont="1" applyFill="1" applyBorder="1" applyAlignment="1" applyProtection="1">
      <alignment horizontal="center"/>
    </xf>
    <xf numFmtId="3" fontId="79" fillId="0" borderId="94" xfId="858" applyNumberFormat="1" applyFont="1" applyFill="1" applyBorder="1" applyAlignment="1" applyProtection="1">
      <alignment horizontal="center"/>
    </xf>
    <xf numFmtId="3" fontId="79" fillId="0" borderId="95" xfId="858" applyNumberFormat="1" applyFont="1" applyFill="1" applyBorder="1" applyAlignment="1" applyProtection="1">
      <alignment horizontal="center"/>
    </xf>
    <xf numFmtId="3" fontId="79" fillId="0" borderId="96" xfId="858" applyNumberFormat="1" applyFont="1" applyFill="1" applyBorder="1" applyAlignment="1" applyProtection="1">
      <alignment horizontal="center"/>
    </xf>
    <xf numFmtId="4" fontId="57" fillId="0" borderId="166" xfId="854" applyNumberFormat="1" applyFont="1" applyFill="1" applyBorder="1" applyAlignment="1">
      <alignment horizontal="center" vertical="center"/>
    </xf>
    <xf numFmtId="4" fontId="57" fillId="0" borderId="213" xfId="854" applyNumberFormat="1" applyFont="1" applyFill="1" applyBorder="1" applyAlignment="1">
      <alignment horizontal="center" vertical="center"/>
    </xf>
    <xf numFmtId="0" fontId="21" fillId="0" borderId="0" xfId="595" applyFont="1" applyFill="1" applyBorder="1" applyAlignment="1">
      <alignment wrapText="1"/>
    </xf>
    <xf numFmtId="0" fontId="21" fillId="0" borderId="0" xfId="2" applyFont="1" applyAlignment="1">
      <alignment vertical="center" wrapText="1"/>
    </xf>
    <xf numFmtId="0" fontId="18" fillId="0" borderId="0" xfId="1" applyBorder="1"/>
    <xf numFmtId="0" fontId="65" fillId="0" borderId="0" xfId="2" applyFont="1" applyAlignment="1">
      <alignment vertical="center" wrapText="1"/>
    </xf>
    <xf numFmtId="0" fontId="65" fillId="0" borderId="0" xfId="1" applyFont="1" applyAlignment="1">
      <alignment horizontal="left" vertical="center" wrapText="1"/>
    </xf>
    <xf numFmtId="0" fontId="87" fillId="0" borderId="0" xfId="0" applyFont="1"/>
    <xf numFmtId="0" fontId="21" fillId="0" borderId="0" xfId="1" applyFont="1" applyFill="1" applyAlignment="1">
      <alignment wrapText="1"/>
    </xf>
    <xf numFmtId="0" fontId="18" fillId="0" borderId="0" xfId="2" applyFont="1" applyAlignment="1">
      <alignment wrapText="1"/>
    </xf>
    <xf numFmtId="0" fontId="0" fillId="0" borderId="0" xfId="0" applyFont="1"/>
    <xf numFmtId="0" fontId="18" fillId="0" borderId="0" xfId="2" applyFont="1" applyBorder="1"/>
    <xf numFmtId="0" fontId="71" fillId="0" borderId="0" xfId="1" applyFont="1" applyAlignment="1"/>
    <xf numFmtId="0" fontId="54" fillId="0" borderId="0" xfId="1" applyFont="1" applyBorder="1"/>
    <xf numFmtId="0" fontId="55" fillId="0" borderId="0" xfId="1" applyFont="1"/>
    <xf numFmtId="0" fontId="56" fillId="0" borderId="0" xfId="1" applyFont="1"/>
    <xf numFmtId="2" fontId="18" fillId="0" borderId="0" xfId="1" applyNumberFormat="1"/>
    <xf numFmtId="2" fontId="18" fillId="59" borderId="0" xfId="1" applyNumberFormat="1" applyFill="1" applyBorder="1" applyAlignment="1">
      <alignment horizontal="center" vertical="center"/>
    </xf>
    <xf numFmtId="2" fontId="18" fillId="59" borderId="0" xfId="1" applyNumberFormat="1" applyFont="1" applyFill="1" applyBorder="1" applyAlignment="1" applyProtection="1">
      <alignment horizontal="center" vertical="center"/>
    </xf>
    <xf numFmtId="0" fontId="57" fillId="59" borderId="200" xfId="1" applyFont="1" applyFill="1" applyBorder="1" applyAlignment="1">
      <alignment horizontal="center" vertical="center"/>
    </xf>
    <xf numFmtId="0" fontId="73" fillId="0" borderId="104" xfId="1" applyFont="1" applyFill="1" applyBorder="1" applyAlignment="1">
      <alignment horizontal="center" vertical="center"/>
    </xf>
    <xf numFmtId="0" fontId="57" fillId="59" borderId="111" xfId="1" applyFont="1" applyFill="1" applyBorder="1" applyAlignment="1">
      <alignment horizontal="center" vertical="center"/>
    </xf>
    <xf numFmtId="0" fontId="57" fillId="0" borderId="214" xfId="1" applyFont="1" applyFill="1" applyBorder="1" applyAlignment="1">
      <alignment horizontal="left"/>
    </xf>
    <xf numFmtId="0" fontId="78" fillId="59" borderId="200" xfId="1" applyFont="1" applyFill="1" applyBorder="1" applyAlignment="1">
      <alignment horizontal="center" vertical="center"/>
    </xf>
    <xf numFmtId="0" fontId="78" fillId="59" borderId="111" xfId="597" applyFont="1" applyFill="1" applyBorder="1" applyAlignment="1">
      <alignment horizontal="center" vertical="center"/>
    </xf>
    <xf numFmtId="3" fontId="57" fillId="0" borderId="215" xfId="597" applyNumberFormat="1" applyFont="1" applyFill="1" applyBorder="1" applyAlignment="1">
      <alignment horizontal="left" wrapText="1"/>
    </xf>
    <xf numFmtId="3" fontId="57" fillId="0" borderId="214" xfId="597" applyNumberFormat="1" applyFont="1" applyFill="1" applyBorder="1" applyAlignment="1">
      <alignment horizontal="left" wrapText="1"/>
    </xf>
    <xf numFmtId="0" fontId="78" fillId="59" borderId="200" xfId="597" applyFont="1" applyFill="1" applyBorder="1" applyAlignment="1">
      <alignment horizontal="center" vertical="center"/>
    </xf>
    <xf numFmtId="0" fontId="57" fillId="59" borderId="201" xfId="597" applyFont="1" applyFill="1" applyBorder="1" applyAlignment="1">
      <alignment horizontal="center" vertical="center"/>
    </xf>
    <xf numFmtId="3" fontId="57" fillId="0" borderId="216" xfId="597" applyNumberFormat="1" applyFont="1" applyFill="1" applyBorder="1" applyAlignment="1">
      <alignment horizontal="left" wrapText="1"/>
    </xf>
    <xf numFmtId="0" fontId="57" fillId="59" borderId="217" xfId="1" applyFont="1" applyFill="1" applyBorder="1" applyAlignment="1">
      <alignment horizontal="center" vertical="center"/>
    </xf>
    <xf numFmtId="0" fontId="57" fillId="0" borderId="112" xfId="1" applyFont="1" applyFill="1" applyBorder="1" applyAlignment="1">
      <alignment horizontal="left"/>
    </xf>
    <xf numFmtId="0" fontId="78" fillId="59" borderId="111" xfId="1" applyFont="1" applyFill="1" applyBorder="1" applyAlignment="1">
      <alignment horizontal="center" vertical="center"/>
    </xf>
    <xf numFmtId="0" fontId="57" fillId="0" borderId="158" xfId="595" applyFont="1" applyFill="1" applyBorder="1" applyAlignment="1">
      <alignment vertical="center" wrapText="1"/>
    </xf>
    <xf numFmtId="0" fontId="57" fillId="0" borderId="159" xfId="595" applyFont="1" applyFill="1" applyBorder="1" applyAlignment="1">
      <alignment vertical="center" wrapText="1"/>
    </xf>
    <xf numFmtId="170" fontId="57" fillId="0" borderId="63" xfId="901" applyNumberFormat="1" applyFont="1" applyFill="1" applyBorder="1" applyAlignment="1">
      <alignment vertical="center" wrapText="1"/>
    </xf>
    <xf numFmtId="170" fontId="57" fillId="0" borderId="64" xfId="901" applyNumberFormat="1" applyFont="1" applyFill="1" applyBorder="1" applyAlignment="1">
      <alignment vertical="center" wrapText="1"/>
    </xf>
    <xf numFmtId="164" fontId="57" fillId="0" borderId="65" xfId="901" applyNumberFormat="1" applyFont="1" applyFill="1" applyBorder="1" applyAlignment="1">
      <alignment vertical="center" wrapText="1"/>
    </xf>
    <xf numFmtId="164" fontId="57" fillId="0" borderId="160" xfId="901" applyNumberFormat="1" applyFont="1" applyFill="1" applyBorder="1" applyAlignment="1">
      <alignment vertical="center" wrapText="1"/>
    </xf>
    <xf numFmtId="0" fontId="57" fillId="0" borderId="161" xfId="595" applyFont="1" applyFill="1" applyBorder="1" applyAlignment="1">
      <alignment vertical="center" wrapText="1"/>
    </xf>
    <xf numFmtId="170" fontId="57" fillId="0" borderId="66" xfId="901" applyNumberFormat="1" applyFont="1" applyFill="1" applyBorder="1" applyAlignment="1">
      <alignment vertical="center" wrapText="1"/>
    </xf>
    <xf numFmtId="170" fontId="57" fillId="0" borderId="67" xfId="901" applyNumberFormat="1" applyFont="1" applyFill="1" applyBorder="1" applyAlignment="1">
      <alignment vertical="center" wrapText="1"/>
    </xf>
    <xf numFmtId="164" fontId="57" fillId="0" borderId="68" xfId="901" applyNumberFormat="1" applyFont="1" applyFill="1" applyBorder="1" applyAlignment="1">
      <alignment vertical="center" wrapText="1"/>
    </xf>
    <xf numFmtId="164" fontId="57" fillId="0" borderId="162" xfId="901" applyNumberFormat="1" applyFont="1" applyFill="1" applyBorder="1" applyAlignment="1">
      <alignment vertical="center" wrapText="1"/>
    </xf>
    <xf numFmtId="0" fontId="57" fillId="0" borderId="159" xfId="901" applyFont="1" applyBorder="1" applyAlignment="1">
      <alignment vertical="center" wrapText="1"/>
    </xf>
    <xf numFmtId="0" fontId="57" fillId="0" borderId="161" xfId="901" applyFont="1" applyBorder="1" applyAlignment="1">
      <alignment vertical="center" wrapText="1"/>
    </xf>
    <xf numFmtId="0" fontId="57" fillId="0" borderId="158" xfId="901" applyFont="1" applyBorder="1" applyAlignment="1">
      <alignment vertical="center" wrapText="1"/>
    </xf>
    <xf numFmtId="0" fontId="57" fillId="0" borderId="159" xfId="595" applyFont="1" applyBorder="1" applyAlignment="1">
      <alignment vertical="center" wrapText="1"/>
    </xf>
    <xf numFmtId="170" fontId="57" fillId="0" borderId="65" xfId="901" applyNumberFormat="1" applyFont="1" applyFill="1" applyBorder="1" applyAlignment="1">
      <alignment vertical="center" wrapText="1"/>
    </xf>
    <xf numFmtId="170" fontId="57" fillId="0" borderId="160" xfId="901" applyNumberFormat="1" applyFont="1" applyFill="1" applyBorder="1" applyAlignment="1">
      <alignment vertical="center" wrapText="1"/>
    </xf>
    <xf numFmtId="0" fontId="57" fillId="0" borderId="163" xfId="595" applyFont="1" applyBorder="1" applyAlignment="1">
      <alignment vertical="center" wrapText="1"/>
    </xf>
    <xf numFmtId="170" fontId="57" fillId="0" borderId="164" xfId="901" applyNumberFormat="1" applyFont="1" applyFill="1" applyBorder="1" applyAlignment="1">
      <alignment vertical="center" wrapText="1"/>
    </xf>
    <xf numFmtId="170" fontId="57" fillId="0" borderId="136" xfId="901" applyNumberFormat="1" applyFont="1" applyFill="1" applyBorder="1" applyAlignment="1">
      <alignment vertical="center" wrapText="1"/>
    </xf>
    <xf numFmtId="170" fontId="57" fillId="0" borderId="165" xfId="901" applyNumberFormat="1" applyFont="1" applyFill="1" applyBorder="1" applyAlignment="1">
      <alignment vertical="center" wrapText="1"/>
    </xf>
    <xf numFmtId="170" fontId="57" fillId="0" borderId="137" xfId="901" applyNumberFormat="1" applyFont="1" applyFill="1" applyBorder="1" applyAlignment="1">
      <alignment vertical="center" wrapText="1"/>
    </xf>
    <xf numFmtId="0" fontId="78" fillId="0" borderId="158" xfId="595" applyFont="1" applyBorder="1" applyAlignment="1">
      <alignment vertical="center" wrapText="1"/>
    </xf>
    <xf numFmtId="170" fontId="78" fillId="0" borderId="61" xfId="901" applyNumberFormat="1" applyFont="1" applyFill="1" applyBorder="1" applyAlignment="1">
      <alignment vertical="center" wrapText="1"/>
    </xf>
    <xf numFmtId="170" fontId="78" fillId="0" borderId="0" xfId="901" applyNumberFormat="1" applyFont="1" applyFill="1" applyBorder="1" applyAlignment="1">
      <alignment vertical="center" wrapText="1"/>
    </xf>
    <xf numFmtId="164" fontId="78" fillId="0" borderId="62" xfId="901" applyNumberFormat="1" applyFont="1" applyFill="1" applyBorder="1" applyAlignment="1">
      <alignment vertical="center" wrapText="1"/>
    </xf>
    <xf numFmtId="164" fontId="78" fillId="0" borderId="133" xfId="901" applyNumberFormat="1" applyFont="1" applyFill="1" applyBorder="1" applyAlignment="1">
      <alignment vertical="center" wrapText="1"/>
    </xf>
    <xf numFmtId="0" fontId="67" fillId="0" borderId="0" xfId="595" applyFont="1"/>
    <xf numFmtId="0" fontId="66" fillId="0" borderId="0" xfId="0" applyFont="1"/>
    <xf numFmtId="164" fontId="0" fillId="0" borderId="0" xfId="0" applyNumberFormat="1" applyFont="1"/>
    <xf numFmtId="3" fontId="57" fillId="0" borderId="63" xfId="901" applyNumberFormat="1" applyFont="1" applyFill="1" applyBorder="1" applyAlignment="1">
      <alignment horizontal="center" vertical="center" wrapText="1"/>
    </xf>
    <xf numFmtId="3" fontId="57" fillId="0" borderId="64" xfId="901" applyNumberFormat="1" applyFont="1" applyFill="1" applyBorder="1" applyAlignment="1">
      <alignment horizontal="center" vertical="center" wrapText="1"/>
    </xf>
    <xf numFmtId="170" fontId="57" fillId="0" borderId="64" xfId="901" applyNumberFormat="1" applyFont="1" applyFill="1" applyBorder="1" applyAlignment="1">
      <alignment horizontal="center" vertical="center" wrapText="1"/>
    </xf>
    <xf numFmtId="164" fontId="57" fillId="0" borderId="65" xfId="901" applyNumberFormat="1" applyFont="1" applyFill="1" applyBorder="1" applyAlignment="1">
      <alignment horizontal="center" vertical="center" wrapText="1"/>
    </xf>
    <xf numFmtId="164" fontId="57" fillId="0" borderId="160" xfId="901" applyNumberFormat="1" applyFont="1" applyFill="1" applyBorder="1" applyAlignment="1">
      <alignment horizontal="center" vertical="center" wrapText="1"/>
    </xf>
    <xf numFmtId="3" fontId="57" fillId="0" borderId="66" xfId="901" applyNumberFormat="1" applyFont="1" applyFill="1" applyBorder="1" applyAlignment="1">
      <alignment horizontal="center" vertical="center" wrapText="1"/>
    </xf>
    <xf numFmtId="3" fontId="57" fillId="0" borderId="67" xfId="901" applyNumberFormat="1" applyFont="1" applyFill="1" applyBorder="1" applyAlignment="1">
      <alignment horizontal="center" vertical="center" wrapText="1"/>
    </xf>
    <xf numFmtId="170" fontId="57" fillId="0" borderId="67" xfId="901" applyNumberFormat="1" applyFont="1" applyFill="1" applyBorder="1" applyAlignment="1">
      <alignment horizontal="center" vertical="center" wrapText="1"/>
    </xf>
    <xf numFmtId="164" fontId="57" fillId="0" borderId="68" xfId="901" applyNumberFormat="1" applyFont="1" applyFill="1" applyBorder="1" applyAlignment="1">
      <alignment horizontal="center" vertical="center" wrapText="1"/>
    </xf>
    <xf numFmtId="164" fontId="57" fillId="0" borderId="162" xfId="901" applyNumberFormat="1" applyFont="1" applyFill="1" applyBorder="1" applyAlignment="1">
      <alignment horizontal="center" vertical="center" wrapText="1"/>
    </xf>
    <xf numFmtId="170" fontId="57" fillId="0" borderId="65" xfId="901" applyNumberFormat="1" applyFont="1" applyFill="1" applyBorder="1" applyAlignment="1">
      <alignment horizontal="center" vertical="center" wrapText="1"/>
    </xf>
    <xf numFmtId="170" fontId="57" fillId="0" borderId="160" xfId="901" applyNumberFormat="1" applyFont="1" applyFill="1" applyBorder="1" applyAlignment="1">
      <alignment horizontal="center" vertical="center" wrapText="1"/>
    </xf>
    <xf numFmtId="3" fontId="57" fillId="0" borderId="164" xfId="901" applyNumberFormat="1" applyFont="1" applyFill="1" applyBorder="1" applyAlignment="1">
      <alignment horizontal="center" vertical="center" wrapText="1"/>
    </xf>
    <xf numFmtId="3" fontId="57" fillId="0" borderId="136" xfId="901" applyNumberFormat="1" applyFont="1" applyFill="1" applyBorder="1" applyAlignment="1">
      <alignment horizontal="center" vertical="center" wrapText="1"/>
    </xf>
    <xf numFmtId="170" fontId="57" fillId="0" borderId="136" xfId="901" applyNumberFormat="1" applyFont="1" applyFill="1" applyBorder="1" applyAlignment="1">
      <alignment horizontal="center" vertical="center" wrapText="1"/>
    </xf>
    <xf numFmtId="170" fontId="57" fillId="0" borderId="165" xfId="901" applyNumberFormat="1" applyFont="1" applyFill="1" applyBorder="1" applyAlignment="1">
      <alignment horizontal="center" vertical="center" wrapText="1"/>
    </xf>
    <xf numFmtId="170" fontId="57" fillId="0" borderId="137" xfId="901" applyNumberFormat="1" applyFont="1" applyFill="1" applyBorder="1" applyAlignment="1">
      <alignment horizontal="center" vertical="center" wrapText="1"/>
    </xf>
    <xf numFmtId="3" fontId="78" fillId="0" borderId="61" xfId="901" applyNumberFormat="1" applyFont="1" applyFill="1" applyBorder="1" applyAlignment="1">
      <alignment horizontal="center" vertical="center" wrapText="1"/>
    </xf>
    <xf numFmtId="3" fontId="78" fillId="0" borderId="0" xfId="901" applyNumberFormat="1" applyFont="1" applyFill="1" applyBorder="1" applyAlignment="1">
      <alignment horizontal="center" vertical="center" wrapText="1"/>
    </xf>
    <xf numFmtId="170" fontId="78" fillId="0" borderId="0" xfId="901" applyNumberFormat="1" applyFont="1" applyFill="1" applyBorder="1" applyAlignment="1">
      <alignment horizontal="center" vertical="center" wrapText="1"/>
    </xf>
    <xf numFmtId="164" fontId="78" fillId="0" borderId="62" xfId="901" applyNumberFormat="1" applyFont="1" applyFill="1" applyBorder="1" applyAlignment="1">
      <alignment horizontal="center" vertical="center" wrapText="1"/>
    </xf>
    <xf numFmtId="164" fontId="78" fillId="0" borderId="133" xfId="901" applyNumberFormat="1" applyFont="1" applyFill="1" applyBorder="1" applyAlignment="1">
      <alignment horizontal="center" vertical="center" wrapText="1"/>
    </xf>
    <xf numFmtId="0" fontId="23" fillId="0" borderId="0" xfId="1" applyFont="1" applyAlignment="1">
      <alignment wrapText="1"/>
    </xf>
    <xf numFmtId="0" fontId="21" fillId="0" borderId="0" xfId="1" applyFont="1" applyFill="1" applyAlignment="1">
      <alignment wrapText="1"/>
    </xf>
    <xf numFmtId="3" fontId="72" fillId="0" borderId="18" xfId="2" applyNumberFormat="1" applyFont="1" applyFill="1" applyBorder="1" applyAlignment="1">
      <alignment horizontal="center" vertical="center" wrapText="1"/>
    </xf>
    <xf numFmtId="3" fontId="72" fillId="0" borderId="92" xfId="2" applyNumberFormat="1" applyFont="1" applyFill="1" applyBorder="1" applyAlignment="1">
      <alignment horizontal="center" vertical="center" wrapText="1"/>
    </xf>
    <xf numFmtId="3" fontId="72" fillId="0" borderId="16" xfId="664" applyNumberFormat="1" applyFont="1" applyFill="1" applyBorder="1" applyAlignment="1">
      <alignment horizontal="center"/>
    </xf>
    <xf numFmtId="164" fontId="72" fillId="0" borderId="14" xfId="664" applyNumberFormat="1" applyFont="1" applyFill="1" applyBorder="1" applyAlignment="1">
      <alignment horizontal="center"/>
    </xf>
    <xf numFmtId="3" fontId="72" fillId="0" borderId="124" xfId="664" applyNumberFormat="1" applyFont="1" applyFill="1" applyBorder="1" applyAlignment="1">
      <alignment horizontal="center"/>
    </xf>
    <xf numFmtId="3" fontId="57" fillId="0" borderId="71" xfId="664" applyNumberFormat="1" applyFont="1" applyFill="1" applyBorder="1" applyAlignment="1">
      <alignment horizontal="center"/>
    </xf>
    <xf numFmtId="3" fontId="57" fillId="0" borderId="58" xfId="664" applyNumberFormat="1" applyFont="1" applyFill="1" applyBorder="1" applyAlignment="1">
      <alignment horizontal="center"/>
    </xf>
    <xf numFmtId="3" fontId="57" fillId="0" borderId="208" xfId="664" applyNumberFormat="1" applyFont="1" applyFill="1" applyBorder="1" applyAlignment="1">
      <alignment horizontal="center"/>
    </xf>
    <xf numFmtId="3" fontId="72" fillId="0" borderId="57" xfId="664" applyNumberFormat="1" applyFont="1" applyFill="1" applyBorder="1" applyAlignment="1">
      <alignment horizontal="center"/>
    </xf>
    <xf numFmtId="3" fontId="57" fillId="0" borderId="40" xfId="664" applyNumberFormat="1" applyFont="1" applyFill="1" applyBorder="1" applyAlignment="1">
      <alignment horizontal="center"/>
    </xf>
    <xf numFmtId="164" fontId="57" fillId="0" borderId="52" xfId="664" applyNumberFormat="1" applyFont="1" applyFill="1" applyBorder="1" applyAlignment="1">
      <alignment horizontal="center"/>
    </xf>
    <xf numFmtId="3" fontId="57" fillId="0" borderId="209" xfId="664" applyNumberFormat="1" applyFont="1" applyFill="1" applyBorder="1" applyAlignment="1">
      <alignment horizontal="center"/>
    </xf>
    <xf numFmtId="164" fontId="72" fillId="0" borderId="17" xfId="664" applyNumberFormat="1" applyFont="1" applyFill="1" applyBorder="1" applyAlignment="1">
      <alignment horizontal="center"/>
    </xf>
    <xf numFmtId="164" fontId="72" fillId="0" borderId="15" xfId="664" applyNumberFormat="1" applyFont="1" applyFill="1" applyBorder="1" applyAlignment="1">
      <alignment horizontal="center"/>
    </xf>
    <xf numFmtId="3" fontId="72" fillId="0" borderId="15" xfId="664" applyNumberFormat="1" applyFont="1" applyFill="1" applyBorder="1" applyAlignment="1">
      <alignment horizontal="center"/>
    </xf>
    <xf numFmtId="3" fontId="57" fillId="0" borderId="51" xfId="664" applyNumberFormat="1" applyFont="1" applyFill="1" applyBorder="1" applyAlignment="1">
      <alignment horizontal="center"/>
    </xf>
    <xf numFmtId="3" fontId="72" fillId="0" borderId="124" xfId="1" applyNumberFormat="1" applyFont="1" applyFill="1" applyBorder="1" applyAlignment="1">
      <alignment horizontal="center"/>
    </xf>
    <xf numFmtId="3" fontId="57" fillId="0" borderId="92" xfId="1" applyNumberFormat="1" applyFont="1" applyFill="1" applyBorder="1" applyAlignment="1">
      <alignment horizontal="center"/>
    </xf>
    <xf numFmtId="3" fontId="57" fillId="0" borderId="209" xfId="1" applyNumberFormat="1" applyFont="1" applyFill="1" applyBorder="1" applyAlignment="1">
      <alignment horizontal="center"/>
    </xf>
    <xf numFmtId="0" fontId="72" fillId="0" borderId="61" xfId="595" applyFont="1" applyFill="1" applyBorder="1" applyAlignment="1">
      <alignment horizontal="center" vertical="center" wrapText="1"/>
    </xf>
    <xf numFmtId="0" fontId="72" fillId="0" borderId="0" xfId="595" applyFont="1" applyFill="1" applyBorder="1" applyAlignment="1">
      <alignment horizontal="center" vertical="center" wrapText="1"/>
    </xf>
    <xf numFmtId="0" fontId="72" fillId="0" borderId="62" xfId="595" applyFont="1" applyFill="1" applyBorder="1" applyAlignment="1">
      <alignment horizontal="center" vertical="center" wrapText="1"/>
    </xf>
    <xf numFmtId="0" fontId="72" fillId="0" borderId="133" xfId="595" applyFont="1" applyFill="1" applyBorder="1" applyAlignment="1">
      <alignment horizontal="center" vertical="center" wrapText="1"/>
    </xf>
    <xf numFmtId="164" fontId="72" fillId="0" borderId="219" xfId="6" applyNumberFormat="1" applyFont="1" applyFill="1" applyBorder="1" applyAlignment="1">
      <alignment horizontal="center" wrapText="1"/>
    </xf>
    <xf numFmtId="164" fontId="79" fillId="0" borderId="220" xfId="858" applyNumberFormat="1" applyFont="1" applyFill="1" applyBorder="1" applyAlignment="1" applyProtection="1">
      <alignment horizontal="center"/>
    </xf>
    <xf numFmtId="164" fontId="79" fillId="0" borderId="221" xfId="858" applyNumberFormat="1" applyFont="1" applyFill="1" applyBorder="1" applyAlignment="1" applyProtection="1">
      <alignment horizontal="center"/>
    </xf>
    <xf numFmtId="164" fontId="79" fillId="0" borderId="222" xfId="858" applyNumberFormat="1" applyFont="1" applyFill="1" applyBorder="1" applyAlignment="1" applyProtection="1">
      <alignment horizontal="center"/>
    </xf>
    <xf numFmtId="0" fontId="70" fillId="33" borderId="0" xfId="595" applyFont="1" applyFill="1" applyAlignment="1"/>
    <xf numFmtId="0" fontId="71" fillId="0" borderId="0" xfId="595" applyFont="1" applyAlignment="1"/>
    <xf numFmtId="0" fontId="71" fillId="0" borderId="0" xfId="595" applyFont="1" applyFill="1" applyAlignment="1"/>
    <xf numFmtId="0" fontId="71" fillId="0" borderId="0" xfId="902" applyFont="1" applyAlignment="1"/>
    <xf numFmtId="0" fontId="71" fillId="0" borderId="0" xfId="595" applyFont="1" applyBorder="1" applyAlignment="1"/>
    <xf numFmtId="0" fontId="71" fillId="0" borderId="0" xfId="595" applyFont="1" applyFill="1" applyBorder="1" applyAlignment="1"/>
    <xf numFmtId="0" fontId="19" fillId="0" borderId="0" xfId="595" applyFont="1" applyBorder="1" applyAlignment="1">
      <alignment horizontal="justify" wrapText="1"/>
    </xf>
    <xf numFmtId="0" fontId="18" fillId="0" borderId="0" xfId="902" applyFill="1"/>
    <xf numFmtId="0" fontId="18" fillId="0" borderId="0" xfId="902"/>
    <xf numFmtId="0" fontId="72" fillId="0" borderId="223" xfId="595" applyFont="1" applyFill="1" applyBorder="1" applyAlignment="1">
      <alignment horizontal="center" vertical="center" wrapText="1"/>
    </xf>
    <xf numFmtId="0" fontId="72" fillId="0" borderId="224" xfId="595" applyFont="1" applyFill="1" applyBorder="1" applyAlignment="1">
      <alignment horizontal="center" vertical="center" wrapText="1"/>
    </xf>
    <xf numFmtId="0" fontId="72" fillId="0" borderId="225" xfId="595" applyFont="1" applyFill="1" applyBorder="1" applyAlignment="1">
      <alignment horizontal="center" vertical="center" wrapText="1"/>
    </xf>
    <xf numFmtId="0" fontId="72" fillId="0" borderId="226" xfId="595" applyFont="1" applyFill="1" applyBorder="1" applyAlignment="1">
      <alignment horizontal="center" vertical="center" wrapText="1"/>
    </xf>
    <xf numFmtId="0" fontId="72" fillId="0" borderId="227" xfId="595" applyFont="1" applyBorder="1" applyAlignment="1">
      <alignment vertical="center" wrapText="1"/>
    </xf>
    <xf numFmtId="174" fontId="72" fillId="0" borderId="228" xfId="553" applyNumberFormat="1" applyFont="1" applyFill="1" applyBorder="1" applyAlignment="1">
      <alignment horizontal="right" wrapText="1"/>
    </xf>
    <xf numFmtId="175" fontId="72" fillId="0" borderId="229" xfId="553" applyNumberFormat="1" applyFont="1" applyFill="1" applyBorder="1" applyAlignment="1">
      <alignment horizontal="right" wrapText="1"/>
    </xf>
    <xf numFmtId="175" fontId="72" fillId="0" borderId="230" xfId="553" applyNumberFormat="1" applyFont="1" applyFill="1" applyBorder="1" applyAlignment="1">
      <alignment horizontal="right" wrapText="1"/>
    </xf>
    <xf numFmtId="0" fontId="57" fillId="33" borderId="231" xfId="595" applyFont="1" applyFill="1" applyBorder="1" applyAlignment="1">
      <alignment wrapText="1"/>
    </xf>
    <xf numFmtId="176" fontId="57" fillId="0" borderId="228" xfId="553" applyNumberFormat="1" applyFont="1" applyFill="1" applyBorder="1" applyAlignment="1">
      <alignment horizontal="right" wrapText="1"/>
    </xf>
    <xf numFmtId="175" fontId="57" fillId="0" borderId="229" xfId="553" applyNumberFormat="1" applyFont="1" applyFill="1" applyBorder="1" applyAlignment="1">
      <alignment horizontal="right" wrapText="1"/>
    </xf>
    <xf numFmtId="175" fontId="57" fillId="0" borderId="230" xfId="553" applyNumberFormat="1" applyFont="1" applyFill="1" applyBorder="1" applyAlignment="1">
      <alignment horizontal="right" wrapText="1"/>
    </xf>
    <xf numFmtId="0" fontId="78" fillId="33" borderId="231" xfId="595" applyFont="1" applyFill="1" applyBorder="1" applyAlignment="1">
      <alignment horizontal="left" wrapText="1"/>
    </xf>
    <xf numFmtId="174" fontId="78" fillId="0" borderId="228" xfId="553" applyNumberFormat="1" applyFont="1" applyFill="1" applyBorder="1" applyAlignment="1">
      <alignment horizontal="right" wrapText="1"/>
    </xf>
    <xf numFmtId="175" fontId="78" fillId="0" borderId="229" xfId="553" applyNumberFormat="1" applyFont="1" applyFill="1" applyBorder="1" applyAlignment="1">
      <alignment horizontal="right" wrapText="1"/>
    </xf>
    <xf numFmtId="175" fontId="78" fillId="0" borderId="230" xfId="553" applyNumberFormat="1" applyFont="1" applyFill="1" applyBorder="1" applyAlignment="1">
      <alignment horizontal="right" wrapText="1"/>
    </xf>
    <xf numFmtId="0" fontId="57" fillId="33" borderId="231" xfId="595" applyFont="1" applyFill="1" applyBorder="1" applyAlignment="1">
      <alignment vertical="center" wrapText="1"/>
    </xf>
    <xf numFmtId="174" fontId="57" fillId="0" borderId="228" xfId="553" applyNumberFormat="1" applyFont="1" applyFill="1" applyBorder="1" applyAlignment="1">
      <alignment horizontal="right" wrapText="1"/>
    </xf>
    <xf numFmtId="0" fontId="57" fillId="0" borderId="231" xfId="595" applyFont="1" applyFill="1" applyBorder="1" applyAlignment="1">
      <alignment vertical="center" wrapText="1"/>
    </xf>
    <xf numFmtId="0" fontId="72" fillId="0" borderId="231" xfId="595" applyFont="1" applyFill="1" applyBorder="1" applyAlignment="1">
      <alignment vertical="center" wrapText="1"/>
    </xf>
    <xf numFmtId="0" fontId="57" fillId="0" borderId="232" xfId="595" applyFont="1" applyFill="1" applyBorder="1" applyAlignment="1">
      <alignment vertical="center" wrapText="1"/>
    </xf>
    <xf numFmtId="174" fontId="57" fillId="0" borderId="233" xfId="553" applyNumberFormat="1" applyFont="1" applyFill="1" applyBorder="1" applyAlignment="1">
      <alignment horizontal="right" wrapText="1"/>
    </xf>
    <xf numFmtId="175" fontId="57" fillId="0" borderId="234" xfId="553" applyNumberFormat="1" applyFont="1" applyFill="1" applyBorder="1" applyAlignment="1">
      <alignment horizontal="right" wrapText="1"/>
    </xf>
    <xf numFmtId="175" fontId="57" fillId="0" borderId="235" xfId="553" applyNumberFormat="1" applyFont="1" applyFill="1" applyBorder="1" applyAlignment="1">
      <alignment horizontal="right" wrapText="1"/>
    </xf>
    <xf numFmtId="0" fontId="57" fillId="0" borderId="236" xfId="901" applyFont="1" applyBorder="1" applyAlignment="1">
      <alignment vertical="center" wrapText="1"/>
    </xf>
    <xf numFmtId="174" fontId="57" fillId="0" borderId="237" xfId="553" applyNumberFormat="1" applyFont="1" applyFill="1" applyBorder="1" applyAlignment="1">
      <alignment horizontal="right" wrapText="1"/>
    </xf>
    <xf numFmtId="175" fontId="57" fillId="0" borderId="238" xfId="553" applyNumberFormat="1" applyFont="1" applyFill="1" applyBorder="1" applyAlignment="1">
      <alignment horizontal="right" wrapText="1"/>
    </xf>
    <xf numFmtId="175" fontId="57" fillId="0" borderId="239" xfId="553" applyNumberFormat="1" applyFont="1" applyFill="1" applyBorder="1" applyAlignment="1">
      <alignment horizontal="right" wrapText="1"/>
    </xf>
    <xf numFmtId="0" fontId="57" fillId="0" borderId="231" xfId="901" applyFont="1" applyBorder="1" applyAlignment="1">
      <alignment vertical="center" wrapText="1"/>
    </xf>
    <xf numFmtId="0" fontId="57" fillId="0" borderId="227" xfId="901" applyFont="1" applyBorder="1" applyAlignment="1">
      <alignment vertical="center" wrapText="1"/>
    </xf>
    <xf numFmtId="174" fontId="57" fillId="0" borderId="240" xfId="553" applyNumberFormat="1" applyFont="1" applyFill="1" applyBorder="1" applyAlignment="1">
      <alignment horizontal="right" wrapText="1"/>
    </xf>
    <xf numFmtId="175" fontId="57" fillId="0" borderId="241" xfId="553" applyNumberFormat="1" applyFont="1" applyFill="1" applyBorder="1" applyAlignment="1">
      <alignment horizontal="right" wrapText="1"/>
    </xf>
    <xf numFmtId="175" fontId="57" fillId="0" borderId="242" xfId="553" applyNumberFormat="1" applyFont="1" applyFill="1" applyBorder="1" applyAlignment="1">
      <alignment horizontal="right" wrapText="1"/>
    </xf>
    <xf numFmtId="0" fontId="57" fillId="0" borderId="243" xfId="901" applyFont="1" applyBorder="1" applyAlignment="1">
      <alignment vertical="center" wrapText="1"/>
    </xf>
    <xf numFmtId="174" fontId="57" fillId="0" borderId="244" xfId="553" applyNumberFormat="1" applyFont="1" applyFill="1" applyBorder="1" applyAlignment="1">
      <alignment horizontal="right" wrapText="1"/>
    </xf>
    <xf numFmtId="175" fontId="57" fillId="0" borderId="245" xfId="553" applyNumberFormat="1" applyFont="1" applyFill="1" applyBorder="1" applyAlignment="1">
      <alignment horizontal="right" wrapText="1"/>
    </xf>
    <xf numFmtId="175" fontId="57" fillId="0" borderId="246" xfId="553" applyNumberFormat="1" applyFont="1" applyFill="1" applyBorder="1" applyAlignment="1">
      <alignment horizontal="right" wrapText="1"/>
    </xf>
    <xf numFmtId="0" fontId="72" fillId="0" borderId="231" xfId="595" applyFont="1" applyFill="1" applyBorder="1" applyAlignment="1">
      <alignment horizontal="center" vertical="center" wrapText="1"/>
    </xf>
    <xf numFmtId="0" fontId="18" fillId="0" borderId="0" xfId="902" applyAlignment="1">
      <alignment wrapText="1"/>
    </xf>
    <xf numFmtId="175" fontId="21" fillId="0" borderId="0" xfId="553" applyNumberFormat="1" applyFont="1" applyFill="1" applyBorder="1" applyAlignment="1">
      <alignment horizontal="right" wrapText="1"/>
    </xf>
    <xf numFmtId="174" fontId="21" fillId="0" borderId="0" xfId="553" applyNumberFormat="1" applyFont="1" applyFill="1" applyBorder="1" applyAlignment="1">
      <alignment horizontal="right" wrapText="1"/>
    </xf>
    <xf numFmtId="0" fontId="90" fillId="0" borderId="0" xfId="902" applyNumberFormat="1" applyFont="1" applyFill="1" applyBorder="1" applyAlignment="1" applyProtection="1">
      <alignment horizontal="right" wrapText="1"/>
    </xf>
    <xf numFmtId="1" fontId="68" fillId="0" borderId="0" xfId="902" applyNumberFormat="1" applyFont="1" applyFill="1" applyBorder="1" applyAlignment="1" applyProtection="1">
      <alignment horizontal="right" wrapText="1"/>
    </xf>
    <xf numFmtId="0" fontId="57" fillId="0" borderId="0" xfId="902" applyFont="1" applyFill="1" applyBorder="1"/>
    <xf numFmtId="0" fontId="68" fillId="0" borderId="0" xfId="902" applyNumberFormat="1" applyFont="1" applyFill="1" applyBorder="1" applyAlignment="1" applyProtection="1">
      <alignment horizontal="right" wrapText="1"/>
    </xf>
    <xf numFmtId="0" fontId="18" fillId="0" borderId="0" xfId="902" applyFill="1" applyBorder="1"/>
    <xf numFmtId="0" fontId="72" fillId="0" borderId="227" xfId="595" applyFont="1" applyFill="1" applyBorder="1" applyAlignment="1">
      <alignment vertical="center" wrapText="1"/>
    </xf>
    <xf numFmtId="0" fontId="57" fillId="0" borderId="231" xfId="595" applyFont="1" applyFill="1" applyBorder="1" applyAlignment="1">
      <alignment wrapText="1"/>
    </xf>
    <xf numFmtId="0" fontId="78" fillId="0" borderId="231" xfId="595" applyFont="1" applyFill="1" applyBorder="1" applyAlignment="1">
      <alignment horizontal="left" wrapText="1"/>
    </xf>
    <xf numFmtId="0" fontId="57" fillId="0" borderId="236" xfId="901" applyFont="1" applyFill="1" applyBorder="1" applyAlignment="1">
      <alignment vertical="center" wrapText="1"/>
    </xf>
    <xf numFmtId="0" fontId="57" fillId="0" borderId="231" xfId="901" applyFont="1" applyFill="1" applyBorder="1" applyAlignment="1">
      <alignment vertical="center" wrapText="1"/>
    </xf>
    <xf numFmtId="0" fontId="57" fillId="0" borderId="227" xfId="901" applyFont="1" applyFill="1" applyBorder="1" applyAlignment="1">
      <alignment vertical="center" wrapText="1"/>
    </xf>
    <xf numFmtId="0" fontId="57" fillId="0" borderId="243" xfId="901" applyFont="1" applyFill="1" applyBorder="1" applyAlignment="1">
      <alignment vertical="center" wrapText="1"/>
    </xf>
    <xf numFmtId="0" fontId="70" fillId="0" borderId="100" xfId="983" applyFont="1" applyFill="1" applyBorder="1" applyAlignment="1">
      <alignment horizontal="center" vertical="center" wrapText="1"/>
    </xf>
    <xf numFmtId="0" fontId="70" fillId="33" borderId="225" xfId="983" applyFont="1" applyFill="1" applyBorder="1" applyAlignment="1">
      <alignment horizontal="center" vertical="center" wrapText="1"/>
    </xf>
    <xf numFmtId="0" fontId="70" fillId="0" borderId="247" xfId="983" applyFont="1" applyBorder="1" applyAlignment="1">
      <alignment vertical="center" wrapText="1"/>
    </xf>
    <xf numFmtId="170" fontId="70" fillId="0" borderId="229" xfId="984" applyNumberFormat="1" applyFont="1" applyFill="1" applyBorder="1" applyAlignment="1">
      <alignment horizontal="center" wrapText="1"/>
    </xf>
    <xf numFmtId="0" fontId="71" fillId="33" borderId="100" xfId="983" applyFont="1" applyFill="1" applyBorder="1" applyAlignment="1">
      <alignment wrapText="1"/>
    </xf>
    <xf numFmtId="170" fontId="71" fillId="0" borderId="229" xfId="984" applyNumberFormat="1" applyFont="1" applyFill="1" applyBorder="1" applyAlignment="1">
      <alignment horizontal="center" wrapText="1"/>
    </xf>
    <xf numFmtId="0" fontId="91" fillId="33" borderId="100" xfId="983" applyFont="1" applyFill="1" applyBorder="1" applyAlignment="1">
      <alignment wrapText="1"/>
    </xf>
    <xf numFmtId="170" fontId="91" fillId="0" borderId="229" xfId="984" applyNumberFormat="1" applyFont="1" applyFill="1" applyBorder="1" applyAlignment="1">
      <alignment horizontal="center" wrapText="1"/>
    </xf>
    <xf numFmtId="0" fontId="71" fillId="33" borderId="98" xfId="983" applyFont="1" applyFill="1" applyBorder="1" applyAlignment="1">
      <alignment vertical="center" wrapText="1"/>
    </xf>
    <xf numFmtId="0" fontId="71" fillId="0" borderId="100" xfId="983" applyFont="1" applyFill="1" applyBorder="1" applyAlignment="1">
      <alignment vertical="center" wrapText="1"/>
    </xf>
    <xf numFmtId="0" fontId="70" fillId="0" borderId="100" xfId="983" applyFont="1" applyFill="1" applyBorder="1" applyAlignment="1">
      <alignment vertical="center" wrapText="1"/>
    </xf>
    <xf numFmtId="0" fontId="71" fillId="0" borderId="121" xfId="983" applyFont="1" applyFill="1" applyBorder="1" applyAlignment="1">
      <alignment vertical="center" wrapText="1"/>
    </xf>
    <xf numFmtId="170" fontId="71" fillId="0" borderId="234" xfId="984" applyNumberFormat="1" applyFont="1" applyFill="1" applyBorder="1" applyAlignment="1">
      <alignment horizontal="center" wrapText="1"/>
    </xf>
    <xf numFmtId="0" fontId="71" fillId="0" borderId="123" xfId="901" applyFont="1" applyBorder="1" applyAlignment="1">
      <alignment vertical="center" wrapText="1"/>
    </xf>
    <xf numFmtId="176" fontId="71" fillId="0" borderId="238" xfId="984" applyNumberFormat="1" applyFont="1" applyFill="1" applyBorder="1" applyAlignment="1">
      <alignment horizontal="center" wrapText="1"/>
    </xf>
    <xf numFmtId="0" fontId="71" fillId="0" borderId="100" xfId="901" applyFont="1" applyBorder="1" applyAlignment="1">
      <alignment vertical="center" wrapText="1"/>
    </xf>
    <xf numFmtId="176" fontId="71" fillId="0" borderId="229" xfId="984" applyNumberFormat="1" applyFont="1" applyFill="1" applyBorder="1" applyAlignment="1">
      <alignment horizontal="center" wrapText="1"/>
    </xf>
    <xf numFmtId="0" fontId="71" fillId="0" borderId="247" xfId="901" applyFont="1" applyBorder="1" applyAlignment="1">
      <alignment vertical="center" wrapText="1"/>
    </xf>
    <xf numFmtId="170" fontId="71" fillId="0" borderId="241" xfId="984" applyNumberFormat="1" applyFont="1" applyFill="1" applyBorder="1" applyAlignment="1">
      <alignment horizontal="center" wrapText="1"/>
    </xf>
    <xf numFmtId="0" fontId="71" fillId="0" borderId="248" xfId="901" applyFont="1" applyBorder="1" applyAlignment="1">
      <alignment vertical="center" wrapText="1"/>
    </xf>
    <xf numFmtId="170" fontId="71" fillId="0" borderId="249" xfId="984" applyNumberFormat="1" applyFont="1" applyFill="1" applyBorder="1" applyAlignment="1">
      <alignment horizontal="center" wrapText="1"/>
    </xf>
    <xf numFmtId="0" fontId="19" fillId="0" borderId="0" xfId="902" applyFont="1" applyAlignment="1">
      <alignment horizontal="center" vertical="center"/>
    </xf>
    <xf numFmtId="0" fontId="19" fillId="0" borderId="0" xfId="902" applyFont="1" applyFill="1" applyAlignment="1">
      <alignment horizontal="center" vertical="center"/>
    </xf>
    <xf numFmtId="0" fontId="70" fillId="0" borderId="225" xfId="983" applyFont="1" applyFill="1" applyBorder="1" applyAlignment="1">
      <alignment horizontal="center" vertical="center" wrapText="1"/>
    </xf>
    <xf numFmtId="0" fontId="70" fillId="0" borderId="247" xfId="983" applyFont="1" applyFill="1" applyBorder="1" applyAlignment="1">
      <alignment vertical="center" wrapText="1"/>
    </xf>
    <xf numFmtId="0" fontId="71" fillId="0" borderId="100" xfId="983" applyFont="1" applyFill="1" applyBorder="1" applyAlignment="1">
      <alignment wrapText="1"/>
    </xf>
    <xf numFmtId="0" fontId="91" fillId="0" borderId="100" xfId="983" applyFont="1" applyFill="1" applyBorder="1" applyAlignment="1">
      <alignment wrapText="1"/>
    </xf>
    <xf numFmtId="0" fontId="71" fillId="0" borderId="100" xfId="901" applyFont="1" applyFill="1" applyBorder="1" applyAlignment="1">
      <alignment vertical="center" wrapText="1"/>
    </xf>
    <xf numFmtId="0" fontId="71" fillId="0" borderId="248" xfId="901" applyFont="1" applyFill="1" applyBorder="1" applyAlignment="1">
      <alignment vertical="center" wrapText="1"/>
    </xf>
    <xf numFmtId="0" fontId="23" fillId="0" borderId="0" xfId="983" applyFont="1" applyFill="1" applyBorder="1" applyAlignment="1">
      <alignment wrapText="1"/>
    </xf>
    <xf numFmtId="0" fontId="23" fillId="33" borderId="0" xfId="983" applyFont="1" applyFill="1" applyBorder="1" applyAlignment="1">
      <alignment wrapText="1"/>
    </xf>
    <xf numFmtId="170" fontId="21" fillId="33" borderId="0" xfId="984" applyNumberFormat="1" applyFont="1" applyFill="1" applyBorder="1" applyAlignment="1">
      <alignment horizontal="right" wrapText="1"/>
    </xf>
    <xf numFmtId="0" fontId="21" fillId="0" borderId="0" xfId="983" applyFont="1" applyFill="1" applyBorder="1" applyAlignment="1">
      <alignment wrapText="1"/>
    </xf>
    <xf numFmtId="0" fontId="21" fillId="33" borderId="0" xfId="983" applyFont="1" applyFill="1" applyBorder="1" applyAlignment="1">
      <alignment wrapText="1"/>
    </xf>
    <xf numFmtId="0" fontId="21" fillId="0" borderId="0" xfId="902" applyFont="1" applyFill="1" applyAlignment="1">
      <alignment horizontal="justify" vertical="center"/>
    </xf>
    <xf numFmtId="0" fontId="21" fillId="0" borderId="0" xfId="983" applyFont="1" applyAlignment="1"/>
    <xf numFmtId="170" fontId="68" fillId="0" borderId="250" xfId="902" applyNumberFormat="1" applyFont="1" applyFill="1" applyBorder="1" applyAlignment="1" applyProtection="1">
      <alignment horizontal="right" wrapText="1"/>
    </xf>
    <xf numFmtId="170" fontId="68" fillId="0" borderId="251" xfId="902" applyNumberFormat="1" applyFont="1" applyFill="1" applyBorder="1" applyAlignment="1" applyProtection="1">
      <alignment horizontal="right" wrapText="1"/>
    </xf>
    <xf numFmtId="170" fontId="68" fillId="0" borderId="252" xfId="902" applyNumberFormat="1" applyFont="1" applyFill="1" applyBorder="1" applyAlignment="1" applyProtection="1">
      <alignment horizontal="right" wrapText="1"/>
    </xf>
    <xf numFmtId="0" fontId="18" fillId="59" borderId="0" xfId="902" applyFill="1" applyBorder="1"/>
    <xf numFmtId="170" fontId="68" fillId="59" borderId="0" xfId="902" applyNumberFormat="1" applyFont="1" applyFill="1" applyBorder="1" applyAlignment="1" applyProtection="1">
      <alignment horizontal="right" wrapText="1"/>
    </xf>
    <xf numFmtId="0" fontId="21" fillId="59" borderId="0" xfId="983" applyFont="1" applyFill="1" applyBorder="1" applyAlignment="1"/>
    <xf numFmtId="174" fontId="71" fillId="0" borderId="0" xfId="595" applyNumberFormat="1" applyFont="1" applyBorder="1" applyAlignment="1"/>
    <xf numFmtId="0" fontId="57" fillId="0" borderId="253" xfId="595" applyFont="1" applyFill="1" applyBorder="1" applyAlignment="1">
      <alignment horizontal="justify" wrapText="1"/>
    </xf>
    <xf numFmtId="170" fontId="68" fillId="0" borderId="0" xfId="902" applyNumberFormat="1" applyFont="1" applyFill="1" applyBorder="1" applyAlignment="1" applyProtection="1">
      <alignment horizontal="right" wrapText="1"/>
    </xf>
    <xf numFmtId="0" fontId="72" fillId="0" borderId="222" xfId="595" applyFont="1" applyFill="1" applyBorder="1" applyAlignment="1">
      <alignment horizontal="center" wrapText="1"/>
    </xf>
    <xf numFmtId="0" fontId="72" fillId="0" borderId="256" xfId="595" applyFont="1" applyFill="1" applyBorder="1" applyAlignment="1">
      <alignment horizontal="center" vertical="center" wrapText="1"/>
    </xf>
    <xf numFmtId="0" fontId="72" fillId="0" borderId="110" xfId="595" applyFont="1" applyFill="1" applyBorder="1" applyAlignment="1">
      <alignment horizontal="center" wrapText="1"/>
    </xf>
    <xf numFmtId="0" fontId="72" fillId="33" borderId="258" xfId="595" applyFont="1" applyFill="1" applyBorder="1" applyAlignment="1">
      <alignment horizontal="left" wrapText="1"/>
    </xf>
    <xf numFmtId="170" fontId="72" fillId="33" borderId="102" xfId="595" applyNumberFormat="1" applyFont="1" applyFill="1" applyBorder="1" applyAlignment="1">
      <alignment horizontal="right" wrapText="1"/>
    </xf>
    <xf numFmtId="170" fontId="72" fillId="33" borderId="259" xfId="595" applyNumberFormat="1" applyFont="1" applyFill="1" applyBorder="1" applyAlignment="1">
      <alignment horizontal="right" wrapText="1"/>
    </xf>
    <xf numFmtId="170" fontId="72" fillId="33" borderId="260" xfId="595" applyNumberFormat="1" applyFont="1" applyFill="1" applyBorder="1" applyAlignment="1">
      <alignment horizontal="right" wrapText="1"/>
    </xf>
    <xf numFmtId="0" fontId="57" fillId="33" borderId="91" xfId="595" applyFont="1" applyFill="1" applyBorder="1" applyAlignment="1">
      <alignment wrapText="1"/>
    </xf>
    <xf numFmtId="170" fontId="57" fillId="33" borderId="91" xfId="595" applyNumberFormat="1" applyFont="1" applyFill="1" applyBorder="1" applyAlignment="1">
      <alignment horizontal="right" wrapText="1"/>
    </xf>
    <xf numFmtId="170" fontId="57" fillId="33" borderId="261" xfId="595" applyNumberFormat="1" applyFont="1" applyFill="1" applyBorder="1" applyAlignment="1">
      <alignment horizontal="right" wrapText="1"/>
    </xf>
    <xf numFmtId="170" fontId="57" fillId="33" borderId="262" xfId="595" applyNumberFormat="1" applyFont="1" applyFill="1" applyBorder="1" applyAlignment="1">
      <alignment horizontal="right" wrapText="1"/>
    </xf>
    <xf numFmtId="0" fontId="78" fillId="33" borderId="91" xfId="595" applyFont="1" applyFill="1" applyBorder="1" applyAlignment="1">
      <alignment wrapText="1"/>
    </xf>
    <xf numFmtId="170" fontId="78" fillId="33" borderId="91" xfId="595" applyNumberFormat="1" applyFont="1" applyFill="1" applyBorder="1" applyAlignment="1">
      <alignment horizontal="right" wrapText="1"/>
    </xf>
    <xf numFmtId="170" fontId="78" fillId="33" borderId="261" xfId="595" applyNumberFormat="1" applyFont="1" applyFill="1" applyBorder="1" applyAlignment="1">
      <alignment horizontal="right" wrapText="1"/>
    </xf>
    <xf numFmtId="170" fontId="78" fillId="33" borderId="262" xfId="595" applyNumberFormat="1" applyFont="1" applyFill="1" applyBorder="1" applyAlignment="1">
      <alignment horizontal="right" wrapText="1"/>
    </xf>
    <xf numFmtId="0" fontId="57" fillId="33" borderId="98" xfId="595" applyFont="1" applyFill="1" applyBorder="1" applyAlignment="1">
      <alignment vertical="center" wrapText="1"/>
    </xf>
    <xf numFmtId="170" fontId="57" fillId="33" borderId="91" xfId="595" applyNumberFormat="1" applyFont="1" applyFill="1" applyBorder="1" applyAlignment="1">
      <alignment horizontal="right" vertical="center" wrapText="1"/>
    </xf>
    <xf numFmtId="170" fontId="57" fillId="33" borderId="263" xfId="595" applyNumberFormat="1" applyFont="1" applyFill="1" applyBorder="1" applyAlignment="1">
      <alignment horizontal="right" vertical="center" wrapText="1"/>
    </xf>
    <xf numFmtId="170" fontId="57" fillId="33" borderId="262" xfId="595" applyNumberFormat="1" applyFont="1" applyFill="1" applyBorder="1" applyAlignment="1">
      <alignment horizontal="right" vertical="center" wrapText="1"/>
    </xf>
    <xf numFmtId="0" fontId="57" fillId="33" borderId="258" xfId="595" applyFont="1" applyFill="1" applyBorder="1" applyAlignment="1">
      <alignment vertical="center" wrapText="1"/>
    </xf>
    <xf numFmtId="170" fontId="57" fillId="33" borderId="264" xfId="595" applyNumberFormat="1" applyFont="1" applyFill="1" applyBorder="1" applyAlignment="1">
      <alignment horizontal="right" vertical="center" wrapText="1"/>
    </xf>
    <xf numFmtId="0" fontId="72" fillId="33" borderId="258" xfId="595" applyFont="1" applyFill="1" applyBorder="1" applyAlignment="1">
      <alignment vertical="center" wrapText="1"/>
    </xf>
    <xf numFmtId="170" fontId="72" fillId="33" borderId="91" xfId="595" applyNumberFormat="1" applyFont="1" applyFill="1" applyBorder="1" applyAlignment="1">
      <alignment horizontal="right" vertical="center" wrapText="1"/>
    </xf>
    <xf numFmtId="170" fontId="72" fillId="33" borderId="264" xfId="595" applyNumberFormat="1" applyFont="1" applyFill="1" applyBorder="1" applyAlignment="1">
      <alignment horizontal="right" vertical="center" wrapText="1"/>
    </xf>
    <xf numFmtId="170" fontId="72" fillId="33" borderId="262" xfId="595" applyNumberFormat="1" applyFont="1" applyFill="1" applyBorder="1" applyAlignment="1">
      <alignment horizontal="right" vertical="center" wrapText="1"/>
    </xf>
    <xf numFmtId="0" fontId="57" fillId="33" borderId="265" xfId="595" applyFont="1" applyFill="1" applyBorder="1" applyAlignment="1">
      <alignment vertical="center" wrapText="1"/>
    </xf>
    <xf numFmtId="170" fontId="57" fillId="33" borderId="207" xfId="595" applyNumberFormat="1" applyFont="1" applyFill="1" applyBorder="1" applyAlignment="1">
      <alignment horizontal="right" vertical="center" wrapText="1"/>
    </xf>
    <xf numFmtId="170" fontId="57" fillId="33" borderId="266" xfId="595" applyNumberFormat="1" applyFont="1" applyFill="1" applyBorder="1" applyAlignment="1">
      <alignment horizontal="right" vertical="center" wrapText="1"/>
    </xf>
    <xf numFmtId="170" fontId="57" fillId="33" borderId="267" xfId="595" applyNumberFormat="1" applyFont="1" applyFill="1" applyBorder="1" applyAlignment="1">
      <alignment horizontal="right" vertical="center" wrapText="1"/>
    </xf>
    <xf numFmtId="170" fontId="57" fillId="33" borderId="206" xfId="595" applyNumberFormat="1" applyFont="1" applyFill="1" applyBorder="1" applyAlignment="1">
      <alignment horizontal="left" wrapText="1"/>
    </xf>
    <xf numFmtId="170" fontId="57" fillId="33" borderId="206" xfId="595" applyNumberFormat="1" applyFont="1" applyFill="1" applyBorder="1" applyAlignment="1">
      <alignment horizontal="right" wrapText="1"/>
    </xf>
    <xf numFmtId="170" fontId="57" fillId="33" borderId="268" xfId="595" applyNumberFormat="1" applyFont="1" applyFill="1" applyBorder="1" applyAlignment="1">
      <alignment horizontal="right" wrapText="1"/>
    </xf>
    <xf numFmtId="170" fontId="57" fillId="33" borderId="269" xfId="595" applyNumberFormat="1" applyFont="1" applyFill="1" applyBorder="1" applyAlignment="1">
      <alignment horizontal="right" wrapText="1"/>
    </xf>
    <xf numFmtId="0" fontId="57" fillId="33" borderId="91" xfId="901" applyFont="1" applyFill="1" applyBorder="1" applyAlignment="1">
      <alignment vertical="center" wrapText="1"/>
    </xf>
    <xf numFmtId="170" fontId="57" fillId="33" borderId="91" xfId="901" applyNumberFormat="1" applyFont="1" applyFill="1" applyBorder="1" applyAlignment="1">
      <alignment horizontal="right" vertical="center" wrapText="1"/>
    </xf>
    <xf numFmtId="170" fontId="57" fillId="33" borderId="261" xfId="901" applyNumberFormat="1" applyFont="1" applyFill="1" applyBorder="1" applyAlignment="1">
      <alignment horizontal="right" vertical="center" wrapText="1"/>
    </xf>
    <xf numFmtId="170" fontId="57" fillId="33" borderId="262" xfId="901" applyNumberFormat="1" applyFont="1" applyFill="1" applyBorder="1" applyAlignment="1">
      <alignment horizontal="right" vertical="center" wrapText="1"/>
    </xf>
    <xf numFmtId="170" fontId="57" fillId="33" borderId="0" xfId="901" applyNumberFormat="1" applyFont="1" applyFill="1" applyBorder="1" applyAlignment="1">
      <alignment horizontal="right" vertical="center" wrapText="1"/>
    </xf>
    <xf numFmtId="0" fontId="57" fillId="33" borderId="270" xfId="901" applyFont="1" applyFill="1" applyBorder="1" applyAlignment="1">
      <alignment vertical="center" wrapText="1"/>
    </xf>
    <xf numFmtId="170" fontId="57" fillId="33" borderId="270" xfId="901" applyNumberFormat="1" applyFont="1" applyFill="1" applyBorder="1" applyAlignment="1">
      <alignment horizontal="right" vertical="center" wrapText="1"/>
    </xf>
    <xf numFmtId="170" fontId="57" fillId="33" borderId="271" xfId="901" applyNumberFormat="1" applyFont="1" applyFill="1" applyBorder="1" applyAlignment="1">
      <alignment horizontal="right" vertical="center" wrapText="1"/>
    </xf>
    <xf numFmtId="170" fontId="57" fillId="33" borderId="272" xfId="901" applyNumberFormat="1" applyFont="1" applyFill="1" applyBorder="1" applyAlignment="1">
      <alignment horizontal="right" vertical="center" wrapText="1"/>
    </xf>
    <xf numFmtId="0" fontId="57" fillId="33" borderId="94" xfId="901" applyFont="1" applyFill="1" applyBorder="1" applyAlignment="1">
      <alignment vertical="center" wrapText="1"/>
    </xf>
    <xf numFmtId="170" fontId="57" fillId="33" borderId="94" xfId="901" applyNumberFormat="1" applyFont="1" applyFill="1" applyBorder="1" applyAlignment="1">
      <alignment horizontal="right" vertical="center" wrapText="1"/>
    </xf>
    <xf numFmtId="170" fontId="57" fillId="33" borderId="273" xfId="901" applyNumberFormat="1" applyFont="1" applyFill="1" applyBorder="1" applyAlignment="1">
      <alignment horizontal="right" vertical="center" wrapText="1"/>
    </xf>
    <xf numFmtId="170" fontId="57" fillId="33" borderId="274" xfId="901" applyNumberFormat="1" applyFont="1" applyFill="1" applyBorder="1" applyAlignment="1">
      <alignment horizontal="right" vertical="center" wrapText="1"/>
    </xf>
    <xf numFmtId="0" fontId="57" fillId="33" borderId="257" xfId="901" applyFont="1" applyFill="1" applyBorder="1" applyAlignment="1">
      <alignment vertical="center" wrapText="1"/>
    </xf>
    <xf numFmtId="170" fontId="72" fillId="33" borderId="264" xfId="595" applyNumberFormat="1" applyFont="1" applyFill="1" applyBorder="1" applyAlignment="1">
      <alignment horizontal="right" wrapText="1"/>
    </xf>
    <xf numFmtId="170" fontId="72" fillId="33" borderId="262" xfId="595" applyNumberFormat="1" applyFont="1" applyFill="1" applyBorder="1" applyAlignment="1">
      <alignment horizontal="right" wrapText="1"/>
    </xf>
    <xf numFmtId="0" fontId="57" fillId="33" borderId="0" xfId="901" applyFont="1" applyFill="1" applyBorder="1" applyAlignment="1">
      <alignment vertical="center" wrapText="1"/>
    </xf>
    <xf numFmtId="174" fontId="22" fillId="0" borderId="0" xfId="553" applyNumberFormat="1" applyFont="1" applyFill="1" applyBorder="1" applyAlignment="1">
      <alignment horizontal="right" wrapText="1"/>
    </xf>
    <xf numFmtId="0" fontId="72" fillId="0" borderId="206" xfId="2" applyFont="1" applyBorder="1" applyAlignment="1">
      <alignment horizontal="left"/>
    </xf>
    <xf numFmtId="4" fontId="57" fillId="0" borderId="276" xfId="854" applyNumberFormat="1" applyFont="1" applyFill="1" applyBorder="1" applyAlignment="1">
      <alignment horizontal="center" vertical="center"/>
    </xf>
    <xf numFmtId="0" fontId="0" fillId="0" borderId="277" xfId="0" applyBorder="1" applyAlignment="1">
      <alignment horizontal="left"/>
    </xf>
    <xf numFmtId="0" fontId="57" fillId="59" borderId="278" xfId="597" applyFont="1" applyFill="1" applyBorder="1" applyAlignment="1">
      <alignment horizontal="center" vertical="center"/>
    </xf>
    <xf numFmtId="3" fontId="79" fillId="0" borderId="38" xfId="0" applyNumberFormat="1" applyFont="1" applyBorder="1" applyAlignment="1">
      <alignment horizontal="center"/>
    </xf>
    <xf numFmtId="164" fontId="57" fillId="0" borderId="175" xfId="857" applyNumberFormat="1" applyFont="1" applyFill="1" applyBorder="1" applyAlignment="1">
      <alignment horizontal="center" vertical="center" wrapText="1"/>
    </xf>
    <xf numFmtId="176" fontId="57" fillId="0" borderId="238" xfId="553" applyNumberFormat="1" applyFont="1" applyFill="1" applyBorder="1" applyAlignment="1">
      <alignment horizontal="right" wrapText="1"/>
    </xf>
    <xf numFmtId="176" fontId="57" fillId="0" borderId="229" xfId="553" applyNumberFormat="1" applyFont="1" applyFill="1" applyBorder="1" applyAlignment="1">
      <alignment horizontal="right" wrapText="1"/>
    </xf>
    <xf numFmtId="176" fontId="57" fillId="0" borderId="241" xfId="553" applyNumberFormat="1" applyFont="1" applyFill="1" applyBorder="1" applyAlignment="1">
      <alignment horizontal="right" wrapText="1"/>
    </xf>
    <xf numFmtId="170" fontId="57" fillId="0" borderId="243" xfId="901" applyNumberFormat="1" applyFont="1" applyBorder="1" applyAlignment="1">
      <alignment vertical="center" wrapText="1"/>
    </xf>
    <xf numFmtId="3" fontId="0" fillId="0" borderId="0" xfId="0" applyNumberFormat="1"/>
    <xf numFmtId="177" fontId="18" fillId="0" borderId="0" xfId="902" applyNumberFormat="1"/>
    <xf numFmtId="3" fontId="22" fillId="0" borderId="0" xfId="2" applyNumberFormat="1" applyFont="1" applyAlignment="1">
      <alignment wrapText="1"/>
    </xf>
    <xf numFmtId="164" fontId="57" fillId="59" borderId="126" xfId="857" applyNumberFormat="1" applyFont="1" applyFill="1" applyBorder="1" applyAlignment="1">
      <alignment horizontal="center" vertical="center" wrapText="1"/>
    </xf>
    <xf numFmtId="1" fontId="20" fillId="0" borderId="0" xfId="2" applyNumberFormat="1"/>
    <xf numFmtId="1" fontId="21" fillId="0" borderId="0" xfId="2" applyNumberFormat="1" applyFont="1"/>
    <xf numFmtId="0" fontId="0" fillId="0" borderId="38" xfId="0" applyBorder="1"/>
    <xf numFmtId="0" fontId="0" fillId="0" borderId="38" xfId="0" applyBorder="1" applyAlignment="1">
      <alignment horizontal="center"/>
    </xf>
    <xf numFmtId="0" fontId="0" fillId="0" borderId="0" xfId="0" applyAlignment="1">
      <alignment horizontal="center"/>
    </xf>
    <xf numFmtId="0" fontId="0" fillId="0" borderId="108" xfId="0" applyBorder="1" applyAlignment="1">
      <alignment wrapText="1"/>
    </xf>
    <xf numFmtId="0" fontId="0" fillId="0" borderId="108" xfId="0" applyBorder="1"/>
    <xf numFmtId="0" fontId="0" fillId="0" borderId="106" xfId="0" applyBorder="1"/>
    <xf numFmtId="1" fontId="0" fillId="0" borderId="0" xfId="0" applyNumberFormat="1" applyFill="1"/>
    <xf numFmtId="1" fontId="0" fillId="0" borderId="0" xfId="0" applyNumberFormat="1" applyFont="1" applyFill="1"/>
    <xf numFmtId="1" fontId="67" fillId="0" borderId="0" xfId="595" applyNumberFormat="1" applyFont="1" applyFill="1"/>
    <xf numFmtId="1" fontId="0" fillId="0" borderId="0" xfId="0" applyNumberFormat="1" applyFont="1"/>
    <xf numFmtId="164" fontId="0" fillId="0" borderId="0" xfId="0" applyNumberFormat="1"/>
    <xf numFmtId="170" fontId="0" fillId="0" borderId="38" xfId="0" applyNumberFormat="1" applyBorder="1"/>
    <xf numFmtId="170" fontId="0" fillId="0" borderId="106" xfId="0" applyNumberFormat="1" applyBorder="1"/>
    <xf numFmtId="170" fontId="0" fillId="0" borderId="202" xfId="0" applyNumberFormat="1" applyBorder="1"/>
    <xf numFmtId="170" fontId="0" fillId="0" borderId="217" xfId="0" applyNumberFormat="1" applyBorder="1"/>
    <xf numFmtId="170" fontId="0" fillId="0" borderId="111" xfId="0" applyNumberFormat="1" applyBorder="1"/>
    <xf numFmtId="3" fontId="72" fillId="0" borderId="92" xfId="664" applyNumberFormat="1" applyFont="1" applyFill="1" applyBorder="1" applyAlignment="1">
      <alignment horizontal="center" wrapText="1"/>
    </xf>
    <xf numFmtId="3" fontId="57" fillId="0" borderId="0" xfId="664" applyNumberFormat="1" applyFont="1" applyFill="1" applyBorder="1" applyAlignment="1">
      <alignment horizontal="center"/>
    </xf>
    <xf numFmtId="3" fontId="57" fillId="0" borderId="10" xfId="664" applyNumberFormat="1" applyFont="1" applyFill="1" applyBorder="1" applyAlignment="1">
      <alignment horizontal="center"/>
    </xf>
    <xf numFmtId="3" fontId="72" fillId="0" borderId="0" xfId="664" applyNumberFormat="1" applyFont="1" applyFill="1" applyBorder="1" applyAlignment="1">
      <alignment horizontal="center" wrapText="1"/>
    </xf>
    <xf numFmtId="3" fontId="72" fillId="0" borderId="15" xfId="664" applyNumberFormat="1" applyFont="1" applyFill="1" applyBorder="1" applyAlignment="1">
      <alignment horizontal="center"/>
    </xf>
    <xf numFmtId="3" fontId="57" fillId="0" borderId="51" xfId="664" applyNumberFormat="1" applyFont="1" applyFill="1" applyBorder="1" applyAlignment="1">
      <alignment horizontal="center"/>
    </xf>
    <xf numFmtId="0" fontId="21" fillId="0" borderId="0" xfId="595" applyFont="1" applyFill="1" applyBorder="1" applyAlignment="1">
      <alignment wrapText="1"/>
    </xf>
    <xf numFmtId="0" fontId="23" fillId="33" borderId="0" xfId="595" applyFont="1" applyFill="1" applyBorder="1" applyAlignment="1">
      <alignment wrapText="1"/>
    </xf>
    <xf numFmtId="0" fontId="21" fillId="33" borderId="0" xfId="595" applyFont="1" applyFill="1" applyBorder="1" applyAlignment="1">
      <alignment wrapText="1"/>
    </xf>
    <xf numFmtId="0" fontId="21" fillId="0" borderId="0" xfId="902" applyFont="1" applyFill="1" applyAlignment="1">
      <alignment horizontal="left" vertical="center" wrapText="1"/>
    </xf>
    <xf numFmtId="3" fontId="57" fillId="0" borderId="73" xfId="901" applyNumberFormat="1" applyFont="1" applyFill="1" applyBorder="1" applyAlignment="1">
      <alignment horizontal="center" vertical="center" wrapText="1"/>
    </xf>
    <xf numFmtId="3" fontId="57" fillId="0" borderId="74" xfId="901" applyNumberFormat="1" applyFont="1" applyFill="1" applyBorder="1" applyAlignment="1">
      <alignment horizontal="center" vertical="center" wrapText="1"/>
    </xf>
    <xf numFmtId="170" fontId="57" fillId="0" borderId="74" xfId="901" applyNumberFormat="1" applyFont="1" applyFill="1" applyBorder="1" applyAlignment="1">
      <alignment horizontal="center" vertical="center" wrapText="1"/>
    </xf>
    <xf numFmtId="164" fontId="57" fillId="0" borderId="75" xfId="901" applyNumberFormat="1" applyFont="1" applyFill="1" applyBorder="1" applyAlignment="1">
      <alignment horizontal="center" vertical="center" wrapText="1"/>
    </xf>
    <xf numFmtId="170" fontId="0" fillId="0" borderId="0" xfId="0" applyNumberFormat="1"/>
    <xf numFmtId="175" fontId="57" fillId="59" borderId="229" xfId="553" applyNumberFormat="1" applyFont="1" applyFill="1" applyBorder="1" applyAlignment="1">
      <alignment horizontal="right" wrapText="1"/>
    </xf>
    <xf numFmtId="176" fontId="72" fillId="0" borderId="228" xfId="553" applyNumberFormat="1" applyFont="1" applyFill="1" applyBorder="1" applyAlignment="1">
      <alignment horizontal="right" wrapText="1"/>
    </xf>
    <xf numFmtId="174" fontId="72" fillId="59" borderId="228" xfId="553" applyNumberFormat="1" applyFont="1" applyFill="1" applyBorder="1" applyAlignment="1">
      <alignment horizontal="right" wrapText="1"/>
    </xf>
    <xf numFmtId="175" fontId="18" fillId="0" borderId="0" xfId="902" applyNumberFormat="1"/>
    <xf numFmtId="9" fontId="18" fillId="0" borderId="0" xfId="1102" applyFont="1"/>
    <xf numFmtId="0" fontId="95" fillId="0" borderId="0" xfId="902" applyFont="1"/>
    <xf numFmtId="178" fontId="18" fillId="0" borderId="0" xfId="902" applyNumberFormat="1"/>
    <xf numFmtId="2" fontId="20" fillId="0" borderId="0" xfId="2" applyNumberFormat="1"/>
    <xf numFmtId="2" fontId="21" fillId="0" borderId="0" xfId="2" applyNumberFormat="1" applyFont="1"/>
    <xf numFmtId="10" fontId="21" fillId="0" borderId="0" xfId="1102" applyNumberFormat="1" applyFont="1"/>
    <xf numFmtId="9" fontId="0" fillId="0" borderId="0" xfId="1102" applyFont="1"/>
    <xf numFmtId="170" fontId="18" fillId="0" borderId="0" xfId="902" applyNumberFormat="1"/>
    <xf numFmtId="170" fontId="18" fillId="0" borderId="0" xfId="902" applyNumberFormat="1" applyFill="1"/>
    <xf numFmtId="164" fontId="57" fillId="0" borderId="212" xfId="5" applyNumberFormat="1" applyFont="1" applyFill="1" applyBorder="1" applyAlignment="1">
      <alignment horizontal="right" wrapText="1" indent="1"/>
    </xf>
    <xf numFmtId="0" fontId="57" fillId="0" borderId="0" xfId="2" applyFont="1" applyFill="1" applyBorder="1" applyAlignment="1">
      <alignment vertical="center"/>
    </xf>
    <xf numFmtId="164" fontId="57" fillId="0" borderId="136" xfId="5" applyNumberFormat="1" applyFont="1" applyFill="1" applyBorder="1" applyAlignment="1">
      <alignment horizontal="right" wrapText="1" indent="1"/>
    </xf>
    <xf numFmtId="0" fontId="57" fillId="0" borderId="0" xfId="0" applyFont="1" applyFill="1" applyBorder="1" applyAlignment="1">
      <alignment horizontal="right"/>
    </xf>
    <xf numFmtId="164" fontId="57" fillId="0" borderId="0" xfId="857" applyNumberFormat="1" applyFont="1" applyFill="1" applyBorder="1" applyAlignment="1">
      <alignment horizontal="right" wrapText="1" indent="1"/>
    </xf>
    <xf numFmtId="164" fontId="57" fillId="0" borderId="136" xfId="857" applyNumberFormat="1" applyFont="1" applyFill="1" applyBorder="1" applyAlignment="1">
      <alignment horizontal="right" wrapText="1" indent="1"/>
    </xf>
    <xf numFmtId="170" fontId="18" fillId="0" borderId="0" xfId="1102" applyNumberFormat="1" applyFont="1"/>
    <xf numFmtId="0" fontId="18" fillId="0" borderId="0" xfId="902" quotePrefix="1"/>
    <xf numFmtId="0" fontId="21" fillId="0" borderId="0" xfId="902" applyFont="1"/>
    <xf numFmtId="170" fontId="57" fillId="33" borderId="0" xfId="901" applyNumberFormat="1" applyFont="1" applyFill="1" applyBorder="1" applyAlignment="1">
      <alignment horizontal="right" vertical="center" wrapText="1"/>
    </xf>
    <xf numFmtId="164" fontId="72" fillId="0" borderId="14" xfId="1" applyNumberFormat="1" applyFont="1" applyFill="1" applyBorder="1" applyAlignment="1">
      <alignment horizontal="center"/>
    </xf>
    <xf numFmtId="0" fontId="18" fillId="0" borderId="0" xfId="902" applyAlignment="1">
      <alignment wrapText="1"/>
    </xf>
    <xf numFmtId="0" fontId="21" fillId="0" borderId="0" xfId="1" applyFont="1" applyAlignment="1"/>
    <xf numFmtId="3" fontId="57" fillId="0" borderId="47" xfId="5" applyNumberFormat="1" applyFont="1" applyFill="1" applyBorder="1" applyAlignment="1">
      <alignment horizontal="center" vertical="center" wrapText="1"/>
    </xf>
    <xf numFmtId="3" fontId="57" fillId="0" borderId="48" xfId="5" applyNumberFormat="1" applyFont="1" applyFill="1" applyBorder="1" applyAlignment="1">
      <alignment horizontal="center" vertical="center" wrapText="1"/>
    </xf>
    <xf numFmtId="170" fontId="57" fillId="0" borderId="84" xfId="5" applyNumberFormat="1" applyFont="1" applyFill="1" applyBorder="1" applyAlignment="1">
      <alignment horizontal="center" vertical="center" wrapText="1"/>
    </xf>
    <xf numFmtId="170" fontId="57" fillId="0" borderId="47" xfId="5" applyNumberFormat="1" applyFont="1" applyFill="1" applyBorder="1" applyAlignment="1">
      <alignment horizontal="center" vertical="center" wrapText="1"/>
    </xf>
    <xf numFmtId="170" fontId="57" fillId="0" borderId="85" xfId="5" applyNumberFormat="1" applyFont="1" applyFill="1" applyBorder="1" applyAlignment="1">
      <alignment horizontal="center" vertical="center" wrapText="1"/>
    </xf>
    <xf numFmtId="0" fontId="57" fillId="0" borderId="197" xfId="3" applyFont="1" applyFill="1" applyBorder="1" applyAlignment="1">
      <alignment horizontal="left" vertical="center"/>
    </xf>
    <xf numFmtId="0" fontId="57" fillId="59" borderId="129" xfId="599" applyFont="1" applyFill="1" applyBorder="1"/>
    <xf numFmtId="0" fontId="19" fillId="0" borderId="0" xfId="2" applyFont="1" applyAlignment="1">
      <alignment wrapText="1"/>
    </xf>
    <xf numFmtId="0" fontId="70" fillId="33" borderId="0" xfId="983" applyFont="1" applyFill="1" applyAlignment="1">
      <alignment wrapText="1"/>
    </xf>
    <xf numFmtId="0" fontId="21" fillId="0" borderId="0" xfId="595" applyFont="1" applyFill="1" applyBorder="1" applyAlignment="1">
      <alignment wrapText="1"/>
    </xf>
    <xf numFmtId="0" fontId="23" fillId="0" borderId="0" xfId="1" applyFont="1" applyAlignment="1">
      <alignment wrapText="1"/>
    </xf>
    <xf numFmtId="0" fontId="0" fillId="0" borderId="0" xfId="0" applyAlignment="1"/>
    <xf numFmtId="0" fontId="82" fillId="0" borderId="0" xfId="0" applyFont="1" applyAlignment="1"/>
    <xf numFmtId="0" fontId="66" fillId="0" borderId="0" xfId="0" applyFont="1" applyAlignment="1"/>
    <xf numFmtId="0" fontId="21" fillId="0" borderId="0" xfId="1" applyFont="1" applyFill="1" applyAlignment="1">
      <alignment wrapText="1"/>
    </xf>
    <xf numFmtId="0" fontId="23" fillId="0" borderId="0" xfId="1" applyFont="1" applyFill="1" applyAlignment="1">
      <alignment wrapText="1"/>
    </xf>
    <xf numFmtId="0" fontId="72" fillId="0" borderId="110" xfId="1" applyFont="1" applyBorder="1" applyAlignment="1">
      <alignment horizontal="center"/>
    </xf>
    <xf numFmtId="0" fontId="72" fillId="0" borderId="74" xfId="1" applyFont="1" applyBorder="1" applyAlignment="1">
      <alignment horizontal="center"/>
    </xf>
    <xf numFmtId="0" fontId="72" fillId="0" borderId="76" xfId="1" applyFont="1" applyBorder="1" applyAlignment="1">
      <alignment horizontal="center"/>
    </xf>
    <xf numFmtId="0" fontId="23" fillId="33" borderId="0" xfId="595" applyFont="1" applyFill="1" applyBorder="1" applyAlignment="1">
      <alignment wrapText="1"/>
    </xf>
    <xf numFmtId="0" fontId="18" fillId="0" borderId="0" xfId="902" applyAlignment="1">
      <alignment wrapText="1"/>
    </xf>
    <xf numFmtId="0" fontId="21" fillId="33" borderId="0" xfId="595" applyFont="1" applyFill="1" applyBorder="1" applyAlignment="1">
      <alignment wrapText="1"/>
    </xf>
    <xf numFmtId="0" fontId="70" fillId="0" borderId="0" xfId="597" applyFont="1" applyAlignment="1">
      <alignment horizontal="left" wrapText="1"/>
    </xf>
    <xf numFmtId="0" fontId="21" fillId="0" borderId="0" xfId="1" applyFont="1" applyAlignment="1">
      <alignment wrapText="1"/>
    </xf>
    <xf numFmtId="0" fontId="21" fillId="0" borderId="0" xfId="1" applyFont="1" applyFill="1" applyAlignment="1">
      <alignment horizontal="left" wrapText="1"/>
    </xf>
    <xf numFmtId="0" fontId="0" fillId="0" borderId="0" xfId="0" applyFont="1" applyAlignment="1"/>
    <xf numFmtId="0" fontId="21" fillId="0" borderId="0" xfId="1" applyFont="1" applyAlignment="1"/>
    <xf numFmtId="0" fontId="18" fillId="0" borderId="0" xfId="1" applyFont="1" applyAlignment="1"/>
    <xf numFmtId="0" fontId="18" fillId="0" borderId="0" xfId="1" applyFont="1" applyAlignment="1">
      <alignment wrapText="1"/>
    </xf>
    <xf numFmtId="0" fontId="18" fillId="0" borderId="0" xfId="2" applyFont="1" applyBorder="1" applyAlignment="1">
      <alignment horizontal="center"/>
    </xf>
    <xf numFmtId="0" fontId="20" fillId="0" borderId="0" xfId="2" applyBorder="1" applyAlignment="1">
      <alignment horizontal="center"/>
    </xf>
    <xf numFmtId="0" fontId="72" fillId="0" borderId="118" xfId="857" applyFont="1" applyFill="1" applyBorder="1" applyAlignment="1">
      <alignment horizontal="center" vertical="center" wrapText="1"/>
    </xf>
    <xf numFmtId="0" fontId="72" fillId="0" borderId="119" xfId="857" applyFont="1" applyFill="1" applyBorder="1" applyAlignment="1">
      <alignment horizontal="center" vertical="center" wrapText="1"/>
    </xf>
    <xf numFmtId="0" fontId="72" fillId="0" borderId="118" xfId="856" applyFont="1" applyFill="1" applyBorder="1" applyAlignment="1">
      <alignment horizontal="center" vertical="center" wrapText="1"/>
    </xf>
    <xf numFmtId="0" fontId="72" fillId="0" borderId="119" xfId="856" applyFont="1" applyFill="1" applyBorder="1" applyAlignment="1">
      <alignment horizontal="center" vertical="center" wrapText="1"/>
    </xf>
    <xf numFmtId="0" fontId="72" fillId="0" borderId="120" xfId="857" applyFont="1" applyFill="1" applyBorder="1" applyAlignment="1">
      <alignment horizontal="center" vertical="center" wrapText="1"/>
    </xf>
    <xf numFmtId="0" fontId="70" fillId="0" borderId="0" xfId="2" applyFont="1" applyAlignment="1">
      <alignment horizontal="left" wrapText="1"/>
    </xf>
    <xf numFmtId="0" fontId="71" fillId="0" borderId="0" xfId="2" applyFont="1" applyAlignment="1"/>
    <xf numFmtId="0" fontId="57" fillId="0" borderId="117" xfId="856" applyFont="1" applyBorder="1" applyAlignment="1">
      <alignment horizontal="center" vertical="center"/>
    </xf>
    <xf numFmtId="0" fontId="57" fillId="0" borderId="121" xfId="2" applyFont="1" applyBorder="1" applyAlignment="1">
      <alignment horizontal="center" vertical="center"/>
    </xf>
    <xf numFmtId="0" fontId="21" fillId="0" borderId="0" xfId="1" applyFont="1" applyAlignment="1">
      <alignment horizontal="left" vertical="center" wrapText="1"/>
    </xf>
    <xf numFmtId="0" fontId="72" fillId="0" borderId="103" xfId="5" applyFont="1" applyFill="1" applyBorder="1" applyAlignment="1">
      <alignment horizontal="center" vertical="center" wrapText="1"/>
    </xf>
    <xf numFmtId="0" fontId="57" fillId="0" borderId="78" xfId="2" applyFont="1" applyFill="1" applyBorder="1" applyAlignment="1">
      <alignment horizontal="center" vertical="center" wrapText="1"/>
    </xf>
    <xf numFmtId="0" fontId="72" fillId="0" borderId="77" xfId="5" applyFont="1" applyFill="1" applyBorder="1" applyAlignment="1">
      <alignment horizontal="center" vertical="center" wrapText="1"/>
    </xf>
    <xf numFmtId="0" fontId="72" fillId="0" borderId="78" xfId="5" applyFont="1" applyFill="1" applyBorder="1" applyAlignment="1">
      <alignment horizontal="center" vertical="center" wrapText="1"/>
    </xf>
    <xf numFmtId="0" fontId="72" fillId="0" borderId="79" xfId="5" applyFont="1" applyFill="1" applyBorder="1" applyAlignment="1">
      <alignment horizontal="center" vertical="center" wrapText="1"/>
    </xf>
    <xf numFmtId="0" fontId="83" fillId="0" borderId="0" xfId="0" applyFont="1" applyAlignment="1"/>
    <xf numFmtId="0" fontId="72" fillId="59" borderId="118" xfId="664" applyFont="1" applyFill="1" applyBorder="1" applyAlignment="1">
      <alignment horizontal="center" vertical="center" wrapText="1"/>
    </xf>
    <xf numFmtId="0" fontId="72" fillId="59" borderId="120" xfId="664" applyFont="1" applyFill="1" applyBorder="1" applyAlignment="1">
      <alignment horizontal="center" vertical="center" wrapText="1"/>
    </xf>
    <xf numFmtId="0" fontId="72" fillId="0" borderId="118" xfId="2" applyFont="1" applyBorder="1" applyAlignment="1">
      <alignment horizontal="center" vertical="center" wrapText="1"/>
    </xf>
    <xf numFmtId="0" fontId="72" fillId="0" borderId="119" xfId="2" applyFont="1" applyBorder="1" applyAlignment="1">
      <alignment horizontal="center" vertical="center" wrapText="1"/>
    </xf>
    <xf numFmtId="0" fontId="72" fillId="0" borderId="204" xfId="2" applyFont="1" applyBorder="1" applyAlignment="1">
      <alignment wrapText="1"/>
    </xf>
    <xf numFmtId="0" fontId="80" fillId="0" borderId="39" xfId="0" applyFont="1" applyBorder="1" applyAlignment="1">
      <alignment wrapText="1"/>
    </xf>
    <xf numFmtId="0" fontId="21" fillId="0" borderId="0" xfId="1" applyFont="1" applyAlignment="1">
      <alignment vertical="center" wrapText="1"/>
    </xf>
    <xf numFmtId="0" fontId="23" fillId="0" borderId="0" xfId="2" applyFont="1" applyAlignment="1">
      <alignment wrapText="1"/>
    </xf>
    <xf numFmtId="0" fontId="21" fillId="0" borderId="0" xfId="2" applyFont="1" applyAlignment="1">
      <alignment wrapText="1"/>
    </xf>
    <xf numFmtId="0" fontId="70" fillId="0" borderId="0" xfId="2" applyFont="1" applyAlignment="1">
      <alignment wrapText="1"/>
    </xf>
    <xf numFmtId="0" fontId="21" fillId="0" borderId="0" xfId="2" applyFont="1" applyAlignment="1">
      <alignment vertical="center" wrapText="1"/>
    </xf>
    <xf numFmtId="0" fontId="18" fillId="0" borderId="0" xfId="2" applyFont="1" applyAlignment="1"/>
    <xf numFmtId="0" fontId="18" fillId="0" borderId="0" xfId="2" applyFont="1" applyAlignment="1">
      <alignment wrapText="1"/>
    </xf>
    <xf numFmtId="0" fontId="21" fillId="0" borderId="0" xfId="2" applyFont="1" applyFill="1" applyAlignment="1">
      <alignment wrapText="1"/>
    </xf>
    <xf numFmtId="0" fontId="18" fillId="0" borderId="0" xfId="2" applyFont="1" applyFill="1" applyAlignment="1">
      <alignment wrapText="1"/>
    </xf>
    <xf numFmtId="0" fontId="0" fillId="0" borderId="0" xfId="0" applyFont="1" applyAlignment="1">
      <alignment wrapText="1"/>
    </xf>
    <xf numFmtId="0" fontId="67" fillId="0" borderId="0" xfId="1" applyFont="1" applyFill="1" applyAlignment="1">
      <alignment wrapText="1"/>
    </xf>
    <xf numFmtId="0" fontId="70" fillId="0" borderId="0" xfId="595" applyFont="1" applyFill="1" applyAlignment="1">
      <alignment horizontal="justify" wrapText="1"/>
    </xf>
    <xf numFmtId="0" fontId="1" fillId="0" borderId="0" xfId="0" applyFont="1" applyFill="1" applyAlignment="1"/>
    <xf numFmtId="0" fontId="72" fillId="0" borderId="149" xfId="595" applyFont="1" applyBorder="1" applyAlignment="1">
      <alignment horizontal="center" vertical="center" wrapText="1"/>
    </xf>
    <xf numFmtId="0" fontId="80" fillId="0" borderId="150" xfId="0" applyFont="1" applyBorder="1" applyAlignment="1">
      <alignment horizontal="center" vertical="center" wrapText="1"/>
    </xf>
    <xf numFmtId="0" fontId="80" fillId="0" borderId="151" xfId="0" applyFont="1" applyBorder="1" applyAlignment="1">
      <alignment horizontal="center" vertical="center" wrapText="1"/>
    </xf>
    <xf numFmtId="0" fontId="72" fillId="0" borderId="152" xfId="595" applyFont="1" applyBorder="1" applyAlignment="1">
      <alignment horizontal="center" vertical="center" wrapText="1"/>
    </xf>
    <xf numFmtId="0" fontId="80" fillId="0" borderId="152" xfId="0" applyFont="1" applyBorder="1" applyAlignment="1">
      <alignment horizontal="center" vertical="center" wrapText="1"/>
    </xf>
    <xf numFmtId="0" fontId="80" fillId="0" borderId="153" xfId="0" applyFont="1" applyBorder="1" applyAlignment="1">
      <alignment horizontal="center" vertical="center" wrapText="1"/>
    </xf>
    <xf numFmtId="0" fontId="72" fillId="0" borderId="154" xfId="595" applyFont="1" applyBorder="1" applyAlignment="1">
      <alignment horizontal="center" vertical="center" wrapText="1"/>
    </xf>
    <xf numFmtId="0" fontId="80" fillId="0" borderId="155" xfId="0" applyFont="1" applyBorder="1" applyAlignment="1">
      <alignment horizontal="center" vertical="center" wrapText="1"/>
    </xf>
    <xf numFmtId="0" fontId="70" fillId="33" borderId="0" xfId="983" applyFont="1" applyFill="1" applyAlignment="1">
      <alignment wrapText="1"/>
    </xf>
    <xf numFmtId="0" fontId="23" fillId="33" borderId="0" xfId="983" applyFont="1" applyFill="1" applyBorder="1" applyAlignment="1">
      <alignment wrapText="1"/>
    </xf>
    <xf numFmtId="0" fontId="21" fillId="33" borderId="0" xfId="983" applyFont="1" applyFill="1" applyBorder="1" applyAlignment="1">
      <alignment wrapText="1"/>
    </xf>
    <xf numFmtId="0" fontId="21" fillId="0" borderId="0" xfId="902" applyFont="1" applyFill="1" applyAlignment="1">
      <alignment horizontal="justify" vertical="center"/>
    </xf>
    <xf numFmtId="0" fontId="19" fillId="0" borderId="0" xfId="595" applyFont="1" applyFill="1" applyAlignment="1">
      <alignment horizontal="justify" wrapText="1"/>
    </xf>
    <xf numFmtId="0" fontId="0" fillId="0" borderId="0" xfId="0" applyFill="1" applyAlignment="1"/>
    <xf numFmtId="0" fontId="21" fillId="0" borderId="0" xfId="902" applyFont="1" applyFill="1" applyAlignment="1">
      <alignment horizontal="left" vertical="center" wrapText="1"/>
    </xf>
    <xf numFmtId="0" fontId="72" fillId="0" borderId="275" xfId="595" applyFont="1" applyFill="1" applyBorder="1" applyAlignment="1">
      <alignment horizontal="center" vertical="center" wrapText="1"/>
    </xf>
    <xf numFmtId="0" fontId="72" fillId="0" borderId="257" xfId="595" applyFont="1" applyFill="1" applyBorder="1" applyAlignment="1">
      <alignment horizontal="center" vertical="center" wrapText="1"/>
    </xf>
    <xf numFmtId="0" fontId="72" fillId="0" borderId="76" xfId="595" applyFont="1" applyFill="1" applyBorder="1" applyAlignment="1">
      <alignment horizontal="center" vertical="center" wrapText="1"/>
    </xf>
    <xf numFmtId="0" fontId="70" fillId="33" borderId="0" xfId="595" applyFont="1" applyFill="1" applyAlignment="1">
      <alignment wrapText="1"/>
    </xf>
    <xf numFmtId="0" fontId="72" fillId="0" borderId="254" xfId="595" applyFont="1" applyFill="1" applyBorder="1" applyAlignment="1">
      <alignment horizontal="center" vertical="center" wrapText="1"/>
    </xf>
    <xf numFmtId="0" fontId="72" fillId="0" borderId="40" xfId="595" applyFont="1" applyFill="1" applyBorder="1" applyAlignment="1">
      <alignment horizontal="center" vertical="center" wrapText="1"/>
    </xf>
    <xf numFmtId="0" fontId="72" fillId="0" borderId="118" xfId="595" applyFont="1" applyFill="1" applyBorder="1" applyAlignment="1">
      <alignment horizontal="center" vertical="center" wrapText="1"/>
    </xf>
    <xf numFmtId="0" fontId="72" fillId="0" borderId="255" xfId="595" applyFont="1" applyFill="1" applyBorder="1" applyAlignment="1">
      <alignment horizontal="center" vertical="center" wrapText="1"/>
    </xf>
    <xf numFmtId="0" fontId="72" fillId="0" borderId="120" xfId="595" applyFont="1" applyFill="1" applyBorder="1" applyAlignment="1">
      <alignment horizontal="center" vertical="center" wrapText="1"/>
    </xf>
    <xf numFmtId="0" fontId="21" fillId="0" borderId="0" xfId="0" applyFont="1" applyBorder="1" applyAlignment="1">
      <alignment horizontal="left" vertical="justify" wrapText="1"/>
    </xf>
    <xf numFmtId="0" fontId="21" fillId="0" borderId="0" xfId="0" applyFont="1" applyBorder="1" applyAlignment="1">
      <alignment horizontal="justify" vertical="justify" wrapText="1"/>
    </xf>
    <xf numFmtId="0" fontId="72" fillId="0" borderId="166" xfId="0" applyNumberFormat="1" applyFont="1" applyFill="1" applyBorder="1" applyAlignment="1" applyProtection="1">
      <alignment horizontal="center" vertical="center" wrapText="1"/>
    </xf>
    <xf numFmtId="0" fontId="72" fillId="0" borderId="167" xfId="0" applyNumberFormat="1" applyFont="1" applyFill="1" applyBorder="1" applyAlignment="1" applyProtection="1">
      <alignment horizontal="center" vertical="center" wrapText="1"/>
    </xf>
    <xf numFmtId="0" fontId="79" fillId="0" borderId="111" xfId="0" applyFont="1" applyFill="1" applyBorder="1" applyAlignment="1">
      <alignment horizontal="center" vertical="center" wrapText="1"/>
    </xf>
    <xf numFmtId="0" fontId="23" fillId="0" borderId="218" xfId="1" applyFont="1" applyBorder="1" applyAlignment="1">
      <alignment wrapText="1"/>
    </xf>
  </cellXfs>
  <cellStyles count="1158">
    <cellStyle name="20 % - Accent1" xfId="960" builtinId="30" customBuiltin="1"/>
    <cellStyle name="20 % - Accent1 2" xfId="7"/>
    <cellStyle name="20 % - Accent1 2 2" xfId="8"/>
    <cellStyle name="20 % - Accent1 2 3" xfId="9"/>
    <cellStyle name="20 % - Accent1 2 4" xfId="10"/>
    <cellStyle name="20 % - Accent1 2 5" xfId="11"/>
    <cellStyle name="20 % - Accent1 2 5 2" xfId="12"/>
    <cellStyle name="20 % - Accent1 2 5 3" xfId="13"/>
    <cellStyle name="20 % - Accent1 3" xfId="14"/>
    <cellStyle name="20 % - Accent1 3 2" xfId="15"/>
    <cellStyle name="20 % - Accent1 3 2 2" xfId="16"/>
    <cellStyle name="20 % - Accent1 3 2 2 2" xfId="17"/>
    <cellStyle name="20 % - Accent1 3 2 2 3" xfId="18"/>
    <cellStyle name="20 % - Accent1 3 2 3" xfId="19"/>
    <cellStyle name="20 % - Accent1 3 2 4" xfId="20"/>
    <cellStyle name="20 % - Accent1 3 3" xfId="21"/>
    <cellStyle name="20 % - Accent1 3 3 2" xfId="22"/>
    <cellStyle name="20 % - Accent1 3 3 3" xfId="23"/>
    <cellStyle name="20 % - Accent1 3 4" xfId="24"/>
    <cellStyle name="20 % - Accent1 3 4 2" xfId="25"/>
    <cellStyle name="20 % - Accent1 3 4 3" xfId="26"/>
    <cellStyle name="20 % - Accent1 3 5" xfId="27"/>
    <cellStyle name="20 % - Accent1 3 6" xfId="28"/>
    <cellStyle name="20 % - Accent1 4" xfId="29"/>
    <cellStyle name="20 % - Accent1 5" xfId="30"/>
    <cellStyle name="20 % - Accent1 5 2" xfId="31"/>
    <cellStyle name="20 % - Accent1 5 3" xfId="32"/>
    <cellStyle name="20 % - Accent1 6" xfId="33"/>
    <cellStyle name="20 % - Accent1 7" xfId="34"/>
    <cellStyle name="20 % - Accent1 8" xfId="904"/>
    <cellStyle name="20 % - Accent2" xfId="964" builtinId="34" customBuiltin="1"/>
    <cellStyle name="20 % - Accent2 2" xfId="35"/>
    <cellStyle name="20 % - Accent2 2 2" xfId="36"/>
    <cellStyle name="20 % - Accent2 2 3" xfId="37"/>
    <cellStyle name="20 % - Accent2 2 4" xfId="38"/>
    <cellStyle name="20 % - Accent2 2 5" xfId="39"/>
    <cellStyle name="20 % - Accent2 2 5 2" xfId="40"/>
    <cellStyle name="20 % - Accent2 2 5 3" xfId="41"/>
    <cellStyle name="20 % - Accent2 3" xfId="42"/>
    <cellStyle name="20 % - Accent2 3 2" xfId="43"/>
    <cellStyle name="20 % - Accent2 3 2 2" xfId="44"/>
    <cellStyle name="20 % - Accent2 3 2 2 2" xfId="45"/>
    <cellStyle name="20 % - Accent2 3 2 2 3" xfId="46"/>
    <cellStyle name="20 % - Accent2 3 2 3" xfId="47"/>
    <cellStyle name="20 % - Accent2 3 2 4" xfId="48"/>
    <cellStyle name="20 % - Accent2 3 3" xfId="49"/>
    <cellStyle name="20 % - Accent2 3 3 2" xfId="50"/>
    <cellStyle name="20 % - Accent2 3 3 3" xfId="51"/>
    <cellStyle name="20 % - Accent2 3 4" xfId="52"/>
    <cellStyle name="20 % - Accent2 3 4 2" xfId="53"/>
    <cellStyle name="20 % - Accent2 3 4 3" xfId="54"/>
    <cellStyle name="20 % - Accent2 3 5" xfId="55"/>
    <cellStyle name="20 % - Accent2 3 6" xfId="56"/>
    <cellStyle name="20 % - Accent2 4" xfId="57"/>
    <cellStyle name="20 % - Accent2 5" xfId="58"/>
    <cellStyle name="20 % - Accent2 5 2" xfId="59"/>
    <cellStyle name="20 % - Accent2 5 3" xfId="60"/>
    <cellStyle name="20 % - Accent2 6" xfId="61"/>
    <cellStyle name="20 % - Accent2 7" xfId="62"/>
    <cellStyle name="20 % - Accent2 8" xfId="905"/>
    <cellStyle name="20 % - Accent3" xfId="968" builtinId="38" customBuiltin="1"/>
    <cellStyle name="20 % - Accent3 2" xfId="63"/>
    <cellStyle name="20 % - Accent3 2 2" xfId="64"/>
    <cellStyle name="20 % - Accent3 2 3" xfId="65"/>
    <cellStyle name="20 % - Accent3 2 4" xfId="66"/>
    <cellStyle name="20 % - Accent3 2 5" xfId="67"/>
    <cellStyle name="20 % - Accent3 2 5 2" xfId="68"/>
    <cellStyle name="20 % - Accent3 2 5 3" xfId="69"/>
    <cellStyle name="20 % - Accent3 3" xfId="70"/>
    <cellStyle name="20 % - Accent3 3 2" xfId="71"/>
    <cellStyle name="20 % - Accent3 3 2 2" xfId="72"/>
    <cellStyle name="20 % - Accent3 3 2 2 2" xfId="73"/>
    <cellStyle name="20 % - Accent3 3 2 2 3" xfId="74"/>
    <cellStyle name="20 % - Accent3 3 2 3" xfId="75"/>
    <cellStyle name="20 % - Accent3 3 2 4" xfId="76"/>
    <cellStyle name="20 % - Accent3 3 3" xfId="77"/>
    <cellStyle name="20 % - Accent3 3 3 2" xfId="78"/>
    <cellStyle name="20 % - Accent3 3 3 3" xfId="79"/>
    <cellStyle name="20 % - Accent3 3 4" xfId="80"/>
    <cellStyle name="20 % - Accent3 3 4 2" xfId="81"/>
    <cellStyle name="20 % - Accent3 3 4 3" xfId="82"/>
    <cellStyle name="20 % - Accent3 3 5" xfId="83"/>
    <cellStyle name="20 % - Accent3 3 6" xfId="84"/>
    <cellStyle name="20 % - Accent3 4" xfId="85"/>
    <cellStyle name="20 % - Accent3 5" xfId="86"/>
    <cellStyle name="20 % - Accent3 5 2" xfId="87"/>
    <cellStyle name="20 % - Accent3 5 3" xfId="88"/>
    <cellStyle name="20 % - Accent3 6" xfId="89"/>
    <cellStyle name="20 % - Accent3 7" xfId="90"/>
    <cellStyle name="20 % - Accent3 8" xfId="906"/>
    <cellStyle name="20 % - Accent4" xfId="972" builtinId="42" customBuiltin="1"/>
    <cellStyle name="20 % - Accent4 2" xfId="91"/>
    <cellStyle name="20 % - Accent4 2 2" xfId="92"/>
    <cellStyle name="20 % - Accent4 2 3" xfId="93"/>
    <cellStyle name="20 % - Accent4 2 4" xfId="94"/>
    <cellStyle name="20 % - Accent4 2 5" xfId="95"/>
    <cellStyle name="20 % - Accent4 2 5 2" xfId="96"/>
    <cellStyle name="20 % - Accent4 2 5 3" xfId="97"/>
    <cellStyle name="20 % - Accent4 3" xfId="98"/>
    <cellStyle name="20 % - Accent4 3 2" xfId="99"/>
    <cellStyle name="20 % - Accent4 3 2 2" xfId="100"/>
    <cellStyle name="20 % - Accent4 3 2 2 2" xfId="101"/>
    <cellStyle name="20 % - Accent4 3 2 2 3" xfId="102"/>
    <cellStyle name="20 % - Accent4 3 2 3" xfId="103"/>
    <cellStyle name="20 % - Accent4 3 2 4" xfId="104"/>
    <cellStyle name="20 % - Accent4 3 3" xfId="105"/>
    <cellStyle name="20 % - Accent4 3 3 2" xfId="106"/>
    <cellStyle name="20 % - Accent4 3 3 3" xfId="107"/>
    <cellStyle name="20 % - Accent4 3 4" xfId="108"/>
    <cellStyle name="20 % - Accent4 3 4 2" xfId="109"/>
    <cellStyle name="20 % - Accent4 3 4 3" xfId="110"/>
    <cellStyle name="20 % - Accent4 3 5" xfId="111"/>
    <cellStyle name="20 % - Accent4 3 6" xfId="112"/>
    <cellStyle name="20 % - Accent4 4" xfId="113"/>
    <cellStyle name="20 % - Accent4 5" xfId="114"/>
    <cellStyle name="20 % - Accent4 5 2" xfId="115"/>
    <cellStyle name="20 % - Accent4 5 3" xfId="116"/>
    <cellStyle name="20 % - Accent4 6" xfId="117"/>
    <cellStyle name="20 % - Accent4 7" xfId="118"/>
    <cellStyle name="20 % - Accent4 8" xfId="907"/>
    <cellStyle name="20 % - Accent5" xfId="976" builtinId="46" customBuiltin="1"/>
    <cellStyle name="20 % - Accent5 2" xfId="119"/>
    <cellStyle name="20 % - Accent5 2 2" xfId="120"/>
    <cellStyle name="20 % - Accent5 2 2 2" xfId="121"/>
    <cellStyle name="20 % - Accent5 2 2 3" xfId="122"/>
    <cellStyle name="20 % - Accent5 3" xfId="123"/>
    <cellStyle name="20 % - Accent5 3 2" xfId="124"/>
    <cellStyle name="20 % - Accent5 3 2 2" xfId="125"/>
    <cellStyle name="20 % - Accent5 3 2 2 2" xfId="126"/>
    <cellStyle name="20 % - Accent5 3 2 2 3" xfId="127"/>
    <cellStyle name="20 % - Accent5 3 2 3" xfId="128"/>
    <cellStyle name="20 % - Accent5 3 2 4" xfId="129"/>
    <cellStyle name="20 % - Accent5 3 3" xfId="130"/>
    <cellStyle name="20 % - Accent5 3 3 2" xfId="131"/>
    <cellStyle name="20 % - Accent5 3 3 3" xfId="132"/>
    <cellStyle name="20 % - Accent5 3 4" xfId="133"/>
    <cellStyle name="20 % - Accent5 3 4 2" xfId="134"/>
    <cellStyle name="20 % - Accent5 3 4 3" xfId="135"/>
    <cellStyle name="20 % - Accent5 3 5" xfId="136"/>
    <cellStyle name="20 % - Accent5 3 6" xfId="137"/>
    <cellStyle name="20 % - Accent5 4" xfId="138"/>
    <cellStyle name="20 % - Accent5 4 2" xfId="139"/>
    <cellStyle name="20 % - Accent5 4 3" xfId="140"/>
    <cellStyle name="20 % - Accent5 5" xfId="141"/>
    <cellStyle name="20 % - Accent5 6" xfId="142"/>
    <cellStyle name="20 % - Accent5 7" xfId="908"/>
    <cellStyle name="20 % - Accent6" xfId="980" builtinId="50" customBuiltin="1"/>
    <cellStyle name="20 % - Accent6 2" xfId="143"/>
    <cellStyle name="20 % - Accent6 2 2" xfId="144"/>
    <cellStyle name="20 % - Accent6 2 3" xfId="145"/>
    <cellStyle name="20 % - Accent6 2 4" xfId="146"/>
    <cellStyle name="20 % - Accent6 2 5" xfId="147"/>
    <cellStyle name="20 % - Accent6 2 5 2" xfId="148"/>
    <cellStyle name="20 % - Accent6 2 5 3" xfId="149"/>
    <cellStyle name="20 % - Accent6 3" xfId="150"/>
    <cellStyle name="20 % - Accent6 3 2" xfId="151"/>
    <cellStyle name="20 % - Accent6 3 2 2" xfId="152"/>
    <cellStyle name="20 % - Accent6 3 2 2 2" xfId="153"/>
    <cellStyle name="20 % - Accent6 3 2 2 3" xfId="154"/>
    <cellStyle name="20 % - Accent6 3 2 3" xfId="155"/>
    <cellStyle name="20 % - Accent6 3 2 4" xfId="156"/>
    <cellStyle name="20 % - Accent6 3 3" xfId="157"/>
    <cellStyle name="20 % - Accent6 3 3 2" xfId="158"/>
    <cellStyle name="20 % - Accent6 3 3 3" xfId="159"/>
    <cellStyle name="20 % - Accent6 3 4" xfId="160"/>
    <cellStyle name="20 % - Accent6 3 4 2" xfId="161"/>
    <cellStyle name="20 % - Accent6 3 4 3" xfId="162"/>
    <cellStyle name="20 % - Accent6 3 5" xfId="163"/>
    <cellStyle name="20 % - Accent6 3 6" xfId="164"/>
    <cellStyle name="20 % - Accent6 4" xfId="165"/>
    <cellStyle name="20 % - Accent6 5" xfId="166"/>
    <cellStyle name="20 % - Accent6 5 2" xfId="167"/>
    <cellStyle name="20 % - Accent6 5 3" xfId="168"/>
    <cellStyle name="20 % - Accent6 6" xfId="169"/>
    <cellStyle name="20 % - Accent6 7" xfId="170"/>
    <cellStyle name="20 % - Accent6 8" xfId="909"/>
    <cellStyle name="40 % - Accent1" xfId="961" builtinId="31" customBuiltin="1"/>
    <cellStyle name="40 % - Accent1 2" xfId="171"/>
    <cellStyle name="40 % - Accent1 2 2" xfId="172"/>
    <cellStyle name="40 % - Accent1 2 3" xfId="173"/>
    <cellStyle name="40 % - Accent1 2 4" xfId="174"/>
    <cellStyle name="40 % - Accent1 2 5" xfId="175"/>
    <cellStyle name="40 % - Accent1 2 5 2" xfId="176"/>
    <cellStyle name="40 % - Accent1 2 5 3" xfId="177"/>
    <cellStyle name="40 % - Accent1 3" xfId="178"/>
    <cellStyle name="40 % - Accent1 3 2" xfId="179"/>
    <cellStyle name="40 % - Accent1 3 2 2" xfId="180"/>
    <cellStyle name="40 % - Accent1 3 2 2 2" xfId="181"/>
    <cellStyle name="40 % - Accent1 3 2 2 3" xfId="182"/>
    <cellStyle name="40 % - Accent1 3 2 3" xfId="183"/>
    <cellStyle name="40 % - Accent1 3 2 4" xfId="184"/>
    <cellStyle name="40 % - Accent1 3 3" xfId="185"/>
    <cellStyle name="40 % - Accent1 3 3 2" xfId="186"/>
    <cellStyle name="40 % - Accent1 3 3 3" xfId="187"/>
    <cellStyle name="40 % - Accent1 3 4" xfId="188"/>
    <cellStyle name="40 % - Accent1 3 4 2" xfId="189"/>
    <cellStyle name="40 % - Accent1 3 4 3" xfId="190"/>
    <cellStyle name="40 % - Accent1 3 5" xfId="191"/>
    <cellStyle name="40 % - Accent1 3 6" xfId="192"/>
    <cellStyle name="40 % - Accent1 4" xfId="193"/>
    <cellStyle name="40 % - Accent1 5" xfId="194"/>
    <cellStyle name="40 % - Accent1 5 2" xfId="195"/>
    <cellStyle name="40 % - Accent1 5 3" xfId="196"/>
    <cellStyle name="40 % - Accent1 6" xfId="197"/>
    <cellStyle name="40 % - Accent1 7" xfId="198"/>
    <cellStyle name="40 % - Accent1 8" xfId="910"/>
    <cellStyle name="40 % - Accent2" xfId="965" builtinId="35" customBuiltin="1"/>
    <cellStyle name="40 % - Accent2 2" xfId="199"/>
    <cellStyle name="40 % - Accent2 2 2" xfId="200"/>
    <cellStyle name="40 % - Accent2 2 2 2" xfId="201"/>
    <cellStyle name="40 % - Accent2 2 2 3" xfId="202"/>
    <cellStyle name="40 % - Accent2 3" xfId="203"/>
    <cellStyle name="40 % - Accent2 3 2" xfId="204"/>
    <cellStyle name="40 % - Accent2 3 2 2" xfId="205"/>
    <cellStyle name="40 % - Accent2 3 2 2 2" xfId="206"/>
    <cellStyle name="40 % - Accent2 3 2 2 3" xfId="207"/>
    <cellStyle name="40 % - Accent2 3 2 3" xfId="208"/>
    <cellStyle name="40 % - Accent2 3 2 4" xfId="209"/>
    <cellStyle name="40 % - Accent2 3 3" xfId="210"/>
    <cellStyle name="40 % - Accent2 3 3 2" xfId="211"/>
    <cellStyle name="40 % - Accent2 3 3 3" xfId="212"/>
    <cellStyle name="40 % - Accent2 3 4" xfId="213"/>
    <cellStyle name="40 % - Accent2 3 4 2" xfId="214"/>
    <cellStyle name="40 % - Accent2 3 4 3" xfId="215"/>
    <cellStyle name="40 % - Accent2 3 5" xfId="216"/>
    <cellStyle name="40 % - Accent2 3 6" xfId="217"/>
    <cellStyle name="40 % - Accent2 4" xfId="218"/>
    <cellStyle name="40 % - Accent2 4 2" xfId="219"/>
    <cellStyle name="40 % - Accent2 4 3" xfId="220"/>
    <cellStyle name="40 % - Accent2 5" xfId="221"/>
    <cellStyle name="40 % - Accent2 6" xfId="222"/>
    <cellStyle name="40 % - Accent2 7" xfId="911"/>
    <cellStyle name="40 % - Accent3" xfId="969" builtinId="39" customBuiltin="1"/>
    <cellStyle name="40 % - Accent3 2" xfId="223"/>
    <cellStyle name="40 % - Accent3 2 2" xfId="224"/>
    <cellStyle name="40 % - Accent3 2 3" xfId="225"/>
    <cellStyle name="40 % - Accent3 2 4" xfId="226"/>
    <cellStyle name="40 % - Accent3 2 5" xfId="227"/>
    <cellStyle name="40 % - Accent3 2 5 2" xfId="228"/>
    <cellStyle name="40 % - Accent3 2 5 3" xfId="229"/>
    <cellStyle name="40 % - Accent3 3" xfId="230"/>
    <cellStyle name="40 % - Accent3 3 2" xfId="231"/>
    <cellStyle name="40 % - Accent3 3 2 2" xfId="232"/>
    <cellStyle name="40 % - Accent3 3 2 2 2" xfId="233"/>
    <cellStyle name="40 % - Accent3 3 2 2 3" xfId="234"/>
    <cellStyle name="40 % - Accent3 3 2 3" xfId="235"/>
    <cellStyle name="40 % - Accent3 3 2 4" xfId="236"/>
    <cellStyle name="40 % - Accent3 3 3" xfId="237"/>
    <cellStyle name="40 % - Accent3 3 3 2" xfId="238"/>
    <cellStyle name="40 % - Accent3 3 3 3" xfId="239"/>
    <cellStyle name="40 % - Accent3 3 4" xfId="240"/>
    <cellStyle name="40 % - Accent3 3 4 2" xfId="241"/>
    <cellStyle name="40 % - Accent3 3 4 3" xfId="242"/>
    <cellStyle name="40 % - Accent3 3 5" xfId="243"/>
    <cellStyle name="40 % - Accent3 3 6" xfId="244"/>
    <cellStyle name="40 % - Accent3 4" xfId="245"/>
    <cellStyle name="40 % - Accent3 5" xfId="246"/>
    <cellStyle name="40 % - Accent3 5 2" xfId="247"/>
    <cellStyle name="40 % - Accent3 5 3" xfId="248"/>
    <cellStyle name="40 % - Accent3 6" xfId="249"/>
    <cellStyle name="40 % - Accent3 7" xfId="250"/>
    <cellStyle name="40 % - Accent3 8" xfId="912"/>
    <cellStyle name="40 % - Accent4" xfId="973" builtinId="43" customBuiltin="1"/>
    <cellStyle name="40 % - Accent4 2" xfId="251"/>
    <cellStyle name="40 % - Accent4 2 2" xfId="252"/>
    <cellStyle name="40 % - Accent4 2 3" xfId="253"/>
    <cellStyle name="40 % - Accent4 2 4" xfId="254"/>
    <cellStyle name="40 % - Accent4 2 5" xfId="255"/>
    <cellStyle name="40 % - Accent4 2 5 2" xfId="256"/>
    <cellStyle name="40 % - Accent4 2 5 3" xfId="257"/>
    <cellStyle name="40 % - Accent4 3" xfId="258"/>
    <cellStyle name="40 % - Accent4 3 2" xfId="259"/>
    <cellStyle name="40 % - Accent4 3 2 2" xfId="260"/>
    <cellStyle name="40 % - Accent4 3 2 2 2" xfId="261"/>
    <cellStyle name="40 % - Accent4 3 2 2 3" xfId="262"/>
    <cellStyle name="40 % - Accent4 3 2 3" xfId="263"/>
    <cellStyle name="40 % - Accent4 3 2 4" xfId="264"/>
    <cellStyle name="40 % - Accent4 3 3" xfId="265"/>
    <cellStyle name="40 % - Accent4 3 3 2" xfId="266"/>
    <cellStyle name="40 % - Accent4 3 3 3" xfId="267"/>
    <cellStyle name="40 % - Accent4 3 4" xfId="268"/>
    <cellStyle name="40 % - Accent4 3 4 2" xfId="269"/>
    <cellStyle name="40 % - Accent4 3 4 3" xfId="270"/>
    <cellStyle name="40 % - Accent4 3 5" xfId="271"/>
    <cellStyle name="40 % - Accent4 3 6" xfId="272"/>
    <cellStyle name="40 % - Accent4 4" xfId="273"/>
    <cellStyle name="40 % - Accent4 5" xfId="274"/>
    <cellStyle name="40 % - Accent4 5 2" xfId="275"/>
    <cellStyle name="40 % - Accent4 5 3" xfId="276"/>
    <cellStyle name="40 % - Accent4 6" xfId="277"/>
    <cellStyle name="40 % - Accent4 7" xfId="278"/>
    <cellStyle name="40 % - Accent4 8" xfId="913"/>
    <cellStyle name="40 % - Accent5" xfId="977" builtinId="47" customBuiltin="1"/>
    <cellStyle name="40 % - Accent5 2" xfId="279"/>
    <cellStyle name="40 % - Accent5 2 2" xfId="280"/>
    <cellStyle name="40 % - Accent5 2 3" xfId="281"/>
    <cellStyle name="40 % - Accent5 2 4" xfId="282"/>
    <cellStyle name="40 % - Accent5 2 5" xfId="283"/>
    <cellStyle name="40 % - Accent5 2 5 2" xfId="284"/>
    <cellStyle name="40 % - Accent5 2 5 3" xfId="285"/>
    <cellStyle name="40 % - Accent5 3" xfId="286"/>
    <cellStyle name="40 % - Accent5 3 2" xfId="287"/>
    <cellStyle name="40 % - Accent5 3 2 2" xfId="288"/>
    <cellStyle name="40 % - Accent5 3 2 2 2" xfId="289"/>
    <cellStyle name="40 % - Accent5 3 2 2 3" xfId="290"/>
    <cellStyle name="40 % - Accent5 3 2 3" xfId="291"/>
    <cellStyle name="40 % - Accent5 3 2 4" xfId="292"/>
    <cellStyle name="40 % - Accent5 3 3" xfId="293"/>
    <cellStyle name="40 % - Accent5 3 3 2" xfId="294"/>
    <cellStyle name="40 % - Accent5 3 3 3" xfId="295"/>
    <cellStyle name="40 % - Accent5 3 4" xfId="296"/>
    <cellStyle name="40 % - Accent5 3 4 2" xfId="297"/>
    <cellStyle name="40 % - Accent5 3 4 3" xfId="298"/>
    <cellStyle name="40 % - Accent5 3 5" xfId="299"/>
    <cellStyle name="40 % - Accent5 3 6" xfId="300"/>
    <cellStyle name="40 % - Accent5 4" xfId="301"/>
    <cellStyle name="40 % - Accent5 5" xfId="302"/>
    <cellStyle name="40 % - Accent5 5 2" xfId="303"/>
    <cellStyle name="40 % - Accent5 5 3" xfId="304"/>
    <cellStyle name="40 % - Accent5 6" xfId="305"/>
    <cellStyle name="40 % - Accent5 7" xfId="306"/>
    <cellStyle name="40 % - Accent5 8" xfId="914"/>
    <cellStyle name="40 % - Accent6" xfId="981" builtinId="51" customBuiltin="1"/>
    <cellStyle name="40 % - Accent6 2" xfId="307"/>
    <cellStyle name="40 % - Accent6 2 2" xfId="308"/>
    <cellStyle name="40 % - Accent6 2 3" xfId="309"/>
    <cellStyle name="40 % - Accent6 2 4" xfId="310"/>
    <cellStyle name="40 % - Accent6 2 5" xfId="311"/>
    <cellStyle name="40 % - Accent6 2 5 2" xfId="312"/>
    <cellStyle name="40 % - Accent6 2 5 3" xfId="313"/>
    <cellStyle name="40 % - Accent6 3" xfId="314"/>
    <cellStyle name="40 % - Accent6 3 2" xfId="315"/>
    <cellStyle name="40 % - Accent6 3 2 2" xfId="316"/>
    <cellStyle name="40 % - Accent6 3 2 2 2" xfId="317"/>
    <cellStyle name="40 % - Accent6 3 2 2 3" xfId="318"/>
    <cellStyle name="40 % - Accent6 3 2 3" xfId="319"/>
    <cellStyle name="40 % - Accent6 3 2 4" xfId="320"/>
    <cellStyle name="40 % - Accent6 3 3" xfId="321"/>
    <cellStyle name="40 % - Accent6 3 3 2" xfId="322"/>
    <cellStyle name="40 % - Accent6 3 3 3" xfId="323"/>
    <cellStyle name="40 % - Accent6 3 4" xfId="324"/>
    <cellStyle name="40 % - Accent6 3 4 2" xfId="325"/>
    <cellStyle name="40 % - Accent6 3 4 3" xfId="326"/>
    <cellStyle name="40 % - Accent6 3 5" xfId="327"/>
    <cellStyle name="40 % - Accent6 3 6" xfId="328"/>
    <cellStyle name="40 % - Accent6 4" xfId="329"/>
    <cellStyle name="40 % - Accent6 5" xfId="330"/>
    <cellStyle name="40 % - Accent6 5 2" xfId="331"/>
    <cellStyle name="40 % - Accent6 5 3" xfId="332"/>
    <cellStyle name="40 % - Accent6 6" xfId="333"/>
    <cellStyle name="40 % - Accent6 7" xfId="334"/>
    <cellStyle name="40 % - Accent6 8" xfId="915"/>
    <cellStyle name="60 % - Accent1" xfId="962" builtinId="32" customBuiltin="1"/>
    <cellStyle name="60 % - Accent1 2" xfId="335"/>
    <cellStyle name="60 % - Accent1 2 2" xfId="336"/>
    <cellStyle name="60 % - Accent1 2 3" xfId="337"/>
    <cellStyle name="60 % - Accent1 2 4" xfId="338"/>
    <cellStyle name="60 % - Accent1 2 5" xfId="339"/>
    <cellStyle name="60 % - Accent1 3" xfId="340"/>
    <cellStyle name="60 % - Accent1 4" xfId="341"/>
    <cellStyle name="60 % - Accent1 5" xfId="916"/>
    <cellStyle name="60 % - Accent1 6" xfId="1096"/>
    <cellStyle name="60 % - Accent2" xfId="966" builtinId="36" customBuiltin="1"/>
    <cellStyle name="60 % - Accent2 2" xfId="342"/>
    <cellStyle name="60 % - Accent2 2 2" xfId="343"/>
    <cellStyle name="60 % - Accent2 2 3" xfId="344"/>
    <cellStyle name="60 % - Accent2 2 4" xfId="345"/>
    <cellStyle name="60 % - Accent2 2 5" xfId="346"/>
    <cellStyle name="60 % - Accent2 3" xfId="347"/>
    <cellStyle name="60 % - Accent2 4" xfId="348"/>
    <cellStyle name="60 % - Accent2 5" xfId="917"/>
    <cellStyle name="60 % - Accent2 6" xfId="1097"/>
    <cellStyle name="60 % - Accent3" xfId="970" builtinId="40" customBuiltin="1"/>
    <cellStyle name="60 % - Accent3 2" xfId="349"/>
    <cellStyle name="60 % - Accent3 2 2" xfId="350"/>
    <cellStyle name="60 % - Accent3 2 3" xfId="351"/>
    <cellStyle name="60 % - Accent3 2 4" xfId="352"/>
    <cellStyle name="60 % - Accent3 2 5" xfId="353"/>
    <cellStyle name="60 % - Accent3 3" xfId="354"/>
    <cellStyle name="60 % - Accent3 4" xfId="355"/>
    <cellStyle name="60 % - Accent3 5" xfId="918"/>
    <cellStyle name="60 % - Accent3 6" xfId="1098"/>
    <cellStyle name="60 % - Accent4" xfId="974" builtinId="44" customBuiltin="1"/>
    <cellStyle name="60 % - Accent4 2" xfId="356"/>
    <cellStyle name="60 % - Accent4 2 2" xfId="357"/>
    <cellStyle name="60 % - Accent4 2 3" xfId="358"/>
    <cellStyle name="60 % - Accent4 2 4" xfId="359"/>
    <cellStyle name="60 % - Accent4 2 5" xfId="360"/>
    <cellStyle name="60 % - Accent4 3" xfId="361"/>
    <cellStyle name="60 % - Accent4 4" xfId="362"/>
    <cellStyle name="60 % - Accent4 5" xfId="919"/>
    <cellStyle name="60 % - Accent4 6" xfId="1099"/>
    <cellStyle name="60 % - Accent5" xfId="978" builtinId="48" customBuiltin="1"/>
    <cellStyle name="60 % - Accent5 2" xfId="363"/>
    <cellStyle name="60 % - Accent5 2 2" xfId="364"/>
    <cellStyle name="60 % - Accent5 2 3" xfId="365"/>
    <cellStyle name="60 % - Accent5 2 4" xfId="366"/>
    <cellStyle name="60 % - Accent5 2 5" xfId="367"/>
    <cellStyle name="60 % - Accent5 3" xfId="368"/>
    <cellStyle name="60 % - Accent5 4" xfId="369"/>
    <cellStyle name="60 % - Accent5 5" xfId="920"/>
    <cellStyle name="60 % - Accent5 6" xfId="1100"/>
    <cellStyle name="60 % - Accent6" xfId="982" builtinId="52" customBuiltin="1"/>
    <cellStyle name="60 % - Accent6 2" xfId="370"/>
    <cellStyle name="60 % - Accent6 2 2" xfId="371"/>
    <cellStyle name="60 % - Accent6 2 3" xfId="372"/>
    <cellStyle name="60 % - Accent6 2 4" xfId="373"/>
    <cellStyle name="60 % - Accent6 2 5" xfId="374"/>
    <cellStyle name="60 % - Accent6 3" xfId="375"/>
    <cellStyle name="60 % - Accent6 4" xfId="376"/>
    <cellStyle name="60 % - Accent6 5" xfId="921"/>
    <cellStyle name="60 % - Accent6 6" xfId="1101"/>
    <cellStyle name="Accent1" xfId="959" builtinId="29" customBuiltin="1"/>
    <cellStyle name="Accent1 2" xfId="377"/>
    <cellStyle name="Accent1 2 2" xfId="378"/>
    <cellStyle name="Accent1 2 3" xfId="379"/>
    <cellStyle name="Accent1 2 4" xfId="380"/>
    <cellStyle name="Accent1 2 5" xfId="381"/>
    <cellStyle name="Accent1 3" xfId="382"/>
    <cellStyle name="Accent1 4" xfId="383"/>
    <cellStyle name="Accent1 5" xfId="922"/>
    <cellStyle name="Accent2" xfId="963" builtinId="33" customBuiltin="1"/>
    <cellStyle name="Accent2 2" xfId="384"/>
    <cellStyle name="Accent2 2 2" xfId="385"/>
    <cellStyle name="Accent2 2 3" xfId="386"/>
    <cellStyle name="Accent2 2 4" xfId="387"/>
    <cellStyle name="Accent2 2 5" xfId="388"/>
    <cellStyle name="Accent2 3" xfId="389"/>
    <cellStyle name="Accent2 4" xfId="390"/>
    <cellStyle name="Accent2 5" xfId="923"/>
    <cellStyle name="Accent3" xfId="967" builtinId="37" customBuiltin="1"/>
    <cellStyle name="Accent3 2" xfId="391"/>
    <cellStyle name="Accent3 2 2" xfId="392"/>
    <cellStyle name="Accent3 2 3" xfId="393"/>
    <cellStyle name="Accent3 2 4" xfId="394"/>
    <cellStyle name="Accent3 2 5" xfId="395"/>
    <cellStyle name="Accent3 3" xfId="396"/>
    <cellStyle name="Accent3 4" xfId="397"/>
    <cellStyle name="Accent3 5" xfId="924"/>
    <cellStyle name="Accent4" xfId="971" builtinId="41" customBuiltin="1"/>
    <cellStyle name="Accent4 2" xfId="398"/>
    <cellStyle name="Accent4 2 2" xfId="399"/>
    <cellStyle name="Accent4 2 3" xfId="400"/>
    <cellStyle name="Accent4 2 4" xfId="401"/>
    <cellStyle name="Accent4 2 5" xfId="402"/>
    <cellStyle name="Accent4 3" xfId="403"/>
    <cellStyle name="Accent4 4" xfId="404"/>
    <cellStyle name="Accent4 5" xfId="925"/>
    <cellStyle name="Accent5" xfId="975" builtinId="45" customBuiltin="1"/>
    <cellStyle name="Accent5 2" xfId="405"/>
    <cellStyle name="Accent5 2 2" xfId="406"/>
    <cellStyle name="Accent5 3" xfId="407"/>
    <cellStyle name="Accent5 4" xfId="926"/>
    <cellStyle name="Accent6" xfId="979" builtinId="49" customBuiltin="1"/>
    <cellStyle name="Accent6 2" xfId="408"/>
    <cellStyle name="Accent6 2 2" xfId="409"/>
    <cellStyle name="Accent6 2 3" xfId="410"/>
    <cellStyle name="Accent6 2 4" xfId="411"/>
    <cellStyle name="Accent6 2 5" xfId="412"/>
    <cellStyle name="Accent6 3" xfId="413"/>
    <cellStyle name="Accent6 4" xfId="414"/>
    <cellStyle name="Accent6 5" xfId="927"/>
    <cellStyle name="Avertissement" xfId="955" builtinId="11" customBuiltin="1"/>
    <cellStyle name="Avertissement 2" xfId="415"/>
    <cellStyle name="Avertissement 2 2" xfId="416"/>
    <cellStyle name="Avertissement 3" xfId="417"/>
    <cellStyle name="Calcul" xfId="952" builtinId="22" customBuiltin="1"/>
    <cellStyle name="Calcul 2" xfId="418"/>
    <cellStyle name="Calcul 2 2" xfId="419"/>
    <cellStyle name="Calcul 2 3" xfId="420"/>
    <cellStyle name="Calcul 2 4" xfId="421"/>
    <cellStyle name="Calcul 2 5" xfId="422"/>
    <cellStyle name="Calcul 3" xfId="423"/>
    <cellStyle name="Calcul 4" xfId="424"/>
    <cellStyle name="Calcul 5" xfId="928"/>
    <cellStyle name="Cellule liée" xfId="953" builtinId="24" customBuiltin="1"/>
    <cellStyle name="Cellule liée 2" xfId="425"/>
    <cellStyle name="Cellule liée 2 2" xfId="426"/>
    <cellStyle name="Cellule liée 2 3" xfId="427"/>
    <cellStyle name="Cellule liée 2 4" xfId="428"/>
    <cellStyle name="Cellule liée 2 5" xfId="429"/>
    <cellStyle name="Cellule liée 3" xfId="430"/>
    <cellStyle name="Cellule liée 4" xfId="431"/>
    <cellStyle name="Cellule liée 5" xfId="929"/>
    <cellStyle name="Commentaire" xfId="956" builtinId="10" customBuiltin="1"/>
    <cellStyle name="Commentaire 2" xfId="432"/>
    <cellStyle name="Commentaire 2 10" xfId="433"/>
    <cellStyle name="Commentaire 2 11" xfId="434"/>
    <cellStyle name="Commentaire 2 2" xfId="435"/>
    <cellStyle name="Commentaire 2 2 2" xfId="436"/>
    <cellStyle name="Commentaire 2 2 2 2" xfId="859"/>
    <cellStyle name="Commentaire 2 2 3" xfId="437"/>
    <cellStyle name="Commentaire 2 2 4" xfId="438"/>
    <cellStyle name="Commentaire 2 2 4 2" xfId="439"/>
    <cellStyle name="Commentaire 2 2 4 2 2" xfId="440"/>
    <cellStyle name="Commentaire 2 2 4 2 3" xfId="441"/>
    <cellStyle name="Commentaire 2 2 4 3" xfId="442"/>
    <cellStyle name="Commentaire 2 2 4 4" xfId="443"/>
    <cellStyle name="Commentaire 2 2 5" xfId="444"/>
    <cellStyle name="Commentaire 2 3" xfId="445"/>
    <cellStyle name="Commentaire 2 4" xfId="446"/>
    <cellStyle name="Commentaire 2 4 2" xfId="447"/>
    <cellStyle name="Commentaire 2 5" xfId="448"/>
    <cellStyle name="Commentaire 2 6" xfId="449"/>
    <cellStyle name="Commentaire 2 6 2" xfId="860"/>
    <cellStyle name="Commentaire 2 7" xfId="450"/>
    <cellStyle name="Commentaire 2 8" xfId="451"/>
    <cellStyle name="Commentaire 2 8 2" xfId="452"/>
    <cellStyle name="Commentaire 2 8 2 2" xfId="861"/>
    <cellStyle name="Commentaire 2 8 3" xfId="453"/>
    <cellStyle name="Commentaire 2 9" xfId="454"/>
    <cellStyle name="Commentaire 2 9 2" xfId="455"/>
    <cellStyle name="Commentaire 2 9 3" xfId="456"/>
    <cellStyle name="Commentaire 3" xfId="457"/>
    <cellStyle name="Commentaire 3 2" xfId="458"/>
    <cellStyle name="Commentaire 3 2 2" xfId="459"/>
    <cellStyle name="Commentaire 3 3" xfId="460"/>
    <cellStyle name="Commentaire 3 3 2" xfId="461"/>
    <cellStyle name="Commentaire 3 4" xfId="462"/>
    <cellStyle name="Commentaire 4" xfId="463"/>
    <cellStyle name="Commentaire 4 2" xfId="464"/>
    <cellStyle name="Commentaire 4 2 2" xfId="862"/>
    <cellStyle name="Commentaire 4 3" xfId="465"/>
    <cellStyle name="Commentaire 4 4" xfId="466"/>
    <cellStyle name="Commentaire 4 4 2" xfId="467"/>
    <cellStyle name="Commentaire 4 4 2 2" xfId="468"/>
    <cellStyle name="Commentaire 4 4 2 3" xfId="469"/>
    <cellStyle name="Commentaire 4 4 3" xfId="470"/>
    <cellStyle name="Commentaire 4 4 4" xfId="471"/>
    <cellStyle name="Commentaire 4 5" xfId="472"/>
    <cellStyle name="Commentaire 5" xfId="473"/>
    <cellStyle name="Commentaire 5 2" xfId="474"/>
    <cellStyle name="Commentaire 6" xfId="475"/>
    <cellStyle name="Commentaire 6 2" xfId="476"/>
    <cellStyle name="Commentaire 6 3" xfId="477"/>
    <cellStyle name="Commentaire 6 4" xfId="478"/>
    <cellStyle name="Commentaire 7" xfId="479"/>
    <cellStyle name="Commentaire 8" xfId="863"/>
    <cellStyle name="Commentaire 9" xfId="930"/>
    <cellStyle name="Date" xfId="480"/>
    <cellStyle name="Date 2" xfId="481"/>
    <cellStyle name="Date 2 2" xfId="482"/>
    <cellStyle name="DEFINITION" xfId="864"/>
    <cellStyle name="En-tête 1" xfId="483"/>
    <cellStyle name="En-tête 1 2" xfId="484"/>
    <cellStyle name="En-tête 1 2 2" xfId="485"/>
    <cellStyle name="En-tête 1 3" xfId="486"/>
    <cellStyle name="En-tête 2" xfId="487"/>
    <cellStyle name="En-tête 2 2" xfId="488"/>
    <cellStyle name="En-tête 2 2 2" xfId="489"/>
    <cellStyle name="En-tête 2 2 2 2" xfId="490"/>
    <cellStyle name="En-tête 2 3" xfId="491"/>
    <cellStyle name="En-tête 2 3 2" xfId="492"/>
    <cellStyle name="En-tête 2 4" xfId="493"/>
    <cellStyle name="En-tête 2 4 2" xfId="494"/>
    <cellStyle name="En-tête 2 4 3" xfId="495"/>
    <cellStyle name="En-tête 2 4 4" xfId="496"/>
    <cellStyle name="Entrée" xfId="950" builtinId="20" customBuiltin="1"/>
    <cellStyle name="Entrée 2" xfId="497"/>
    <cellStyle name="Entrée 2 2" xfId="498"/>
    <cellStyle name="Entrée 2 3" xfId="499"/>
    <cellStyle name="Entrée 2 4" xfId="500"/>
    <cellStyle name="Entrée 2 5" xfId="501"/>
    <cellStyle name="Entrée 3" xfId="502"/>
    <cellStyle name="Entrée 4" xfId="503"/>
    <cellStyle name="Entrée 5" xfId="931"/>
    <cellStyle name="Euro" xfId="504"/>
    <cellStyle name="Euro 10" xfId="985"/>
    <cellStyle name="Euro 11" xfId="1040"/>
    <cellStyle name="Euro 12" xfId="1103"/>
    <cellStyle name="Euro 2" xfId="505"/>
    <cellStyle name="Euro 2 2" xfId="506"/>
    <cellStyle name="Euro 2 2 2" xfId="987"/>
    <cellStyle name="Euro 2 2 3" xfId="1042"/>
    <cellStyle name="Euro 2 2 4" xfId="1105"/>
    <cellStyle name="Euro 2 3" xfId="986"/>
    <cellStyle name="Euro 2 4" xfId="1041"/>
    <cellStyle name="Euro 2 5" xfId="1104"/>
    <cellStyle name="Euro 3" xfId="507"/>
    <cellStyle name="Euro 3 2" xfId="508"/>
    <cellStyle name="Euro 3 2 2" xfId="509"/>
    <cellStyle name="Euro 3 2 2 2" xfId="990"/>
    <cellStyle name="Euro 3 2 2 3" xfId="1045"/>
    <cellStyle name="Euro 3 2 2 4" xfId="1108"/>
    <cellStyle name="Euro 3 2 3" xfId="989"/>
    <cellStyle name="Euro 3 2 4" xfId="1044"/>
    <cellStyle name="Euro 3 2 5" xfId="1107"/>
    <cellStyle name="Euro 3 3" xfId="510"/>
    <cellStyle name="Euro 3 3 2" xfId="511"/>
    <cellStyle name="Euro 3 3 2 2" xfId="992"/>
    <cellStyle name="Euro 3 3 2 3" xfId="1047"/>
    <cellStyle name="Euro 3 3 2 4" xfId="1110"/>
    <cellStyle name="Euro 3 3 3" xfId="991"/>
    <cellStyle name="Euro 3 3 4" xfId="1046"/>
    <cellStyle name="Euro 3 3 5" xfId="1109"/>
    <cellStyle name="Euro 3 4" xfId="512"/>
    <cellStyle name="Euro 3 4 2" xfId="993"/>
    <cellStyle name="Euro 3 4 3" xfId="1048"/>
    <cellStyle name="Euro 3 4 4" xfId="1111"/>
    <cellStyle name="Euro 3 5" xfId="988"/>
    <cellStyle name="Euro 3 6" xfId="1043"/>
    <cellStyle name="Euro 3 7" xfId="1106"/>
    <cellStyle name="Euro 4" xfId="513"/>
    <cellStyle name="Euro 4 2" xfId="514"/>
    <cellStyle name="Euro 4 2 2" xfId="515"/>
    <cellStyle name="Euro 4 2 2 2" xfId="996"/>
    <cellStyle name="Euro 4 2 2 3" xfId="1051"/>
    <cellStyle name="Euro 4 2 2 4" xfId="1114"/>
    <cellStyle name="Euro 4 2 3" xfId="995"/>
    <cellStyle name="Euro 4 2 4" xfId="1050"/>
    <cellStyle name="Euro 4 2 5" xfId="1113"/>
    <cellStyle name="Euro 4 3" xfId="516"/>
    <cellStyle name="Euro 4 3 2" xfId="517"/>
    <cellStyle name="Euro 4 3 2 2" xfId="998"/>
    <cellStyle name="Euro 4 3 2 3" xfId="1053"/>
    <cellStyle name="Euro 4 3 2 4" xfId="1116"/>
    <cellStyle name="Euro 4 3 3" xfId="997"/>
    <cellStyle name="Euro 4 3 4" xfId="1052"/>
    <cellStyle name="Euro 4 3 5" xfId="1115"/>
    <cellStyle name="Euro 4 4" xfId="518"/>
    <cellStyle name="Euro 4 4 2" xfId="999"/>
    <cellStyle name="Euro 4 4 3" xfId="1054"/>
    <cellStyle name="Euro 4 4 4" xfId="1117"/>
    <cellStyle name="Euro 4 5" xfId="994"/>
    <cellStyle name="Euro 4 6" xfId="1049"/>
    <cellStyle name="Euro 4 7" xfId="1112"/>
    <cellStyle name="Euro 5" xfId="519"/>
    <cellStyle name="Euro 5 2" xfId="520"/>
    <cellStyle name="Euro 5 2 2" xfId="1001"/>
    <cellStyle name="Euro 5 2 3" xfId="1056"/>
    <cellStyle name="Euro 5 2 4" xfId="1119"/>
    <cellStyle name="Euro 5 3" xfId="1000"/>
    <cellStyle name="Euro 5 4" xfId="1055"/>
    <cellStyle name="Euro 5 5" xfId="1118"/>
    <cellStyle name="Euro 6" xfId="521"/>
    <cellStyle name="Euro 6 2" xfId="522"/>
    <cellStyle name="Euro 6 2 2" xfId="523"/>
    <cellStyle name="Euro 6 2 2 2" xfId="1004"/>
    <cellStyle name="Euro 6 2 2 3" xfId="1059"/>
    <cellStyle name="Euro 6 2 2 4" xfId="1122"/>
    <cellStyle name="Euro 6 2 3" xfId="1003"/>
    <cellStyle name="Euro 6 2 4" xfId="1058"/>
    <cellStyle name="Euro 6 2 5" xfId="1121"/>
    <cellStyle name="Euro 6 3" xfId="1002"/>
    <cellStyle name="Euro 6 4" xfId="1057"/>
    <cellStyle name="Euro 6 5" xfId="1120"/>
    <cellStyle name="Euro 7" xfId="524"/>
    <cellStyle name="Euro 7 2" xfId="525"/>
    <cellStyle name="Euro 7 2 2" xfId="526"/>
    <cellStyle name="Euro 7 2 2 2" xfId="1007"/>
    <cellStyle name="Euro 7 2 2 3" xfId="1062"/>
    <cellStyle name="Euro 7 2 2 4" xfId="1125"/>
    <cellStyle name="Euro 7 2 3" xfId="1006"/>
    <cellStyle name="Euro 7 2 4" xfId="1061"/>
    <cellStyle name="Euro 7 2 5" xfId="1124"/>
    <cellStyle name="Euro 7 3" xfId="1005"/>
    <cellStyle name="Euro 7 4" xfId="1060"/>
    <cellStyle name="Euro 7 5" xfId="1123"/>
    <cellStyle name="Euro 8" xfId="527"/>
    <cellStyle name="Euro 8 2" xfId="528"/>
    <cellStyle name="Euro 8 2 2" xfId="1009"/>
    <cellStyle name="Euro 8 2 3" xfId="1064"/>
    <cellStyle name="Euro 8 2 4" xfId="1127"/>
    <cellStyle name="Euro 8 3" xfId="529"/>
    <cellStyle name="Euro 8 3 2" xfId="1010"/>
    <cellStyle name="Euro 8 3 3" xfId="1065"/>
    <cellStyle name="Euro 8 3 4" xfId="1128"/>
    <cellStyle name="Euro 8 4" xfId="530"/>
    <cellStyle name="Euro 8 4 2" xfId="1011"/>
    <cellStyle name="Euro 8 4 3" xfId="1066"/>
    <cellStyle name="Euro 8 4 4" xfId="1129"/>
    <cellStyle name="Euro 8 5" xfId="1008"/>
    <cellStyle name="Euro 8 6" xfId="1063"/>
    <cellStyle name="Euro 8 7" xfId="1126"/>
    <cellStyle name="Euro 9" xfId="900"/>
    <cellStyle name="Euro_fiche thématique 6.3 20081807" xfId="531"/>
    <cellStyle name="FILET_HAUT" xfId="865"/>
    <cellStyle name="Financier" xfId="532"/>
    <cellStyle name="Financier 2" xfId="533"/>
    <cellStyle name="Financier 2 2" xfId="534"/>
    <cellStyle name="Financier0" xfId="535"/>
    <cellStyle name="Financier0 2" xfId="536"/>
    <cellStyle name="Financier0 2 2" xfId="537"/>
    <cellStyle name="Insatisfaisant" xfId="948" builtinId="27" customBuiltin="1"/>
    <cellStyle name="Insatisfaisant 2" xfId="538"/>
    <cellStyle name="Insatisfaisant 2 2" xfId="539"/>
    <cellStyle name="Insatisfaisant 2 3" xfId="540"/>
    <cellStyle name="Insatisfaisant 2 4" xfId="541"/>
    <cellStyle name="Insatisfaisant 2 5" xfId="542"/>
    <cellStyle name="Insatisfaisant 3" xfId="543"/>
    <cellStyle name="Insatisfaisant 4" xfId="544"/>
    <cellStyle name="Insatisfaisant 5" xfId="932"/>
    <cellStyle name="Lien hypertexte 2" xfId="545"/>
    <cellStyle name="Lien hypertexte 2 2" xfId="546"/>
    <cellStyle name="Lien hypertexte 3" xfId="547"/>
    <cellStyle name="Lien hypertexte 3 2" xfId="548"/>
    <cellStyle name="Lien hypertexte visité 2" xfId="549"/>
    <cellStyle name="Lien hypertexte visité 2 2" xfId="550"/>
    <cellStyle name="Lien hypertexte visité 3" xfId="551"/>
    <cellStyle name="Lien hypertexte visité 3 2" xfId="552"/>
    <cellStyle name="Milliers 10" xfId="933"/>
    <cellStyle name="Milliers 2" xfId="553"/>
    <cellStyle name="Milliers 2 2" xfId="554"/>
    <cellStyle name="Milliers 2 2 2" xfId="1013"/>
    <cellStyle name="Milliers 2 2 2 4" xfId="984"/>
    <cellStyle name="Milliers 2 2 2 4 2" xfId="1039"/>
    <cellStyle name="Milliers 2 2 2 4 3" xfId="1094"/>
    <cellStyle name="Milliers 2 2 2 4 4" xfId="1157"/>
    <cellStyle name="Milliers 2 2 3" xfId="1068"/>
    <cellStyle name="Milliers 2 2 4" xfId="1131"/>
    <cellStyle name="Milliers 2 3" xfId="1012"/>
    <cellStyle name="Milliers 2 4" xfId="1067"/>
    <cellStyle name="Milliers 2 5" xfId="1130"/>
    <cellStyle name="Milliers 3" xfId="555"/>
    <cellStyle name="Milliers 3 2" xfId="556"/>
    <cellStyle name="Milliers 3 2 2" xfId="557"/>
    <cellStyle name="Milliers 3 2 2 2" xfId="1016"/>
    <cellStyle name="Milliers 3 2 2 3" xfId="1071"/>
    <cellStyle name="Milliers 3 2 2 4" xfId="1134"/>
    <cellStyle name="Milliers 3 2 3" xfId="1015"/>
    <cellStyle name="Milliers 3 2 4" xfId="1070"/>
    <cellStyle name="Milliers 3 2 5" xfId="1133"/>
    <cellStyle name="Milliers 3 3" xfId="558"/>
    <cellStyle name="Milliers 3 3 2" xfId="559"/>
    <cellStyle name="Milliers 3 3 2 2" xfId="1018"/>
    <cellStyle name="Milliers 3 3 2 3" xfId="1073"/>
    <cellStyle name="Milliers 3 3 2 4" xfId="1136"/>
    <cellStyle name="Milliers 3 3 3" xfId="1017"/>
    <cellStyle name="Milliers 3 3 4" xfId="1072"/>
    <cellStyle name="Milliers 3 3 5" xfId="1135"/>
    <cellStyle name="Milliers 3 4" xfId="560"/>
    <cellStyle name="Milliers 3 4 2" xfId="1019"/>
    <cellStyle name="Milliers 3 4 3" xfId="1074"/>
    <cellStyle name="Milliers 3 4 4" xfId="1137"/>
    <cellStyle name="Milliers 3 5" xfId="1014"/>
    <cellStyle name="Milliers 3 6" xfId="1069"/>
    <cellStyle name="Milliers 3 7" xfId="1132"/>
    <cellStyle name="Milliers 4" xfId="561"/>
    <cellStyle name="Milliers 4 2" xfId="562"/>
    <cellStyle name="Milliers 4 2 2" xfId="1021"/>
    <cellStyle name="Milliers 4 2 3" xfId="1076"/>
    <cellStyle name="Milliers 4 2 4" xfId="1139"/>
    <cellStyle name="Milliers 4 3" xfId="1020"/>
    <cellStyle name="Milliers 4 4" xfId="1075"/>
    <cellStyle name="Milliers 4 5" xfId="1138"/>
    <cellStyle name="Milliers 5" xfId="563"/>
    <cellStyle name="Milliers 5 2" xfId="564"/>
    <cellStyle name="Milliers 5 2 2" xfId="565"/>
    <cellStyle name="Milliers 5 2 2 2" xfId="1024"/>
    <cellStyle name="Milliers 5 2 2 3" xfId="1079"/>
    <cellStyle name="Milliers 5 2 2 4" xfId="1142"/>
    <cellStyle name="Milliers 5 2 3" xfId="1023"/>
    <cellStyle name="Milliers 5 2 4" xfId="1078"/>
    <cellStyle name="Milliers 5 2 5" xfId="1141"/>
    <cellStyle name="Milliers 5 3" xfId="1022"/>
    <cellStyle name="Milliers 5 4" xfId="1077"/>
    <cellStyle name="Milliers 5 5" xfId="1140"/>
    <cellStyle name="Milliers 6" xfId="566"/>
    <cellStyle name="Milliers 6 2" xfId="567"/>
    <cellStyle name="Milliers 6 2 2" xfId="1026"/>
    <cellStyle name="Milliers 6 2 3" xfId="1081"/>
    <cellStyle name="Milliers 6 2 4" xfId="1144"/>
    <cellStyle name="Milliers 6 3" xfId="1025"/>
    <cellStyle name="Milliers 6 4" xfId="1080"/>
    <cellStyle name="Milliers 6 5" xfId="1143"/>
    <cellStyle name="Milliers 7" xfId="568"/>
    <cellStyle name="Milliers 7 2" xfId="569"/>
    <cellStyle name="Milliers 7 3" xfId="570"/>
    <cellStyle name="Milliers 7 4" xfId="571"/>
    <cellStyle name="Milliers 8" xfId="572"/>
    <cellStyle name="Milliers 8 2" xfId="1027"/>
    <cellStyle name="Milliers 8 3" xfId="1082"/>
    <cellStyle name="Milliers 8 4" xfId="1145"/>
    <cellStyle name="Milliers 9" xfId="573"/>
    <cellStyle name="Milliers 9 2" xfId="1028"/>
    <cellStyle name="Milliers 9 3" xfId="1083"/>
    <cellStyle name="Milliers 9 4" xfId="1146"/>
    <cellStyle name="Monétaire 2" xfId="574"/>
    <cellStyle name="Monétaire 2 2" xfId="575"/>
    <cellStyle name="Monétaire 2 2 2" xfId="1030"/>
    <cellStyle name="Monétaire 2 2 3" xfId="1085"/>
    <cellStyle name="Monétaire 2 2 4" xfId="1148"/>
    <cellStyle name="Monétaire 2 3" xfId="1029"/>
    <cellStyle name="Monétaire 2 4" xfId="1084"/>
    <cellStyle name="Monétaire 2 5" xfId="1147"/>
    <cellStyle name="Monétaire 3" xfId="576"/>
    <cellStyle name="Monétaire 3 2" xfId="577"/>
    <cellStyle name="Monétaire 3 2 2" xfId="578"/>
    <cellStyle name="Monétaire 3 2 2 2" xfId="1033"/>
    <cellStyle name="Monétaire 3 2 2 3" xfId="1088"/>
    <cellStyle name="Monétaire 3 2 2 4" xfId="1151"/>
    <cellStyle name="Monétaire 3 2 3" xfId="1032"/>
    <cellStyle name="Monétaire 3 2 4" xfId="1087"/>
    <cellStyle name="Monétaire 3 2 5" xfId="1150"/>
    <cellStyle name="Monétaire 3 3" xfId="579"/>
    <cellStyle name="Monétaire 3 3 2" xfId="1034"/>
    <cellStyle name="Monétaire 3 3 3" xfId="1089"/>
    <cellStyle name="Monétaire 3 3 4" xfId="1152"/>
    <cellStyle name="Monétaire 3 4" xfId="1031"/>
    <cellStyle name="Monétaire 3 5" xfId="1086"/>
    <cellStyle name="Monétaire 3 6" xfId="1149"/>
    <cellStyle name="Monétaire 4" xfId="580"/>
    <cellStyle name="Monétaire 4 2" xfId="581"/>
    <cellStyle name="Monétaire 4 2 2" xfId="1036"/>
    <cellStyle name="Monétaire 4 2 3" xfId="1091"/>
    <cellStyle name="Monétaire 4 2 4" xfId="1154"/>
    <cellStyle name="Monétaire 4 3" xfId="1035"/>
    <cellStyle name="Monétaire 4 4" xfId="1090"/>
    <cellStyle name="Monétaire 4 5" xfId="1153"/>
    <cellStyle name="Monétaire 5" xfId="582"/>
    <cellStyle name="Monétaire 5 2" xfId="1037"/>
    <cellStyle name="Monétaire 5 3" xfId="1092"/>
    <cellStyle name="Monétaire 5 4" xfId="1155"/>
    <cellStyle name="Monétaire 6" xfId="583"/>
    <cellStyle name="Monétaire 6 2" xfId="1038"/>
    <cellStyle name="Monétaire 6 3" xfId="1093"/>
    <cellStyle name="Monétaire 6 4" xfId="1156"/>
    <cellStyle name="Monétaire0" xfId="584"/>
    <cellStyle name="Monétaire0 2" xfId="585"/>
    <cellStyle name="Monétaire0 2 2" xfId="586"/>
    <cellStyle name="Motif" xfId="587"/>
    <cellStyle name="Motif 10" xfId="5"/>
    <cellStyle name="Motif 10 2" xfId="588"/>
    <cellStyle name="Motif 10 2 2" xfId="589"/>
    <cellStyle name="Motif 10 2 3" xfId="590"/>
    <cellStyle name="Motif 11" xfId="591"/>
    <cellStyle name="Motif 11 2" xfId="592"/>
    <cellStyle name="Motif 11 3" xfId="593"/>
    <cellStyle name="Motif 11 4" xfId="594"/>
    <cellStyle name="Motif 12" xfId="856"/>
    <cellStyle name="Motif 12 2" xfId="857"/>
    <cellStyle name="Motif 2" xfId="595"/>
    <cellStyle name="Motif 2 2" xfId="596"/>
    <cellStyle name="Motif 2 2 2 4" xfId="983"/>
    <cellStyle name="Motif 2 3" xfId="597"/>
    <cellStyle name="Motif 2 3 2" xfId="598"/>
    <cellStyle name="Motif 2 6" xfId="941"/>
    <cellStyle name="Motif 3" xfId="3"/>
    <cellStyle name="Motif 3 2" xfId="599"/>
    <cellStyle name="Motif 3 2 2" xfId="4"/>
    <cellStyle name="Motif 3 3" xfId="600"/>
    <cellStyle name="Motif 3 3 2" xfId="601"/>
    <cellStyle name="Motif 3 4" xfId="602"/>
    <cellStyle name="Motif 4" xfId="603"/>
    <cellStyle name="Motif 4 2" xfId="6"/>
    <cellStyle name="Motif 4 2 2" xfId="604"/>
    <cellStyle name="Motif 4 2 2 2" xfId="605"/>
    <cellStyle name="Motif 4 2 3" xfId="606"/>
    <cellStyle name="Motif 4 3" xfId="607"/>
    <cellStyle name="Motif 4 4" xfId="608"/>
    <cellStyle name="Motif 4 4 2" xfId="609"/>
    <cellStyle name="Motif 4 5" xfId="610"/>
    <cellStyle name="Motif 4 5 2" xfId="611"/>
    <cellStyle name="Motif 4 6" xfId="612"/>
    <cellStyle name="Motif 4 6 2" xfId="613"/>
    <cellStyle name="Motif 4 6 2 2" xfId="614"/>
    <cellStyle name="Motif 4 6 2 3" xfId="615"/>
    <cellStyle name="Motif 5" xfId="616"/>
    <cellStyle name="Motif 5 2" xfId="617"/>
    <cellStyle name="Motif 5 2 2" xfId="618"/>
    <cellStyle name="Motif 5 3" xfId="619"/>
    <cellStyle name="Motif 5 4" xfId="620"/>
    <cellStyle name="Motif 6" xfId="621"/>
    <cellStyle name="Motif 6 2" xfId="622"/>
    <cellStyle name="Motif 6 2 2" xfId="623"/>
    <cellStyle name="Motif 6 3" xfId="624"/>
    <cellStyle name="Motif 7" xfId="625"/>
    <cellStyle name="Motif 7 2" xfId="626"/>
    <cellStyle name="Motif 8" xfId="627"/>
    <cellStyle name="Motif 8 2" xfId="628"/>
    <cellStyle name="Motif 9" xfId="629"/>
    <cellStyle name="Motif 9 2" xfId="630"/>
    <cellStyle name="Motif 9 2 2" xfId="631"/>
    <cellStyle name="Motif 9 2 3" xfId="632"/>
    <cellStyle name="Motif 9 3" xfId="633"/>
    <cellStyle name="Motif 9 3 2" xfId="634"/>
    <cellStyle name="Motif 9 3 3" xfId="635"/>
    <cellStyle name="Neutre" xfId="949" builtinId="28" customBuiltin="1"/>
    <cellStyle name="Neutre 2" xfId="636"/>
    <cellStyle name="Neutre 2 2" xfId="637"/>
    <cellStyle name="Neutre 2 3" xfId="638"/>
    <cellStyle name="Neutre 2 4" xfId="639"/>
    <cellStyle name="Neutre 2 5" xfId="640"/>
    <cellStyle name="Neutre 3" xfId="641"/>
    <cellStyle name="Neutre 4" xfId="642"/>
    <cellStyle name="Neutre 5" xfId="934"/>
    <cellStyle name="Neutre 6" xfId="1095"/>
    <cellStyle name="Normal" xfId="0" builtinId="0"/>
    <cellStyle name="Normal 10" xfId="643"/>
    <cellStyle name="Normal 10 2" xfId="644"/>
    <cellStyle name="Normal 10 2 2" xfId="645"/>
    <cellStyle name="Normal 11" xfId="646"/>
    <cellStyle name="Normal 11 2" xfId="647"/>
    <cellStyle name="Normal 11 2 2" xfId="648"/>
    <cellStyle name="Normal 118" xfId="902"/>
    <cellStyle name="Normal 12" xfId="649"/>
    <cellStyle name="Normal 12 2" xfId="650"/>
    <cellStyle name="Normal 12 2 2" xfId="651"/>
    <cellStyle name="Normal 13" xfId="652"/>
    <cellStyle name="Normal 13 2" xfId="653"/>
    <cellStyle name="Normal 13 2 2" xfId="654"/>
    <cellStyle name="Normal 14" xfId="655"/>
    <cellStyle name="Normal 14 2" xfId="656"/>
    <cellStyle name="Normal 14 2 2" xfId="657"/>
    <cellStyle name="Normal 15" xfId="658"/>
    <cellStyle name="Normal 15 2" xfId="659"/>
    <cellStyle name="Normal 15 2 2" xfId="660"/>
    <cellStyle name="Normal 16" xfId="661"/>
    <cellStyle name="Normal 16 2" xfId="662"/>
    <cellStyle name="Normal 16 2 2" xfId="663"/>
    <cellStyle name="Normal 17" xfId="664"/>
    <cellStyle name="Normal 17 2" xfId="866"/>
    <cellStyle name="Normal 17 3" xfId="867"/>
    <cellStyle name="Normal 18" xfId="665"/>
    <cellStyle name="Normal 18 2" xfId="666"/>
    <cellStyle name="Normal 18 3" xfId="667"/>
    <cellStyle name="Normal 18 4" xfId="668"/>
    <cellStyle name="Normal 18 5" xfId="669"/>
    <cellStyle name="Normal 19" xfId="670"/>
    <cellStyle name="Normal 19 2" xfId="671"/>
    <cellStyle name="Normal 19 2 2" xfId="868"/>
    <cellStyle name="Normal 19 3" xfId="869"/>
    <cellStyle name="Normal 2" xfId="2"/>
    <cellStyle name="Normal 2 2" xfId="672"/>
    <cellStyle name="Normal 2 2 2" xfId="673"/>
    <cellStyle name="Normal 2 2 2 2" xfId="674"/>
    <cellStyle name="Normal 2 2 2 2 2" xfId="675"/>
    <cellStyle name="Normal 2 2 2 2 3" xfId="676"/>
    <cellStyle name="Normal 2 2 2 3" xfId="677"/>
    <cellStyle name="Normal 2 2 2 3 2" xfId="678"/>
    <cellStyle name="Normal 2 2 2 3 3" xfId="679"/>
    <cellStyle name="Normal 2 2 2 4" xfId="680"/>
    <cellStyle name="Normal 2 2 2 5" xfId="681"/>
    <cellStyle name="Normal 2 2 3" xfId="682"/>
    <cellStyle name="Normal 2 3" xfId="683"/>
    <cellStyle name="Normal 2 3 2" xfId="684"/>
    <cellStyle name="Normal 2 3 2 2" xfId="685"/>
    <cellStyle name="Normal 2 3 2 2 2" xfId="686"/>
    <cellStyle name="Normal 2 3 2 2 3" xfId="687"/>
    <cellStyle name="Normal 2 3 2 3" xfId="688"/>
    <cellStyle name="Normal 2 3 2 4" xfId="689"/>
    <cellStyle name="Normal 2 3 3" xfId="690"/>
    <cellStyle name="Normal 2 3 3 2" xfId="691"/>
    <cellStyle name="Normal 2 3 3 3" xfId="692"/>
    <cellStyle name="Normal 2 3 4" xfId="693"/>
    <cellStyle name="Normal 2 3 4 2" xfId="694"/>
    <cellStyle name="Normal 2 3 4 3" xfId="695"/>
    <cellStyle name="Normal 2 3 5" xfId="696"/>
    <cellStyle name="Normal 2 3 6" xfId="697"/>
    <cellStyle name="Normal 2 4" xfId="1"/>
    <cellStyle name="Normal 2 4 2" xfId="698"/>
    <cellStyle name="Normal 2 5" xfId="699"/>
    <cellStyle name="Normal 2 5 2" xfId="700"/>
    <cellStyle name="Normal 2 5 2 2" xfId="701"/>
    <cellStyle name="Normal 2 5 2 3" xfId="702"/>
    <cellStyle name="Normal 2 5 3" xfId="703"/>
    <cellStyle name="Normal 2 5 3 2" xfId="704"/>
    <cellStyle name="Normal 2 5 3 3" xfId="705"/>
    <cellStyle name="Normal 2 5 4" xfId="706"/>
    <cellStyle name="Normal 2 5 5" xfId="707"/>
    <cellStyle name="Normal 2 6" xfId="708"/>
    <cellStyle name="Normal 2 6 2" xfId="709"/>
    <cellStyle name="Normal 2 6 3" xfId="710"/>
    <cellStyle name="Normal 2 7" xfId="711"/>
    <cellStyle name="Normal 2 7 2" xfId="712"/>
    <cellStyle name="Normal 2 7 3" xfId="713"/>
    <cellStyle name="Normal 2 8" xfId="714"/>
    <cellStyle name="Normal 2 9" xfId="715"/>
    <cellStyle name="Normal 20" xfId="716"/>
    <cellStyle name="Normal 20 2" xfId="870"/>
    <cellStyle name="Normal 20 3" xfId="871"/>
    <cellStyle name="Normal 21" xfId="872"/>
    <cellStyle name="Normal 21 2" xfId="873"/>
    <cellStyle name="Normal 21 3" xfId="874"/>
    <cellStyle name="Normal 22" xfId="875"/>
    <cellStyle name="Normal 22 2" xfId="876"/>
    <cellStyle name="Normal 22 3" xfId="877"/>
    <cellStyle name="Normal 23" xfId="878"/>
    <cellStyle name="Normal 23 2" xfId="879"/>
    <cellStyle name="Normal 24" xfId="880"/>
    <cellStyle name="Normal 24 2" xfId="881"/>
    <cellStyle name="Normal 25" xfId="882"/>
    <cellStyle name="Normal 25 2" xfId="883"/>
    <cellStyle name="Normal 26" xfId="884"/>
    <cellStyle name="Normal 27" xfId="885"/>
    <cellStyle name="Normal 3" xfId="717"/>
    <cellStyle name="Normal 3 2" xfId="718"/>
    <cellStyle name="Normal 3 2 2" xfId="719"/>
    <cellStyle name="Normal 3 3" xfId="720"/>
    <cellStyle name="Normal 3 3 2" xfId="721"/>
    <cellStyle name="Normal 3 4" xfId="722"/>
    <cellStyle name="Normal 3 4 2" xfId="886"/>
    <cellStyle name="Normal 4" xfId="723"/>
    <cellStyle name="Normal 4 2" xfId="724"/>
    <cellStyle name="Normal 4 2 2" xfId="725"/>
    <cellStyle name="Normal 4 3" xfId="726"/>
    <cellStyle name="Normal 4 3 2" xfId="727"/>
    <cellStyle name="Normal 4 4" xfId="728"/>
    <cellStyle name="Normal 4 4 2" xfId="729"/>
    <cellStyle name="Normal 4 5" xfId="730"/>
    <cellStyle name="Normal 4 5 2" xfId="731"/>
    <cellStyle name="Normal 4 6" xfId="732"/>
    <cellStyle name="Normal 5" xfId="733"/>
    <cellStyle name="Normal 5 2" xfId="734"/>
    <cellStyle name="Normal 6" xfId="735"/>
    <cellStyle name="Normal 6 2" xfId="736"/>
    <cellStyle name="Normal 6 2 2" xfId="737"/>
    <cellStyle name="Normal 6 3" xfId="738"/>
    <cellStyle name="Normal 6 3 2" xfId="739"/>
    <cellStyle name="Normal 7" xfId="740"/>
    <cellStyle name="Normal 7 2" xfId="741"/>
    <cellStyle name="Normal 8" xfId="742"/>
    <cellStyle name="Normal 8 2" xfId="743"/>
    <cellStyle name="Normal 9" xfId="744"/>
    <cellStyle name="Normal 9 2" xfId="745"/>
    <cellStyle name="Normal 9 2 2" xfId="746"/>
    <cellStyle name="Normal 9 2 2 2" xfId="747"/>
    <cellStyle name="Normal 9 2 2 3" xfId="748"/>
    <cellStyle name="Normal 9 3" xfId="749"/>
    <cellStyle name="Normal 9 3 2" xfId="750"/>
    <cellStyle name="Normal 9 4" xfId="751"/>
    <cellStyle name="Normal 9 4 2" xfId="752"/>
    <cellStyle name="Normal 9 4 3" xfId="753"/>
    <cellStyle name="Normal_sashtml99 2" xfId="901"/>
    <cellStyle name="Normal_Vue3-1-Remunerations_SRA" xfId="855"/>
    <cellStyle name="Normal_Vue3-2-Remunerations-FPH_Drees" xfId="854"/>
    <cellStyle name="NOTE01" xfId="887"/>
    <cellStyle name="Pourcentage" xfId="1102" builtinId="5"/>
    <cellStyle name="Pourcentage 10" xfId="754"/>
    <cellStyle name="Pourcentage 11" xfId="755"/>
    <cellStyle name="Pourcentage 12" xfId="858"/>
    <cellStyle name="Pourcentage 12 2" xfId="903"/>
    <cellStyle name="Pourcentage 13" xfId="899"/>
    <cellStyle name="Pourcentage 14" xfId="935"/>
    <cellStyle name="Pourcentage 2" xfId="756"/>
    <cellStyle name="Pourcentage 2 2" xfId="757"/>
    <cellStyle name="Pourcentage 3" xfId="758"/>
    <cellStyle name="Pourcentage 3 2" xfId="759"/>
    <cellStyle name="Pourcentage 3 2 2" xfId="760"/>
    <cellStyle name="Pourcentage 3 3" xfId="761"/>
    <cellStyle name="Pourcentage 3 3 2" xfId="762"/>
    <cellStyle name="Pourcentage 3 4" xfId="763"/>
    <cellStyle name="Pourcentage 4" xfId="764"/>
    <cellStyle name="Pourcentage 4 2" xfId="765"/>
    <cellStyle name="Pourcentage 4 2 2" xfId="766"/>
    <cellStyle name="Pourcentage 4 3" xfId="767"/>
    <cellStyle name="Pourcentage 4 3 2" xfId="768"/>
    <cellStyle name="Pourcentage 4 4" xfId="769"/>
    <cellStyle name="Pourcentage 5" xfId="770"/>
    <cellStyle name="Pourcentage 5 2" xfId="771"/>
    <cellStyle name="Pourcentage 6" xfId="772"/>
    <cellStyle name="Pourcentage 6 2" xfId="773"/>
    <cellStyle name="Pourcentage 7" xfId="774"/>
    <cellStyle name="Pourcentage 7 2" xfId="775"/>
    <cellStyle name="Pourcentage 7 2 2" xfId="776"/>
    <cellStyle name="Pourcentage 8" xfId="777"/>
    <cellStyle name="Pourcentage 8 2" xfId="778"/>
    <cellStyle name="Pourcentage 9" xfId="779"/>
    <cellStyle name="Pourcentage 9 2" xfId="780"/>
    <cellStyle name="Pourcentage 9 2 2" xfId="781"/>
    <cellStyle name="REMARQ01" xfId="888"/>
    <cellStyle name="Satisfaisant" xfId="947" builtinId="26" customBuiltin="1"/>
    <cellStyle name="Satisfaisant 2" xfId="782"/>
    <cellStyle name="Satisfaisant 2 2" xfId="783"/>
    <cellStyle name="Satisfaisant 2 3" xfId="784"/>
    <cellStyle name="Satisfaisant 2 4" xfId="785"/>
    <cellStyle name="Satisfaisant 2 5" xfId="786"/>
    <cellStyle name="Satisfaisant 3" xfId="787"/>
    <cellStyle name="Satisfaisant 4" xfId="788"/>
    <cellStyle name="Satisfaisant 5" xfId="936"/>
    <cellStyle name="Sortie" xfId="951" builtinId="21" customBuiltin="1"/>
    <cellStyle name="Sortie 2" xfId="789"/>
    <cellStyle name="Sortie 2 2" xfId="790"/>
    <cellStyle name="Sortie 2 3" xfId="791"/>
    <cellStyle name="Sortie 2 4" xfId="792"/>
    <cellStyle name="Sortie 2 5" xfId="793"/>
    <cellStyle name="Sortie 3" xfId="794"/>
    <cellStyle name="Sortie 4" xfId="795"/>
    <cellStyle name="Sortie 5" xfId="937"/>
    <cellStyle name="SOURSITU" xfId="889"/>
    <cellStyle name="SOUS TOT" xfId="890"/>
    <cellStyle name="Style 1" xfId="796"/>
    <cellStyle name="Style 1 2" xfId="797"/>
    <cellStyle name="Style 1 2 2" xfId="798"/>
    <cellStyle name="TABL01" xfId="891"/>
    <cellStyle name="Texte explicatif" xfId="957" builtinId="53" customBuiltin="1"/>
    <cellStyle name="Texte explicatif 2" xfId="799"/>
    <cellStyle name="Texte explicatif 2 2" xfId="800"/>
    <cellStyle name="Texte explicatif 3" xfId="801"/>
    <cellStyle name="TITCOL01" xfId="892"/>
    <cellStyle name="TITCOLG1" xfId="893"/>
    <cellStyle name="TITLIG01" xfId="894"/>
    <cellStyle name="Titre" xfId="942" builtinId="15" customBuiltin="1"/>
    <cellStyle name="Titre 1" xfId="938"/>
    <cellStyle name="Titre 2" xfId="802"/>
    <cellStyle name="Titre 2 2" xfId="803"/>
    <cellStyle name="Titre 2 3" xfId="804"/>
    <cellStyle name="Titre 2 4" xfId="805"/>
    <cellStyle name="Titre 2 5" xfId="806"/>
    <cellStyle name="Titre 3" xfId="807"/>
    <cellStyle name="Titre 4" xfId="808"/>
    <cellStyle name="Titre 1" xfId="943" builtinId="16" customBuiltin="1"/>
    <cellStyle name="Titre 1 2" xfId="809"/>
    <cellStyle name="Titre 1 2 2" xfId="810"/>
    <cellStyle name="Titre 1 2 3" xfId="811"/>
    <cellStyle name="Titre 1 2 4" xfId="812"/>
    <cellStyle name="Titre 1 2 5" xfId="813"/>
    <cellStyle name="Titre 1 3" xfId="814"/>
    <cellStyle name="Titre 1 4" xfId="815"/>
    <cellStyle name="Titre 2" xfId="944" builtinId="17" customBuiltin="1"/>
    <cellStyle name="Titre 2 2" xfId="816"/>
    <cellStyle name="Titre 2 2 2" xfId="817"/>
    <cellStyle name="Titre 2 2 3" xfId="818"/>
    <cellStyle name="Titre 2 2 4" xfId="819"/>
    <cellStyle name="Titre 2 2 5" xfId="820"/>
    <cellStyle name="Titre 2 3" xfId="821"/>
    <cellStyle name="Titre 2 4" xfId="822"/>
    <cellStyle name="Titre 3" xfId="945" builtinId="18" customBuiltin="1"/>
    <cellStyle name="Titre 3 2" xfId="823"/>
    <cellStyle name="Titre 3 2 2" xfId="824"/>
    <cellStyle name="Titre 3 2 3" xfId="825"/>
    <cellStyle name="Titre 3 2 4" xfId="826"/>
    <cellStyle name="Titre 3 2 5" xfId="827"/>
    <cellStyle name="Titre 3 3" xfId="828"/>
    <cellStyle name="Titre 3 4" xfId="829"/>
    <cellStyle name="Titre 4" xfId="946" builtinId="19" customBuiltin="1"/>
    <cellStyle name="Titre 4 2" xfId="830"/>
    <cellStyle name="Titre 4 2 2" xfId="831"/>
    <cellStyle name="Titre 4 2 3" xfId="832"/>
    <cellStyle name="Titre 4 2 4" xfId="833"/>
    <cellStyle name="Titre 4 2 5" xfId="834"/>
    <cellStyle name="Titre 4 3" xfId="835"/>
    <cellStyle name="Titre 4 4" xfId="836"/>
    <cellStyle name="TITRE01" xfId="895"/>
    <cellStyle name="Total" xfId="958" builtinId="25" customBuiltin="1"/>
    <cellStyle name="Total 2" xfId="837"/>
    <cellStyle name="Total 2 2" xfId="838"/>
    <cellStyle name="Total 2 2 2" xfId="839"/>
    <cellStyle name="Total 2 2 3" xfId="840"/>
    <cellStyle name="Total 2 3" xfId="841"/>
    <cellStyle name="Total 2 4" xfId="842"/>
    <cellStyle name="Total 2 5" xfId="843"/>
    <cellStyle name="Total 3" xfId="844"/>
    <cellStyle name="Total 3 2" xfId="845"/>
    <cellStyle name="Total 4" xfId="846"/>
    <cellStyle name="Total 5" xfId="847"/>
    <cellStyle name="Total 6" xfId="939"/>
    <cellStyle name="TOTAL01" xfId="896"/>
    <cellStyle name="TOTALG1" xfId="897"/>
    <cellStyle name="UNITE" xfId="898"/>
    <cellStyle name="Vérification" xfId="954" builtinId="23" customBuiltin="1"/>
    <cellStyle name="Vérification 2" xfId="848"/>
    <cellStyle name="Vérification 2 2" xfId="849"/>
    <cellStyle name="Vérification 3" xfId="850"/>
    <cellStyle name="Vérification 4" xfId="940"/>
    <cellStyle name="Virgule fixe" xfId="851"/>
    <cellStyle name="Virgule fixe 2" xfId="852"/>
    <cellStyle name="Virgule fixe 2 2" xfId="853"/>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Medium9"/>
  <colors>
    <mruColors>
      <color rgb="FF9933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914358164462162"/>
          <c:y val="1.0400800561964383E-2"/>
          <c:w val="0.73401183078300913"/>
          <c:h val="0.94995096721615291"/>
        </c:manualLayout>
      </c:layout>
      <c:barChart>
        <c:barDir val="bar"/>
        <c:grouping val="clustered"/>
        <c:varyColors val="0"/>
        <c:ser>
          <c:idx val="0"/>
          <c:order val="0"/>
          <c:tx>
            <c:strRef>
              <c:f>'Source 6.3-1 distrib sn PCS'!$C$5</c:f>
              <c:strCache>
                <c:ptCount val="1"/>
                <c:pt idx="0">
                  <c:v>D1</c:v>
                </c:pt>
              </c:strCache>
            </c:strRef>
          </c:tx>
          <c:spPr>
            <a:solidFill>
              <a:srgbClr val="9999FF"/>
            </a:solidFill>
            <a:ln w="12700">
              <a:solidFill>
                <a:srgbClr val="000000"/>
              </a:solidFill>
              <a:prstDash val="solid"/>
            </a:ln>
          </c:spPr>
          <c:invertIfNegative val="0"/>
          <c:dLbls>
            <c:numFmt formatCode="#,##0" sourceLinked="0"/>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multiLvlStrRef>
              <c:f>'Source 6.3-1 distrib sn PCS'!$A$6:$B$29</c:f>
              <c:multiLvlStrCache>
                <c:ptCount val="24"/>
                <c:lvl>
                  <c:pt idx="0">
                    <c:v>FPE</c:v>
                  </c:pt>
                  <c:pt idx="1">
                    <c:v>FPT</c:v>
                  </c:pt>
                  <c:pt idx="2">
                    <c:v>FPH</c:v>
                  </c:pt>
                  <c:pt idx="3">
                    <c:v>Hôpitaux publics</c:v>
                  </c:pt>
                  <c:pt idx="4">
                    <c:v>ETMS</c:v>
                  </c:pt>
                  <c:pt idx="5">
                    <c:v>Privé (2017)</c:v>
                  </c:pt>
                  <c:pt idx="6">
                    <c:v>FPE</c:v>
                  </c:pt>
                  <c:pt idx="7">
                    <c:v>FPT</c:v>
                  </c:pt>
                  <c:pt idx="8">
                    <c:v>FPH</c:v>
                  </c:pt>
                  <c:pt idx="9">
                    <c:v>Hôpitaux publics</c:v>
                  </c:pt>
                  <c:pt idx="10">
                    <c:v>ETMS</c:v>
                  </c:pt>
                  <c:pt idx="11">
                    <c:v>Privé (2017)</c:v>
                  </c:pt>
                  <c:pt idx="12">
                    <c:v>FPE</c:v>
                  </c:pt>
                  <c:pt idx="13">
                    <c:v>FPT</c:v>
                  </c:pt>
                  <c:pt idx="14">
                    <c:v>FPH</c:v>
                  </c:pt>
                  <c:pt idx="15">
                    <c:v>Hôpitaux publics</c:v>
                  </c:pt>
                  <c:pt idx="16">
                    <c:v>ETMS</c:v>
                  </c:pt>
                  <c:pt idx="17">
                    <c:v>Privé (2017)</c:v>
                  </c:pt>
                  <c:pt idx="18">
                    <c:v>FPE</c:v>
                  </c:pt>
                  <c:pt idx="19">
                    <c:v>FPT</c:v>
                  </c:pt>
                  <c:pt idx="20">
                    <c:v>FPH</c:v>
                  </c:pt>
                  <c:pt idx="21">
                    <c:v>Hôpitaux publics</c:v>
                  </c:pt>
                  <c:pt idx="22">
                    <c:v>ETMS</c:v>
                  </c:pt>
                  <c:pt idx="23">
                    <c:v>Privé (2017)</c:v>
                  </c:pt>
                </c:lvl>
                <c:lvl>
                  <c:pt idx="0">
                    <c:v>Cadres</c:v>
                  </c:pt>
                  <c:pt idx="6">
                    <c:v>Professions intermédiaires</c:v>
                  </c:pt>
                  <c:pt idx="12">
                    <c:v>Employés et ouvriers</c:v>
                  </c:pt>
                  <c:pt idx="18">
                    <c:v>Ensemble</c:v>
                  </c:pt>
                </c:lvl>
              </c:multiLvlStrCache>
            </c:multiLvlStrRef>
          </c:cat>
          <c:val>
            <c:numRef>
              <c:f>'Source 6.3-1 distrib sn PCS'!$C$6:$C$29</c:f>
              <c:numCache>
                <c:formatCode>#,##0</c:formatCode>
                <c:ptCount val="24"/>
                <c:pt idx="0">
                  <c:v>1954</c:v>
                </c:pt>
                <c:pt idx="1">
                  <c:v>2168</c:v>
                </c:pt>
                <c:pt idx="2">
                  <c:v>2153</c:v>
                </c:pt>
                <c:pt idx="3">
                  <c:v>2190</c:v>
                </c:pt>
                <c:pt idx="4">
                  <c:v>1728</c:v>
                </c:pt>
                <c:pt idx="5">
                  <c:v>2054</c:v>
                </c:pt>
                <c:pt idx="6">
                  <c:v>1395</c:v>
                </c:pt>
                <c:pt idx="7">
                  <c:v>1655</c:v>
                </c:pt>
                <c:pt idx="8">
                  <c:v>1683</c:v>
                </c:pt>
                <c:pt idx="9">
                  <c:v>1696</c:v>
                </c:pt>
                <c:pt idx="10">
                  <c:v>1557</c:v>
                </c:pt>
                <c:pt idx="11">
                  <c:v>1462</c:v>
                </c:pt>
                <c:pt idx="12">
                  <c:v>1412</c:v>
                </c:pt>
                <c:pt idx="13">
                  <c:v>1339</c:v>
                </c:pt>
                <c:pt idx="14">
                  <c:v>1404</c:v>
                </c:pt>
                <c:pt idx="15">
                  <c:v>1410</c:v>
                </c:pt>
                <c:pt idx="16">
                  <c:v>1384</c:v>
                </c:pt>
                <c:pt idx="17">
                  <c:v>1223</c:v>
                </c:pt>
                <c:pt idx="18">
                  <c:v>1538</c:v>
                </c:pt>
                <c:pt idx="19">
                  <c:v>1370</c:v>
                </c:pt>
                <c:pt idx="20">
                  <c:v>1474</c:v>
                </c:pt>
                <c:pt idx="21">
                  <c:v>1491</c:v>
                </c:pt>
                <c:pt idx="22">
                  <c:v>1406</c:v>
                </c:pt>
                <c:pt idx="23">
                  <c:v>1274</c:v>
                </c:pt>
              </c:numCache>
            </c:numRef>
          </c:val>
          <c:extLst xmlns:c16r2="http://schemas.microsoft.com/office/drawing/2015/06/chart">
            <c:ext xmlns:c16="http://schemas.microsoft.com/office/drawing/2014/chart" uri="{C3380CC4-5D6E-409C-BE32-E72D297353CC}">
              <c16:uniqueId val="{00000000-F593-48BD-A5CB-8DCF9321FBDD}"/>
            </c:ext>
          </c:extLst>
        </c:ser>
        <c:ser>
          <c:idx val="1"/>
          <c:order val="1"/>
          <c:tx>
            <c:strRef>
              <c:f>'Source 6.3-1 distrib sn PCS'!$E$5</c:f>
              <c:strCache>
                <c:ptCount val="1"/>
                <c:pt idx="0">
                  <c:v>Médiane</c:v>
                </c:pt>
              </c:strCache>
            </c:strRef>
          </c:tx>
          <c:spPr>
            <a:solidFill>
              <a:srgbClr val="993366"/>
            </a:solidFill>
            <a:ln w="12700">
              <a:solidFill>
                <a:srgbClr val="000000"/>
              </a:solidFill>
              <a:prstDash val="solid"/>
            </a:ln>
          </c:spPr>
          <c:invertIfNegative val="0"/>
          <c:dLbls>
            <c:numFmt formatCode="#,##0" sourceLinked="0"/>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multiLvlStrRef>
              <c:f>'Source 6.3-1 distrib sn PCS'!$A$6:$B$29</c:f>
              <c:multiLvlStrCache>
                <c:ptCount val="24"/>
                <c:lvl>
                  <c:pt idx="0">
                    <c:v>FPE</c:v>
                  </c:pt>
                  <c:pt idx="1">
                    <c:v>FPT</c:v>
                  </c:pt>
                  <c:pt idx="2">
                    <c:v>FPH</c:v>
                  </c:pt>
                  <c:pt idx="3">
                    <c:v>Hôpitaux publics</c:v>
                  </c:pt>
                  <c:pt idx="4">
                    <c:v>ETMS</c:v>
                  </c:pt>
                  <c:pt idx="5">
                    <c:v>Privé (2017)</c:v>
                  </c:pt>
                  <c:pt idx="6">
                    <c:v>FPE</c:v>
                  </c:pt>
                  <c:pt idx="7">
                    <c:v>FPT</c:v>
                  </c:pt>
                  <c:pt idx="8">
                    <c:v>FPH</c:v>
                  </c:pt>
                  <c:pt idx="9">
                    <c:v>Hôpitaux publics</c:v>
                  </c:pt>
                  <c:pt idx="10">
                    <c:v>ETMS</c:v>
                  </c:pt>
                  <c:pt idx="11">
                    <c:v>Privé (2017)</c:v>
                  </c:pt>
                  <c:pt idx="12">
                    <c:v>FPE</c:v>
                  </c:pt>
                  <c:pt idx="13">
                    <c:v>FPT</c:v>
                  </c:pt>
                  <c:pt idx="14">
                    <c:v>FPH</c:v>
                  </c:pt>
                  <c:pt idx="15">
                    <c:v>Hôpitaux publics</c:v>
                  </c:pt>
                  <c:pt idx="16">
                    <c:v>ETMS</c:v>
                  </c:pt>
                  <c:pt idx="17">
                    <c:v>Privé (2017)</c:v>
                  </c:pt>
                  <c:pt idx="18">
                    <c:v>FPE</c:v>
                  </c:pt>
                  <c:pt idx="19">
                    <c:v>FPT</c:v>
                  </c:pt>
                  <c:pt idx="20">
                    <c:v>FPH</c:v>
                  </c:pt>
                  <c:pt idx="21">
                    <c:v>Hôpitaux publics</c:v>
                  </c:pt>
                  <c:pt idx="22">
                    <c:v>ETMS</c:v>
                  </c:pt>
                  <c:pt idx="23">
                    <c:v>Privé (2017)</c:v>
                  </c:pt>
                </c:lvl>
                <c:lvl>
                  <c:pt idx="0">
                    <c:v>Cadres</c:v>
                  </c:pt>
                  <c:pt idx="6">
                    <c:v>Professions intermédiaires</c:v>
                  </c:pt>
                  <c:pt idx="12">
                    <c:v>Employés et ouvriers</c:v>
                  </c:pt>
                  <c:pt idx="18">
                    <c:v>Ensemble</c:v>
                  </c:pt>
                </c:lvl>
              </c:multiLvlStrCache>
            </c:multiLvlStrRef>
          </c:cat>
          <c:val>
            <c:numRef>
              <c:f>'Source 6.3-1 distrib sn PCS'!$E$6:$E$29</c:f>
              <c:numCache>
                <c:formatCode>#,##0</c:formatCode>
                <c:ptCount val="24"/>
                <c:pt idx="0">
                  <c:v>2964</c:v>
                </c:pt>
                <c:pt idx="1">
                  <c:v>3190</c:v>
                </c:pt>
                <c:pt idx="2">
                  <c:v>4733</c:v>
                </c:pt>
                <c:pt idx="3">
                  <c:v>4794</c:v>
                </c:pt>
                <c:pt idx="4">
                  <c:v>3515</c:v>
                </c:pt>
                <c:pt idx="5">
                  <c:v>3318</c:v>
                </c:pt>
                <c:pt idx="6">
                  <c:v>2274</c:v>
                </c:pt>
                <c:pt idx="7">
                  <c:v>2248</c:v>
                </c:pt>
                <c:pt idx="8">
                  <c:v>2253</c:v>
                </c:pt>
                <c:pt idx="9">
                  <c:v>2268</c:v>
                </c:pt>
                <c:pt idx="10">
                  <c:v>2075</c:v>
                </c:pt>
                <c:pt idx="11">
                  <c:v>2132</c:v>
                </c:pt>
                <c:pt idx="12">
                  <c:v>2013</c:v>
                </c:pt>
                <c:pt idx="13">
                  <c:v>1672</c:v>
                </c:pt>
                <c:pt idx="14">
                  <c:v>1708</c:v>
                </c:pt>
                <c:pt idx="15">
                  <c:v>1723</c:v>
                </c:pt>
                <c:pt idx="16">
                  <c:v>1650</c:v>
                </c:pt>
                <c:pt idx="17">
                  <c:v>1582</c:v>
                </c:pt>
                <c:pt idx="18">
                  <c:v>2378</c:v>
                </c:pt>
                <c:pt idx="19">
                  <c:v>1777</c:v>
                </c:pt>
                <c:pt idx="20">
                  <c:v>1947</c:v>
                </c:pt>
                <c:pt idx="21">
                  <c:v>1988</c:v>
                </c:pt>
                <c:pt idx="22">
                  <c:v>1720</c:v>
                </c:pt>
                <c:pt idx="23">
                  <c:v>1845</c:v>
                </c:pt>
              </c:numCache>
            </c:numRef>
          </c:val>
          <c:extLst xmlns:c16r2="http://schemas.microsoft.com/office/drawing/2015/06/chart">
            <c:ext xmlns:c16="http://schemas.microsoft.com/office/drawing/2014/chart" uri="{C3380CC4-5D6E-409C-BE32-E72D297353CC}">
              <c16:uniqueId val="{00000001-F593-48BD-A5CB-8DCF9321FBDD}"/>
            </c:ext>
          </c:extLst>
        </c:ser>
        <c:ser>
          <c:idx val="2"/>
          <c:order val="2"/>
          <c:tx>
            <c:strRef>
              <c:f>'Source 6.3-1 distrib sn PCS'!$G$5</c:f>
              <c:strCache>
                <c:ptCount val="1"/>
                <c:pt idx="0">
                  <c:v>D9</c:v>
                </c:pt>
              </c:strCache>
            </c:strRef>
          </c:tx>
          <c:spPr>
            <a:solidFill>
              <a:srgbClr val="FFFFCC"/>
            </a:solidFill>
            <a:ln w="12700">
              <a:solidFill>
                <a:srgbClr val="000000"/>
              </a:solidFill>
              <a:prstDash val="solid"/>
            </a:ln>
          </c:spPr>
          <c:invertIfNegative val="0"/>
          <c:dLbls>
            <c:numFmt formatCode="#,##0" sourceLinked="0"/>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multiLvlStrRef>
              <c:f>'Source 6.3-1 distrib sn PCS'!$A$6:$B$29</c:f>
              <c:multiLvlStrCache>
                <c:ptCount val="24"/>
                <c:lvl>
                  <c:pt idx="0">
                    <c:v>FPE</c:v>
                  </c:pt>
                  <c:pt idx="1">
                    <c:v>FPT</c:v>
                  </c:pt>
                  <c:pt idx="2">
                    <c:v>FPH</c:v>
                  </c:pt>
                  <c:pt idx="3">
                    <c:v>Hôpitaux publics</c:v>
                  </c:pt>
                  <c:pt idx="4">
                    <c:v>ETMS</c:v>
                  </c:pt>
                  <c:pt idx="5">
                    <c:v>Privé (2017)</c:v>
                  </c:pt>
                  <c:pt idx="6">
                    <c:v>FPE</c:v>
                  </c:pt>
                  <c:pt idx="7">
                    <c:v>FPT</c:v>
                  </c:pt>
                  <c:pt idx="8">
                    <c:v>FPH</c:v>
                  </c:pt>
                  <c:pt idx="9">
                    <c:v>Hôpitaux publics</c:v>
                  </c:pt>
                  <c:pt idx="10">
                    <c:v>ETMS</c:v>
                  </c:pt>
                  <c:pt idx="11">
                    <c:v>Privé (2017)</c:v>
                  </c:pt>
                  <c:pt idx="12">
                    <c:v>FPE</c:v>
                  </c:pt>
                  <c:pt idx="13">
                    <c:v>FPT</c:v>
                  </c:pt>
                  <c:pt idx="14">
                    <c:v>FPH</c:v>
                  </c:pt>
                  <c:pt idx="15">
                    <c:v>Hôpitaux publics</c:v>
                  </c:pt>
                  <c:pt idx="16">
                    <c:v>ETMS</c:v>
                  </c:pt>
                  <c:pt idx="17">
                    <c:v>Privé (2017)</c:v>
                  </c:pt>
                  <c:pt idx="18">
                    <c:v>FPE</c:v>
                  </c:pt>
                  <c:pt idx="19">
                    <c:v>FPT</c:v>
                  </c:pt>
                  <c:pt idx="20">
                    <c:v>FPH</c:v>
                  </c:pt>
                  <c:pt idx="21">
                    <c:v>Hôpitaux publics</c:v>
                  </c:pt>
                  <c:pt idx="22">
                    <c:v>ETMS</c:v>
                  </c:pt>
                  <c:pt idx="23">
                    <c:v>Privé (2017)</c:v>
                  </c:pt>
                </c:lvl>
                <c:lvl>
                  <c:pt idx="0">
                    <c:v>Cadres</c:v>
                  </c:pt>
                  <c:pt idx="6">
                    <c:v>Professions intermédiaires</c:v>
                  </c:pt>
                  <c:pt idx="12">
                    <c:v>Employés et ouvriers</c:v>
                  </c:pt>
                  <c:pt idx="18">
                    <c:v>Ensemble</c:v>
                  </c:pt>
                </c:lvl>
              </c:multiLvlStrCache>
            </c:multiLvlStrRef>
          </c:cat>
          <c:val>
            <c:numRef>
              <c:f>'Source 6.3-1 distrib sn PCS'!$G$6:$G$29</c:f>
              <c:numCache>
                <c:formatCode>#,##0</c:formatCode>
                <c:ptCount val="24"/>
                <c:pt idx="0">
                  <c:v>4640</c:v>
                </c:pt>
                <c:pt idx="1">
                  <c:v>4798</c:v>
                </c:pt>
                <c:pt idx="2">
                  <c:v>7828</c:v>
                </c:pt>
                <c:pt idx="3">
                  <c:v>7872</c:v>
                </c:pt>
                <c:pt idx="4">
                  <c:v>6299</c:v>
                </c:pt>
                <c:pt idx="5">
                  <c:v>6432</c:v>
                </c:pt>
                <c:pt idx="6">
                  <c:v>3084</c:v>
                </c:pt>
                <c:pt idx="7">
                  <c:v>2949</c:v>
                </c:pt>
                <c:pt idx="8">
                  <c:v>3038</c:v>
                </c:pt>
                <c:pt idx="9">
                  <c:v>3050</c:v>
                </c:pt>
                <c:pt idx="10">
                  <c:v>2846</c:v>
                </c:pt>
                <c:pt idx="11">
                  <c:v>3251</c:v>
                </c:pt>
                <c:pt idx="12">
                  <c:v>2836</c:v>
                </c:pt>
                <c:pt idx="13">
                  <c:v>2182</c:v>
                </c:pt>
                <c:pt idx="14">
                  <c:v>2136</c:v>
                </c:pt>
                <c:pt idx="15">
                  <c:v>2154</c:v>
                </c:pt>
                <c:pt idx="16">
                  <c:v>2045</c:v>
                </c:pt>
                <c:pt idx="17">
                  <c:v>2311</c:v>
                </c:pt>
                <c:pt idx="18">
                  <c:v>3704</c:v>
                </c:pt>
                <c:pt idx="19">
                  <c:v>2745</c:v>
                </c:pt>
                <c:pt idx="20">
                  <c:v>3242</c:v>
                </c:pt>
                <c:pt idx="21">
                  <c:v>3390</c:v>
                </c:pt>
                <c:pt idx="22">
                  <c:v>2372</c:v>
                </c:pt>
                <c:pt idx="23">
                  <c:v>3654</c:v>
                </c:pt>
              </c:numCache>
            </c:numRef>
          </c:val>
          <c:extLst xmlns:c16r2="http://schemas.microsoft.com/office/drawing/2015/06/chart">
            <c:ext xmlns:c16="http://schemas.microsoft.com/office/drawing/2014/chart" uri="{C3380CC4-5D6E-409C-BE32-E72D297353CC}">
              <c16:uniqueId val="{00000002-F593-48BD-A5CB-8DCF9321FBDD}"/>
            </c:ext>
          </c:extLst>
        </c:ser>
        <c:dLbls>
          <c:showLegendKey val="0"/>
          <c:showVal val="0"/>
          <c:showCatName val="0"/>
          <c:showSerName val="0"/>
          <c:showPercent val="0"/>
          <c:showBubbleSize val="0"/>
        </c:dLbls>
        <c:gapWidth val="150"/>
        <c:axId val="88551680"/>
        <c:axId val="88556384"/>
      </c:barChart>
      <c:catAx>
        <c:axId val="88551680"/>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88556384"/>
        <c:crosses val="autoZero"/>
        <c:auto val="1"/>
        <c:lblAlgn val="ctr"/>
        <c:lblOffset val="100"/>
        <c:tickLblSkip val="1"/>
        <c:tickMarkSkip val="1"/>
        <c:noMultiLvlLbl val="0"/>
      </c:catAx>
      <c:valAx>
        <c:axId val="88556384"/>
        <c:scaling>
          <c:orientation val="minMax"/>
          <c:max val="8000"/>
        </c:scaling>
        <c:delete val="0"/>
        <c:axPos val="b"/>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88551680"/>
        <c:crosses val="max"/>
        <c:crossBetween val="between"/>
      </c:valAx>
      <c:spPr>
        <a:noFill/>
        <a:ln w="25400">
          <a:noFill/>
        </a:ln>
      </c:spPr>
    </c:plotArea>
    <c:legend>
      <c:legendPos val="r"/>
      <c:layout>
        <c:manualLayout>
          <c:xMode val="edge"/>
          <c:yMode val="edge"/>
          <c:x val="0.84053166977714033"/>
          <c:y val="0.38572067085313638"/>
          <c:w val="8.2583803286460825E-2"/>
          <c:h val="0.1372678613728443"/>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241788</xdr:colOff>
      <xdr:row>1</xdr:row>
      <xdr:rowOff>140030</xdr:rowOff>
    </xdr:from>
    <xdr:to>
      <xdr:col>10</xdr:col>
      <xdr:colOff>1171876</xdr:colOff>
      <xdr:row>28</xdr:row>
      <xdr:rowOff>132746</xdr:rowOff>
    </xdr:to>
    <xdr:graphicFrame macro="">
      <xdr:nvGraphicFramePr>
        <xdr:cNvPr id="2" name="Graphique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Travaux%20B3%20par%20th&#232;mes\R&#233;mun&#233;rations\Marronniers\Expertise%20SIASP\SIASP%202018\v7\sorties%20SAS\FT%206.3-1%20&amp;%206.3-2%202018%20v7%20civil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Travaux%20B3%20par%20th&#232;mes\R&#233;mun&#233;rations\Marronniers\Expertise%20SIASP\SIASP%202018\v7\sorties%20SAS\FT%206.3-1%20bis%202018%20v7%20civil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Travaux%20B3%20par%20th&#232;mes\R&#233;mun&#233;rations\Marronniers\Expertise%20SIASP\SIASP%202018\v7\sorties%20SAS\FT%206.3-1%20ter%202018%20v7%20civil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fgodet-adc\AppData\Local\Microsoft\Windows\INetCache\Content.Outlook\C5TYFRHV\Copie%20de%20FT6.3%20maquette%20pour%20DGCL%20compl&#233;t&#233;e.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Travaux%20B3%20par%20th&#232;mes\R&#233;mun&#233;rations\Marronniers\Expertise%20SIASP\SIASP%202018\v7\sorties%20SAS\FT%206.3-10%20&amp;%20FT%206.3-11%202018%20v7%20civil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Julie\Downloads\FT6.3-11bi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au 631_FPE"/>
      <sheetName val="tableau 631_FPT"/>
      <sheetName val="tableau 631_FPH"/>
      <sheetName val="tableau 631_hop"/>
      <sheetName val="tableau 631_etms"/>
    </sheetNames>
    <sheetDataSet>
      <sheetData sheetId="0">
        <row r="2">
          <cell r="B2">
            <v>1538.32</v>
          </cell>
          <cell r="D2">
            <v>2378.08</v>
          </cell>
          <cell r="F2">
            <v>3704.42</v>
          </cell>
          <cell r="G2">
            <v>2.4080900000000001</v>
          </cell>
          <cell r="H2">
            <v>1523.33</v>
          </cell>
          <cell r="I2">
            <v>2367.81</v>
          </cell>
          <cell r="J2">
            <v>3667.17</v>
          </cell>
          <cell r="K2">
            <v>2.40733</v>
          </cell>
        </row>
        <row r="3">
          <cell r="B3">
            <v>1953.75</v>
          </cell>
          <cell r="D3">
            <v>2964</v>
          </cell>
          <cell r="F3">
            <v>4639.92</v>
          </cell>
          <cell r="G3">
            <v>2.3748800000000001</v>
          </cell>
          <cell r="H3">
            <v>1976.5</v>
          </cell>
          <cell r="I3">
            <v>2952.58</v>
          </cell>
          <cell r="J3">
            <v>4615.17</v>
          </cell>
          <cell r="K3">
            <v>2.3350200000000001</v>
          </cell>
        </row>
        <row r="4">
          <cell r="B4">
            <v>1395.17</v>
          </cell>
          <cell r="D4">
            <v>2274.42</v>
          </cell>
          <cell r="F4">
            <v>3084.67</v>
          </cell>
          <cell r="G4">
            <v>2.2109700000000001</v>
          </cell>
          <cell r="H4">
            <v>1408.61</v>
          </cell>
          <cell r="I4">
            <v>2281.58</v>
          </cell>
          <cell r="J4">
            <v>3073.08</v>
          </cell>
          <cell r="K4">
            <v>2.1816399999999998</v>
          </cell>
        </row>
        <row r="5">
          <cell r="B5">
            <v>1411.88</v>
          </cell>
          <cell r="D5">
            <v>2012.08</v>
          </cell>
          <cell r="F5">
            <v>2835.42</v>
          </cell>
          <cell r="G5">
            <v>2.0082499999999999</v>
          </cell>
          <cell r="H5">
            <v>1336.65</v>
          </cell>
          <cell r="I5">
            <v>1986.5</v>
          </cell>
          <cell r="J5">
            <v>2807.83</v>
          </cell>
          <cell r="K5">
            <v>2.1006499999999999</v>
          </cell>
        </row>
      </sheetData>
      <sheetData sheetId="1">
        <row r="2">
          <cell r="B2">
            <v>1369.6</v>
          </cell>
        </row>
      </sheetData>
      <sheetData sheetId="2">
        <row r="2">
          <cell r="B2">
            <v>1473.58</v>
          </cell>
        </row>
      </sheetData>
      <sheetData sheetId="3">
        <row r="2">
          <cell r="B2">
            <v>1491.42</v>
          </cell>
        </row>
      </sheetData>
      <sheetData sheetId="4">
        <row r="2">
          <cell r="B2">
            <v>1405.52</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PE"/>
      <sheetName val="FPT"/>
      <sheetName val="FPH"/>
    </sheetNames>
    <sheetDataSet>
      <sheetData sheetId="0">
        <row r="2">
          <cell r="B2">
            <v>2040.1</v>
          </cell>
        </row>
        <row r="3">
          <cell r="B3">
            <v>2013.9</v>
          </cell>
        </row>
      </sheetData>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PE"/>
      <sheetName val="FPT"/>
      <sheetName val="FPH"/>
    </sheetNames>
    <sheetDataSet>
      <sheetData sheetId="0">
        <row r="2">
          <cell r="B2">
            <v>2040.1</v>
          </cell>
        </row>
        <row r="3">
          <cell r="B3">
            <v>2013.9</v>
          </cell>
        </row>
      </sheetData>
      <sheetData sheetId="1" refreshError="1"/>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3-1 distrib sn PCS"/>
      <sheetName val="Source 6.3-1 distrib sn PCS"/>
      <sheetName val="6.3-2 D9_D1 sn PCS"/>
      <sheetName val="6.3-3 Sn moy EQTP et tps cplt"/>
      <sheetName val="6.3-4 sn moy sexe"/>
      <sheetName val="6.3- sal b 3vFP"/>
      <sheetName val="6.3- sal n 3vFP"/>
      <sheetName val="6.3-5 sn moy sexe age"/>
      <sheetName val=" 6.3-6&amp;7 ev sal moy"/>
      <sheetName val="6.3- ventil ev sal net 3vFP"/>
      <sheetName val=" 6.3-8&amp;9 ev RMPP"/>
      <sheetName val="6.3-11 RMPP détaillée"/>
      <sheetName val="6.3- ventil ev RMPP n "/>
      <sheetName val="6.3-10 Sal moy détaillé"/>
      <sheetName val="6.3-12 salaires A+-ESL"/>
      <sheetName val="Feuil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6">
          <cell r="F6">
            <v>64.099999999999994</v>
          </cell>
          <cell r="G6">
            <v>0.9</v>
          </cell>
          <cell r="H6">
            <v>-0.4</v>
          </cell>
          <cell r="I6">
            <v>61</v>
          </cell>
        </row>
        <row r="7">
          <cell r="F7">
            <v>68.7</v>
          </cell>
          <cell r="G7">
            <v>1.1000000000000001</v>
          </cell>
          <cell r="H7">
            <v>0.3</v>
          </cell>
          <cell r="I7">
            <v>53.9</v>
          </cell>
        </row>
        <row r="8">
          <cell r="F8">
            <v>65.400000000000006</v>
          </cell>
          <cell r="G8">
            <v>0.8</v>
          </cell>
          <cell r="H8">
            <v>-0.3</v>
          </cell>
          <cell r="I8">
            <v>59.7</v>
          </cell>
        </row>
        <row r="9">
          <cell r="F9">
            <v>63.6</v>
          </cell>
          <cell r="G9">
            <v>0.9</v>
          </cell>
          <cell r="H9">
            <v>-0.6</v>
          </cell>
          <cell r="I9">
            <v>62.1</v>
          </cell>
        </row>
        <row r="10">
          <cell r="F10">
            <v>72.7</v>
          </cell>
        </row>
        <row r="11">
          <cell r="F11">
            <v>71.8</v>
          </cell>
          <cell r="G11">
            <v>1.2</v>
          </cell>
          <cell r="H11">
            <v>0.1</v>
          </cell>
          <cell r="I11">
            <v>55.2</v>
          </cell>
        </row>
        <row r="12">
          <cell r="F12">
            <v>72</v>
          </cell>
          <cell r="G12">
            <v>0.8</v>
          </cell>
          <cell r="H12">
            <v>-0.3</v>
          </cell>
          <cell r="I12">
            <v>59.5</v>
          </cell>
        </row>
        <row r="13">
          <cell r="F13">
            <v>72.900000000000006</v>
          </cell>
          <cell r="G13">
            <v>0.8</v>
          </cell>
          <cell r="H13">
            <v>-0.7</v>
          </cell>
          <cell r="I13">
            <v>62.3</v>
          </cell>
        </row>
        <row r="14">
          <cell r="F14">
            <v>34</v>
          </cell>
          <cell r="G14">
            <v>0.6</v>
          </cell>
          <cell r="H14">
            <v>0.2</v>
          </cell>
          <cell r="I14">
            <v>60</v>
          </cell>
        </row>
        <row r="15">
          <cell r="F15">
            <v>59.3</v>
          </cell>
          <cell r="G15">
            <v>1.2</v>
          </cell>
          <cell r="H15">
            <v>1.1000000000000001</v>
          </cell>
          <cell r="I15">
            <v>56.9</v>
          </cell>
        </row>
        <row r="16">
          <cell r="F16">
            <v>65.8</v>
          </cell>
          <cell r="G16">
            <v>0.9</v>
          </cell>
          <cell r="H16">
            <v>-0.4</v>
          </cell>
          <cell r="I16">
            <v>61.1</v>
          </cell>
        </row>
        <row r="17">
          <cell r="F17">
            <v>20.100000000000001</v>
          </cell>
          <cell r="G17">
            <v>4.3</v>
          </cell>
          <cell r="H17">
            <v>3.3</v>
          </cell>
          <cell r="I17">
            <v>47.6</v>
          </cell>
        </row>
        <row r="18">
          <cell r="F18">
            <v>58.6</v>
          </cell>
          <cell r="G18">
            <v>0.8</v>
          </cell>
          <cell r="H18">
            <v>-0.5</v>
          </cell>
          <cell r="I18">
            <v>62.4</v>
          </cell>
        </row>
        <row r="19">
          <cell r="F19">
            <v>71.8</v>
          </cell>
          <cell r="G19">
            <v>0.9</v>
          </cell>
          <cell r="H19">
            <v>-0.3</v>
          </cell>
          <cell r="I19">
            <v>59.3</v>
          </cell>
        </row>
        <row r="20">
          <cell r="F20">
            <v>38.1</v>
          </cell>
          <cell r="G20">
            <v>1.6</v>
          </cell>
          <cell r="H20">
            <v>0.1</v>
          </cell>
          <cell r="I20">
            <v>60.2</v>
          </cell>
        </row>
        <row r="21">
          <cell r="F21">
            <v>58.3</v>
          </cell>
          <cell r="G21">
            <v>1.5</v>
          </cell>
          <cell r="H21">
            <v>0.1</v>
          </cell>
          <cell r="I21">
            <v>57.1</v>
          </cell>
        </row>
        <row r="22">
          <cell r="F22">
            <v>70</v>
          </cell>
          <cell r="G22">
            <v>1</v>
          </cell>
          <cell r="H22">
            <v>-0.3</v>
          </cell>
          <cell r="I22">
            <v>59.2</v>
          </cell>
        </row>
        <row r="23">
          <cell r="G23">
            <v>0.5</v>
          </cell>
          <cell r="H23">
            <v>-0.7</v>
          </cell>
          <cell r="I23">
            <v>63.7</v>
          </cell>
        </row>
        <row r="24">
          <cell r="F24">
            <v>48</v>
          </cell>
          <cell r="G24">
            <v>0.3</v>
          </cell>
          <cell r="H24">
            <v>-0.9</v>
          </cell>
          <cell r="I24">
            <v>65.5</v>
          </cell>
        </row>
        <row r="25">
          <cell r="F25">
            <v>63.9</v>
          </cell>
          <cell r="G25">
            <v>0.9</v>
          </cell>
          <cell r="H25">
            <v>-0.4</v>
          </cell>
          <cell r="I25">
            <v>60.8</v>
          </cell>
        </row>
        <row r="26">
          <cell r="F26">
            <v>68.099999999999994</v>
          </cell>
          <cell r="G26">
            <v>0.8</v>
          </cell>
          <cell r="H26">
            <v>-0.1</v>
          </cell>
          <cell r="I26">
            <v>64.900000000000006</v>
          </cell>
        </row>
      </sheetData>
      <sheetData sheetId="12" refreshError="1"/>
      <sheetData sheetId="13" refreshError="1"/>
      <sheetData sheetId="14" refreshError="1"/>
      <sheetData sheetId="1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T 6.3-10 2018 v7 FPE"/>
      <sheetName val="FT 6.3-10 FPT"/>
      <sheetName val="FT 6.3-10 FPH"/>
      <sheetName val="FT 6.3-10 hop"/>
      <sheetName val="FT 6.3-10 etms"/>
      <sheetName val="FT 6.3-11 FPE"/>
      <sheetName val="FT 6.3-11 FPT"/>
      <sheetName val="FT 6.3-11 FPH"/>
      <sheetName val="FT 6.3-11 hop"/>
      <sheetName val="FT 6.3-11 etms"/>
    </sheetNames>
    <sheetDataSet>
      <sheetData sheetId="0"/>
      <sheetData sheetId="1"/>
      <sheetData sheetId="2"/>
      <sheetData sheetId="3"/>
      <sheetData sheetId="4"/>
      <sheetData sheetId="5"/>
      <sheetData sheetId="6"/>
      <sheetData sheetId="7"/>
      <sheetData sheetId="8">
        <row r="2">
          <cell r="B2">
            <v>66.3</v>
          </cell>
          <cell r="C2">
            <v>1</v>
          </cell>
          <cell r="D2">
            <v>0.1</v>
          </cell>
          <cell r="E2">
            <v>57.9</v>
          </cell>
        </row>
        <row r="3">
          <cell r="B3">
            <v>64</v>
          </cell>
          <cell r="C3">
            <v>1.5</v>
          </cell>
          <cell r="D3">
            <v>1.4</v>
          </cell>
          <cell r="E3">
            <v>47.9</v>
          </cell>
        </row>
        <row r="4">
          <cell r="B4">
            <v>65.8</v>
          </cell>
          <cell r="C4">
            <v>1</v>
          </cell>
          <cell r="D4">
            <v>0</v>
          </cell>
          <cell r="E4">
            <v>54.8</v>
          </cell>
        </row>
        <row r="5">
          <cell r="B5">
            <v>67.3</v>
          </cell>
          <cell r="C5">
            <v>0.7</v>
          </cell>
          <cell r="D5">
            <v>-0.7</v>
          </cell>
          <cell r="E5">
            <v>62.9</v>
          </cell>
        </row>
        <row r="6">
          <cell r="B6">
            <v>71.099999999999994</v>
          </cell>
          <cell r="C6">
            <v>1</v>
          </cell>
          <cell r="D6">
            <v>-0.3</v>
          </cell>
          <cell r="E6">
            <v>58.5</v>
          </cell>
        </row>
        <row r="7">
          <cell r="B7">
            <v>67.599999999999994</v>
          </cell>
          <cell r="C7">
            <v>1.3</v>
          </cell>
          <cell r="D7">
            <v>0.3</v>
          </cell>
          <cell r="E7">
            <v>51.9</v>
          </cell>
        </row>
        <row r="8">
          <cell r="B8">
            <v>70.900000000000006</v>
          </cell>
          <cell r="C8">
            <v>0.7</v>
          </cell>
          <cell r="D8">
            <v>-0.4</v>
          </cell>
          <cell r="E8">
            <v>58.6</v>
          </cell>
        </row>
        <row r="9">
          <cell r="B9">
            <v>73.2</v>
          </cell>
          <cell r="C9">
            <v>0.8</v>
          </cell>
          <cell r="D9">
            <v>-0.7</v>
          </cell>
          <cell r="E9">
            <v>62.1</v>
          </cell>
        </row>
        <row r="10">
          <cell r="B10">
            <v>48.8</v>
          </cell>
          <cell r="C10">
            <v>0.8</v>
          </cell>
          <cell r="D10">
            <v>0.2</v>
          </cell>
          <cell r="E10">
            <v>60.2</v>
          </cell>
        </row>
        <row r="11">
          <cell r="B11">
            <v>63.9</v>
          </cell>
          <cell r="C11">
            <v>1.3</v>
          </cell>
          <cell r="D11">
            <v>1.2</v>
          </cell>
          <cell r="E11">
            <v>48.7</v>
          </cell>
        </row>
        <row r="12">
          <cell r="B12">
            <v>66.8</v>
          </cell>
          <cell r="C12">
            <v>1</v>
          </cell>
          <cell r="D12">
            <v>0.1</v>
          </cell>
          <cell r="E12">
            <v>58</v>
          </cell>
        </row>
        <row r="13">
          <cell r="B13">
            <v>20.9</v>
          </cell>
          <cell r="C13">
            <v>5.3</v>
          </cell>
          <cell r="D13">
            <v>4.2</v>
          </cell>
          <cell r="E13">
            <v>29.8</v>
          </cell>
        </row>
        <row r="14">
          <cell r="B14">
            <v>64.5</v>
          </cell>
          <cell r="C14">
            <v>0.9</v>
          </cell>
          <cell r="D14">
            <v>-0.1</v>
          </cell>
          <cell r="E14">
            <v>58.6</v>
          </cell>
        </row>
        <row r="15">
          <cell r="B15">
            <v>72.5</v>
          </cell>
          <cell r="C15">
            <v>1.2</v>
          </cell>
          <cell r="D15">
            <v>0.4</v>
          </cell>
          <cell r="E15">
            <v>55.7</v>
          </cell>
        </row>
        <row r="16">
          <cell r="B16">
            <v>51.3</v>
          </cell>
          <cell r="C16">
            <v>1.4</v>
          </cell>
          <cell r="D16">
            <v>0.4</v>
          </cell>
          <cell r="E16">
            <v>53.6</v>
          </cell>
        </row>
        <row r="17">
          <cell r="B17">
            <v>59.9</v>
          </cell>
          <cell r="C17">
            <v>1.9</v>
          </cell>
          <cell r="D17">
            <v>0.9</v>
          </cell>
          <cell r="E17">
            <v>53.9</v>
          </cell>
        </row>
        <row r="18">
          <cell r="B18">
            <v>74.900000000000006</v>
          </cell>
          <cell r="C18">
            <v>1.1000000000000001</v>
          </cell>
          <cell r="D18">
            <v>0.1</v>
          </cell>
          <cell r="E18">
            <v>57.2</v>
          </cell>
        </row>
        <row r="19">
          <cell r="B19">
            <v>76.2</v>
          </cell>
          <cell r="C19">
            <v>0.5</v>
          </cell>
          <cell r="D19">
            <v>-0.4</v>
          </cell>
          <cell r="E19">
            <v>62.2</v>
          </cell>
        </row>
        <row r="20">
          <cell r="B20">
            <v>48.6</v>
          </cell>
          <cell r="C20">
            <v>-0.4</v>
          </cell>
          <cell r="D20">
            <v>-0.9</v>
          </cell>
          <cell r="E20">
            <v>67.5</v>
          </cell>
        </row>
        <row r="21">
          <cell r="B21">
            <v>66.099999999999994</v>
          </cell>
          <cell r="C21">
            <v>1</v>
          </cell>
          <cell r="D21">
            <v>0.1</v>
          </cell>
          <cell r="E21">
            <v>58</v>
          </cell>
        </row>
        <row r="22">
          <cell r="B22">
            <v>75.7</v>
          </cell>
          <cell r="C22">
            <v>1</v>
          </cell>
          <cell r="D22">
            <v>0.3</v>
          </cell>
          <cell r="E22">
            <v>56.2</v>
          </cell>
        </row>
      </sheetData>
      <sheetData sheetId="9">
        <row r="2">
          <cell r="B2">
            <v>59.1</v>
          </cell>
          <cell r="C2">
            <v>0.7</v>
          </cell>
          <cell r="D2">
            <v>-0.5</v>
          </cell>
          <cell r="E2">
            <v>60.8</v>
          </cell>
        </row>
        <row r="3">
          <cell r="B3">
            <v>55.9</v>
          </cell>
          <cell r="C3">
            <v>2.2999999999999998</v>
          </cell>
          <cell r="D3">
            <v>1.7</v>
          </cell>
          <cell r="E3">
            <v>48.6</v>
          </cell>
        </row>
        <row r="4">
          <cell r="B4">
            <v>60.1</v>
          </cell>
          <cell r="C4">
            <v>0.9</v>
          </cell>
          <cell r="D4">
            <v>-0.1</v>
          </cell>
          <cell r="E4">
            <v>54.3</v>
          </cell>
        </row>
        <row r="5">
          <cell r="B5">
            <v>59</v>
          </cell>
          <cell r="C5">
            <v>0.5</v>
          </cell>
          <cell r="D5">
            <v>-0.9</v>
          </cell>
          <cell r="E5">
            <v>63.1</v>
          </cell>
        </row>
        <row r="6">
          <cell r="B6">
            <v>72.2</v>
          </cell>
          <cell r="C6">
            <v>0.9</v>
          </cell>
          <cell r="D6">
            <v>-0.5</v>
          </cell>
          <cell r="E6">
            <v>59.9</v>
          </cell>
        </row>
        <row r="7">
          <cell r="B7">
            <v>65.5</v>
          </cell>
          <cell r="C7">
            <v>1.9</v>
          </cell>
          <cell r="D7">
            <v>0.9</v>
          </cell>
          <cell r="E7">
            <v>50</v>
          </cell>
        </row>
        <row r="8">
          <cell r="B8">
            <v>70.3</v>
          </cell>
          <cell r="C8">
            <v>0.9</v>
          </cell>
          <cell r="D8">
            <v>-0.2</v>
          </cell>
          <cell r="E8">
            <v>54.8</v>
          </cell>
        </row>
        <row r="9">
          <cell r="B9">
            <v>73.5</v>
          </cell>
          <cell r="C9">
            <v>0.7</v>
          </cell>
          <cell r="D9">
            <v>-0.8</v>
          </cell>
          <cell r="E9">
            <v>62.1</v>
          </cell>
        </row>
        <row r="10">
          <cell r="B10">
            <v>35.799999999999997</v>
          </cell>
          <cell r="C10">
            <v>-0.1</v>
          </cell>
          <cell r="D10">
            <v>-0.8</v>
          </cell>
          <cell r="E10">
            <v>66.099999999999994</v>
          </cell>
        </row>
        <row r="11">
          <cell r="B11">
            <v>46.8</v>
          </cell>
          <cell r="C11">
            <v>0.1</v>
          </cell>
          <cell r="D11">
            <v>-0.1</v>
          </cell>
          <cell r="E11">
            <v>64.3</v>
          </cell>
        </row>
        <row r="12">
          <cell r="B12">
            <v>61.1</v>
          </cell>
          <cell r="C12">
            <v>0.7</v>
          </cell>
          <cell r="D12">
            <v>-0.5</v>
          </cell>
          <cell r="E12">
            <v>61.1</v>
          </cell>
        </row>
        <row r="13">
          <cell r="B13">
            <v>17.899999999999999</v>
          </cell>
          <cell r="C13">
            <v>3.3</v>
          </cell>
          <cell r="D13">
            <v>2.4</v>
          </cell>
          <cell r="E13">
            <v>45.1</v>
          </cell>
        </row>
        <row r="14">
          <cell r="B14">
            <v>58.4</v>
          </cell>
          <cell r="C14">
            <v>0.7</v>
          </cell>
          <cell r="D14">
            <v>-0.6</v>
          </cell>
          <cell r="E14">
            <v>61.4</v>
          </cell>
        </row>
        <row r="15">
          <cell r="B15">
            <v>62.4</v>
          </cell>
          <cell r="C15">
            <v>1.1000000000000001</v>
          </cell>
          <cell r="D15">
            <v>0</v>
          </cell>
          <cell r="E15">
            <v>58.3</v>
          </cell>
        </row>
        <row r="16">
          <cell r="B16">
            <v>35</v>
          </cell>
          <cell r="C16">
            <v>0.7</v>
          </cell>
          <cell r="D16">
            <v>-0.4</v>
          </cell>
          <cell r="E16">
            <v>59.2</v>
          </cell>
        </row>
        <row r="17">
          <cell r="B17">
            <v>53.8</v>
          </cell>
          <cell r="C17">
            <v>1</v>
          </cell>
          <cell r="D17">
            <v>-0.3</v>
          </cell>
          <cell r="E17">
            <v>59.5</v>
          </cell>
        </row>
        <row r="18">
          <cell r="B18">
            <v>68.5</v>
          </cell>
          <cell r="C18">
            <v>0.8</v>
          </cell>
          <cell r="D18">
            <v>-0.5</v>
          </cell>
          <cell r="E18">
            <v>60.9</v>
          </cell>
        </row>
        <row r="19">
          <cell r="B19">
            <v>70.900000000000006</v>
          </cell>
          <cell r="C19">
            <v>0.6</v>
          </cell>
          <cell r="D19">
            <v>-0.6</v>
          </cell>
          <cell r="E19">
            <v>61.6</v>
          </cell>
        </row>
        <row r="20">
          <cell r="B20">
            <v>40.5</v>
          </cell>
          <cell r="C20">
            <v>0.2</v>
          </cell>
          <cell r="D20">
            <v>-0.8</v>
          </cell>
          <cell r="E20">
            <v>64.5</v>
          </cell>
        </row>
        <row r="21">
          <cell r="B21">
            <v>59</v>
          </cell>
          <cell r="C21">
            <v>0.8</v>
          </cell>
          <cell r="D21">
            <v>-0.5</v>
          </cell>
          <cell r="E21">
            <v>60.8</v>
          </cell>
        </row>
        <row r="22">
          <cell r="B22">
            <v>73.5</v>
          </cell>
          <cell r="C22">
            <v>0.4</v>
          </cell>
          <cell r="D22">
            <v>-0.5</v>
          </cell>
          <cell r="E22">
            <v>63.4</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pe"/>
      <sheetName val="fpt"/>
      <sheetName val="fph"/>
    </sheetNames>
    <sheetDataSet>
      <sheetData sheetId="0">
        <row r="2">
          <cell r="B2">
            <v>0.11237</v>
          </cell>
        </row>
      </sheetData>
      <sheetData sheetId="1">
        <row r="2">
          <cell r="B2">
            <v>-0.39056000000000002</v>
          </cell>
          <cell r="C2">
            <v>-0.82025999999999999</v>
          </cell>
          <cell r="D2">
            <v>-4.5227300000000001</v>
          </cell>
          <cell r="E2">
            <v>-2.2357999999999998</v>
          </cell>
          <cell r="F2">
            <v>1.3660000000000001</v>
          </cell>
          <cell r="G2">
            <v>4.5590999999999999</v>
          </cell>
        </row>
        <row r="3">
          <cell r="B3">
            <v>-0.47771999999999998</v>
          </cell>
          <cell r="C3">
            <v>-0.82028999999999996</v>
          </cell>
          <cell r="D3">
            <v>-4.5014399999999997</v>
          </cell>
          <cell r="E3">
            <v>-2.2411099999999999</v>
          </cell>
          <cell r="F3">
            <v>1.2791300000000001</v>
          </cell>
          <cell r="G3">
            <v>4.2127999999999997</v>
          </cell>
        </row>
        <row r="4">
          <cell r="B4">
            <v>0.11211</v>
          </cell>
          <cell r="C4">
            <v>-0.43397000000000002</v>
          </cell>
          <cell r="D4">
            <v>-3.4204500000000002</v>
          </cell>
          <cell r="E4">
            <v>-2.04264</v>
          </cell>
          <cell r="F4">
            <v>1.88618</v>
          </cell>
          <cell r="G4">
            <v>5.1821999999999999</v>
          </cell>
        </row>
        <row r="5">
          <cell r="B5">
            <v>-0.33045999999999998</v>
          </cell>
          <cell r="C5">
            <v>-0.60616000000000003</v>
          </cell>
          <cell r="D5">
            <v>-3.8178100000000001</v>
          </cell>
          <cell r="E5">
            <v>-2.0333000000000001</v>
          </cell>
          <cell r="F5">
            <v>1.1820200000000001</v>
          </cell>
          <cell r="G5">
            <v>4.0414000000000003</v>
          </cell>
        </row>
        <row r="6">
          <cell r="B6">
            <v>-0.65253000000000005</v>
          </cell>
          <cell r="C6">
            <v>-0.90215999999999996</v>
          </cell>
          <cell r="D6">
            <v>-4.7816900000000002</v>
          </cell>
          <cell r="E6">
            <v>-2.32843</v>
          </cell>
          <cell r="F6">
            <v>1.2218800000000001</v>
          </cell>
          <cell r="G6">
            <v>4.1228999999999996</v>
          </cell>
        </row>
        <row r="7">
          <cell r="B7">
            <v>0.18970999999999999</v>
          </cell>
          <cell r="C7">
            <v>-0.92120000000000002</v>
          </cell>
          <cell r="D7">
            <v>-4.9056499999999996</v>
          </cell>
          <cell r="E7">
            <v>-2.2659400000000001</v>
          </cell>
          <cell r="F7">
            <v>2.2242999999999999</v>
          </cell>
          <cell r="G7">
            <v>7.423</v>
          </cell>
        </row>
        <row r="8">
          <cell r="B8">
            <v>1.1113999999999999</v>
          </cell>
          <cell r="C8">
            <v>-0.68996999999999997</v>
          </cell>
          <cell r="D8">
            <v>-2.88957</v>
          </cell>
          <cell r="E8">
            <v>-1.8283</v>
          </cell>
          <cell r="F8">
            <v>2.8818800000000002</v>
          </cell>
          <cell r="G8">
            <v>9.4123000000000001</v>
          </cell>
        </row>
        <row r="9">
          <cell r="B9">
            <v>-0.41794999999999999</v>
          </cell>
          <cell r="C9">
            <v>-0.82799999999999996</v>
          </cell>
          <cell r="D9">
            <v>-4.53301</v>
          </cell>
          <cell r="E9">
            <v>-2.2420800000000001</v>
          </cell>
          <cell r="F9">
            <v>1.3378000000000001</v>
          </cell>
          <cell r="G9">
            <v>4.4611000000000001</v>
          </cell>
        </row>
        <row r="10">
          <cell r="B10">
            <v>3.2970999999999999</v>
          </cell>
        </row>
        <row r="11">
          <cell r="B11">
            <v>-0.48608000000000001</v>
          </cell>
          <cell r="C11">
            <v>-0.90908</v>
          </cell>
          <cell r="D11">
            <v>-4.4926700000000004</v>
          </cell>
          <cell r="E11">
            <v>-2.2500900000000001</v>
          </cell>
          <cell r="F11">
            <v>1.1801600000000001</v>
          </cell>
          <cell r="G11">
            <v>4.1614000000000004</v>
          </cell>
        </row>
        <row r="12">
          <cell r="B12">
            <v>-0.28866000000000003</v>
          </cell>
          <cell r="C12">
            <v>-0.71089999999999998</v>
          </cell>
          <cell r="D12">
            <v>-4.5552000000000001</v>
          </cell>
          <cell r="E12">
            <v>-2.2158699999999998</v>
          </cell>
          <cell r="F12">
            <v>1.59761</v>
          </cell>
          <cell r="G12">
            <v>5.0057</v>
          </cell>
        </row>
        <row r="13">
          <cell r="B13">
            <v>0.14842</v>
          </cell>
          <cell r="D13">
            <v>-5.0813899999999999</v>
          </cell>
          <cell r="E13">
            <v>-2.43432</v>
          </cell>
          <cell r="F13">
            <v>2.2294900000000002</v>
          </cell>
          <cell r="G13">
            <v>7.5087999999999999</v>
          </cell>
        </row>
        <row r="14">
          <cell r="B14">
            <v>0.14405000000000001</v>
          </cell>
          <cell r="C14">
            <v>-0.55515000000000003</v>
          </cell>
          <cell r="D14">
            <v>-4.3636299999999997</v>
          </cell>
          <cell r="E14">
            <v>-2.0996000000000001</v>
          </cell>
          <cell r="F14">
            <v>1.8892599999999999</v>
          </cell>
          <cell r="G14">
            <v>5.6262999999999996</v>
          </cell>
        </row>
        <row r="15">
          <cell r="B15">
            <v>-0.27157999999999999</v>
          </cell>
          <cell r="C15">
            <v>-0.69062999999999997</v>
          </cell>
          <cell r="D15">
            <v>-4.53355</v>
          </cell>
          <cell r="E15">
            <v>-2.1983799999999998</v>
          </cell>
          <cell r="F15">
            <v>1.4852799999999999</v>
          </cell>
          <cell r="G15">
            <v>4.5293999999999999</v>
          </cell>
        </row>
        <row r="16">
          <cell r="B16">
            <v>-0.69091999999999998</v>
          </cell>
          <cell r="C16">
            <v>-0.97057000000000004</v>
          </cell>
          <cell r="D16">
            <v>-4.4724700000000004</v>
          </cell>
          <cell r="E16">
            <v>-2.2747199999999999</v>
          </cell>
          <cell r="F16">
            <v>1.03281</v>
          </cell>
          <cell r="G16">
            <v>3.8153000000000001</v>
          </cell>
        </row>
        <row r="17">
          <cell r="B17">
            <v>-0.89859999999999995</v>
          </cell>
          <cell r="C17">
            <v>-1.1359699999999999</v>
          </cell>
          <cell r="D17">
            <v>-4.6701899999999998</v>
          </cell>
          <cell r="E17">
            <v>-2.3285200000000001</v>
          </cell>
          <cell r="F17">
            <v>0.90583000000000002</v>
          </cell>
          <cell r="G17">
            <v>3.722</v>
          </cell>
        </row>
      </sheetData>
      <sheetData sheetId="2">
        <row r="2">
          <cell r="B2">
            <v>1.1950000000000001E-2</v>
          </cell>
          <cell r="C2">
            <v>-0.65651000000000004</v>
          </cell>
          <cell r="D2">
            <v>-5.0938400000000001</v>
          </cell>
          <cell r="E2">
            <v>-2.34545</v>
          </cell>
          <cell r="F2">
            <v>1.8126199999999999</v>
          </cell>
          <cell r="G2">
            <v>5.5648</v>
          </cell>
        </row>
        <row r="3">
          <cell r="B3">
            <v>-0.28916999999999998</v>
          </cell>
          <cell r="C3">
            <v>-0.64317000000000002</v>
          </cell>
          <cell r="D3">
            <v>-4.9070099999999996</v>
          </cell>
          <cell r="E3">
            <v>-2.3085800000000001</v>
          </cell>
          <cell r="F3">
            <v>1.5914200000000001</v>
          </cell>
          <cell r="G3">
            <v>4.7398999999999996</v>
          </cell>
        </row>
        <row r="4">
          <cell r="B4">
            <v>0.36642000000000002</v>
          </cell>
          <cell r="C4">
            <v>-0.16317999999999999</v>
          </cell>
          <cell r="D4">
            <v>-4.8704299999999998</v>
          </cell>
          <cell r="E4">
            <v>-2.1779299999999999</v>
          </cell>
          <cell r="F4">
            <v>2.5670000000000002</v>
          </cell>
          <cell r="G4">
            <v>6.1778000000000004</v>
          </cell>
        </row>
        <row r="5">
          <cell r="B5">
            <v>-0.35121999999999998</v>
          </cell>
          <cell r="C5">
            <v>-0.59731999999999996</v>
          </cell>
          <cell r="D5">
            <v>-4.1252399999999998</v>
          </cell>
          <cell r="E5">
            <v>-2.1053199999999999</v>
          </cell>
          <cell r="F5">
            <v>1.51389</v>
          </cell>
          <cell r="G5">
            <v>4.3164999999999996</v>
          </cell>
        </row>
        <row r="6">
          <cell r="B6">
            <v>-0.70609</v>
          </cell>
          <cell r="C6">
            <v>-0.8266</v>
          </cell>
          <cell r="D6">
            <v>-5.25319</v>
          </cell>
          <cell r="E6">
            <v>-2.4784899999999999</v>
          </cell>
          <cell r="F6">
            <v>1.1906699999999999</v>
          </cell>
          <cell r="G6">
            <v>4.1195000000000004</v>
          </cell>
        </row>
        <row r="7">
          <cell r="B7">
            <v>8.8410000000000002E-2</v>
          </cell>
          <cell r="C7">
            <v>-1.1094900000000001</v>
          </cell>
          <cell r="D7">
            <v>-5.4732099999999999</v>
          </cell>
          <cell r="E7">
            <v>-2.5324599999999999</v>
          </cell>
          <cell r="F7">
            <v>2.2407300000000001</v>
          </cell>
          <cell r="G7">
            <v>7.6696</v>
          </cell>
        </row>
        <row r="8">
          <cell r="B8">
            <v>1.1830400000000001</v>
          </cell>
          <cell r="C8">
            <v>0.15028</v>
          </cell>
          <cell r="D8">
            <v>-7.1726099999999997</v>
          </cell>
          <cell r="E8">
            <v>-2.4745300000000001</v>
          </cell>
          <cell r="F8">
            <v>5.0775300000000003</v>
          </cell>
          <cell r="G8">
            <v>13.3315</v>
          </cell>
        </row>
        <row r="9">
          <cell r="B9">
            <v>3.5200000000000001E-3</v>
          </cell>
          <cell r="C9">
            <v>-0.66224000000000005</v>
          </cell>
          <cell r="D9">
            <v>-5.09903</v>
          </cell>
          <cell r="E9">
            <v>-2.34863</v>
          </cell>
          <cell r="F9">
            <v>1.7941499999999999</v>
          </cell>
          <cell r="G9">
            <v>5.5119999999999996</v>
          </cell>
        </row>
        <row r="10">
          <cell r="B10">
            <v>3.5338699999999998</v>
          </cell>
        </row>
        <row r="11">
          <cell r="B11">
            <v>-0.14435000000000001</v>
          </cell>
          <cell r="C11">
            <v>-0.70509999999999995</v>
          </cell>
          <cell r="D11">
            <v>-5.1301199999999998</v>
          </cell>
          <cell r="E11">
            <v>-2.37765</v>
          </cell>
          <cell r="F11">
            <v>1.7091000000000001</v>
          </cell>
          <cell r="G11">
            <v>5.2995000000000001</v>
          </cell>
        </row>
        <row r="12">
          <cell r="B12">
            <v>0.40670000000000001</v>
          </cell>
          <cell r="C12">
            <v>-0.49702000000000002</v>
          </cell>
          <cell r="D12">
            <v>-4.9830899999999998</v>
          </cell>
          <cell r="E12">
            <v>-2.2434599999999998</v>
          </cell>
          <cell r="F12">
            <v>2.1733600000000002</v>
          </cell>
          <cell r="G12">
            <v>6.4097</v>
          </cell>
        </row>
        <row r="13">
          <cell r="B13">
            <v>0.34494000000000002</v>
          </cell>
          <cell r="C13">
            <v>-0.45265</v>
          </cell>
          <cell r="D13">
            <v>-6.2163899999999996</v>
          </cell>
          <cell r="E13">
            <v>-2.5956299999999999</v>
          </cell>
          <cell r="F13">
            <v>3.16276</v>
          </cell>
          <cell r="G13">
            <v>8.1037999999999997</v>
          </cell>
        </row>
        <row r="14">
          <cell r="B14">
            <v>0.79130999999999996</v>
          </cell>
          <cell r="C14">
            <v>-0.39413999999999999</v>
          </cell>
          <cell r="D14">
            <v>-5.4120799999999996</v>
          </cell>
          <cell r="E14">
            <v>-2.2955999999999999</v>
          </cell>
          <cell r="F14">
            <v>2.5015999999999998</v>
          </cell>
          <cell r="G14">
            <v>6.9755000000000003</v>
          </cell>
        </row>
        <row r="15">
          <cell r="B15">
            <v>4.4880000000000003E-2</v>
          </cell>
          <cell r="C15">
            <v>-0.58511000000000002</v>
          </cell>
          <cell r="D15">
            <v>-4.83819</v>
          </cell>
          <cell r="E15">
            <v>-2.3031199999999998</v>
          </cell>
          <cell r="F15">
            <v>1.7382500000000001</v>
          </cell>
          <cell r="G15">
            <v>5.0865999999999998</v>
          </cell>
        </row>
        <row r="16">
          <cell r="B16">
            <v>-0.41944999999999999</v>
          </cell>
          <cell r="C16">
            <v>-0.85746999999999995</v>
          </cell>
          <cell r="D16">
            <v>-4.7404299999999999</v>
          </cell>
          <cell r="E16">
            <v>-2.3185099999999998</v>
          </cell>
          <cell r="F16">
            <v>1.2036800000000001</v>
          </cell>
          <cell r="G16">
            <v>4.1478999999999999</v>
          </cell>
        </row>
        <row r="17">
          <cell r="B17">
            <v>-0.93489999999999995</v>
          </cell>
          <cell r="C17">
            <v>-1.3183499999999999</v>
          </cell>
          <cell r="D17">
            <v>-5.5579900000000002</v>
          </cell>
          <cell r="E17">
            <v>-2.5546899999999999</v>
          </cell>
          <cell r="F17">
            <v>0.86570000000000003</v>
          </cell>
          <cell r="G17">
            <v>4.3196000000000003</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3"/>
  <sheetViews>
    <sheetView zoomScaleNormal="100" workbookViewId="0">
      <selection activeCell="J33" sqref="J33"/>
    </sheetView>
  </sheetViews>
  <sheetFormatPr baseColWidth="10" defaultRowHeight="12.75"/>
  <cols>
    <col min="1" max="1" width="14.28515625" style="352" customWidth="1"/>
    <col min="2" max="10" width="11.42578125" style="352"/>
    <col min="11" max="11" width="11.42578125" style="448" customWidth="1"/>
    <col min="12" max="267" width="11.42578125" style="352"/>
    <col min="268" max="268" width="22.85546875" style="352" customWidth="1"/>
    <col min="269" max="523" width="11.42578125" style="352"/>
    <col min="524" max="524" width="22.85546875" style="352" customWidth="1"/>
    <col min="525" max="779" width="11.42578125" style="352"/>
    <col min="780" max="780" width="22.85546875" style="352" customWidth="1"/>
    <col min="781" max="1035" width="11.42578125" style="352"/>
    <col min="1036" max="1036" width="22.85546875" style="352" customWidth="1"/>
    <col min="1037" max="1291" width="11.42578125" style="352"/>
    <col min="1292" max="1292" width="22.85546875" style="352" customWidth="1"/>
    <col min="1293" max="1547" width="11.42578125" style="352"/>
    <col min="1548" max="1548" width="22.85546875" style="352" customWidth="1"/>
    <col min="1549" max="1803" width="11.42578125" style="352"/>
    <col min="1804" max="1804" width="22.85546875" style="352" customWidth="1"/>
    <col min="1805" max="2059" width="11.42578125" style="352"/>
    <col min="2060" max="2060" width="22.85546875" style="352" customWidth="1"/>
    <col min="2061" max="2315" width="11.42578125" style="352"/>
    <col min="2316" max="2316" width="22.85546875" style="352" customWidth="1"/>
    <col min="2317" max="2571" width="11.42578125" style="352"/>
    <col min="2572" max="2572" width="22.85546875" style="352" customWidth="1"/>
    <col min="2573" max="2827" width="11.42578125" style="352"/>
    <col min="2828" max="2828" width="22.85546875" style="352" customWidth="1"/>
    <col min="2829" max="3083" width="11.42578125" style="352"/>
    <col min="3084" max="3084" width="22.85546875" style="352" customWidth="1"/>
    <col min="3085" max="3339" width="11.42578125" style="352"/>
    <col min="3340" max="3340" width="22.85546875" style="352" customWidth="1"/>
    <col min="3341" max="3595" width="11.42578125" style="352"/>
    <col min="3596" max="3596" width="22.85546875" style="352" customWidth="1"/>
    <col min="3597" max="3851" width="11.42578125" style="352"/>
    <col min="3852" max="3852" width="22.85546875" style="352" customWidth="1"/>
    <col min="3853" max="4107" width="11.42578125" style="352"/>
    <col min="4108" max="4108" width="22.85546875" style="352" customWidth="1"/>
    <col min="4109" max="4363" width="11.42578125" style="352"/>
    <col min="4364" max="4364" width="22.85546875" style="352" customWidth="1"/>
    <col min="4365" max="4619" width="11.42578125" style="352"/>
    <col min="4620" max="4620" width="22.85546875" style="352" customWidth="1"/>
    <col min="4621" max="4875" width="11.42578125" style="352"/>
    <col min="4876" max="4876" width="22.85546875" style="352" customWidth="1"/>
    <col min="4877" max="5131" width="11.42578125" style="352"/>
    <col min="5132" max="5132" width="22.85546875" style="352" customWidth="1"/>
    <col min="5133" max="5387" width="11.42578125" style="352"/>
    <col min="5388" max="5388" width="22.85546875" style="352" customWidth="1"/>
    <col min="5389" max="5643" width="11.42578125" style="352"/>
    <col min="5644" max="5644" width="22.85546875" style="352" customWidth="1"/>
    <col min="5645" max="5899" width="11.42578125" style="352"/>
    <col min="5900" max="5900" width="22.85546875" style="352" customWidth="1"/>
    <col min="5901" max="6155" width="11.42578125" style="352"/>
    <col min="6156" max="6156" width="22.85546875" style="352" customWidth="1"/>
    <col min="6157" max="6411" width="11.42578125" style="352"/>
    <col min="6412" max="6412" width="22.85546875" style="352" customWidth="1"/>
    <col min="6413" max="6667" width="11.42578125" style="352"/>
    <col min="6668" max="6668" width="22.85546875" style="352" customWidth="1"/>
    <col min="6669" max="6923" width="11.42578125" style="352"/>
    <col min="6924" max="6924" width="22.85546875" style="352" customWidth="1"/>
    <col min="6925" max="7179" width="11.42578125" style="352"/>
    <col min="7180" max="7180" width="22.85546875" style="352" customWidth="1"/>
    <col min="7181" max="7435" width="11.42578125" style="352"/>
    <col min="7436" max="7436" width="22.85546875" style="352" customWidth="1"/>
    <col min="7437" max="7691" width="11.42578125" style="352"/>
    <col min="7692" max="7692" width="22.85546875" style="352" customWidth="1"/>
    <col min="7693" max="7947" width="11.42578125" style="352"/>
    <col min="7948" max="7948" width="22.85546875" style="352" customWidth="1"/>
    <col min="7949" max="8203" width="11.42578125" style="352"/>
    <col min="8204" max="8204" width="22.85546875" style="352" customWidth="1"/>
    <col min="8205" max="8459" width="11.42578125" style="352"/>
    <col min="8460" max="8460" width="22.85546875" style="352" customWidth="1"/>
    <col min="8461" max="8715" width="11.42578125" style="352"/>
    <col min="8716" max="8716" width="22.85546875" style="352" customWidth="1"/>
    <col min="8717" max="8971" width="11.42578125" style="352"/>
    <col min="8972" max="8972" width="22.85546875" style="352" customWidth="1"/>
    <col min="8973" max="9227" width="11.42578125" style="352"/>
    <col min="9228" max="9228" width="22.85546875" style="352" customWidth="1"/>
    <col min="9229" max="9483" width="11.42578125" style="352"/>
    <col min="9484" max="9484" width="22.85546875" style="352" customWidth="1"/>
    <col min="9485" max="9739" width="11.42578125" style="352"/>
    <col min="9740" max="9740" width="22.85546875" style="352" customWidth="1"/>
    <col min="9741" max="9995" width="11.42578125" style="352"/>
    <col min="9996" max="9996" width="22.85546875" style="352" customWidth="1"/>
    <col min="9997" max="10251" width="11.42578125" style="352"/>
    <col min="10252" max="10252" width="22.85546875" style="352" customWidth="1"/>
    <col min="10253" max="10507" width="11.42578125" style="352"/>
    <col min="10508" max="10508" width="22.85546875" style="352" customWidth="1"/>
    <col min="10509" max="10763" width="11.42578125" style="352"/>
    <col min="10764" max="10764" width="22.85546875" style="352" customWidth="1"/>
    <col min="10765" max="11019" width="11.42578125" style="352"/>
    <col min="11020" max="11020" width="22.85546875" style="352" customWidth="1"/>
    <col min="11021" max="11275" width="11.42578125" style="352"/>
    <col min="11276" max="11276" width="22.85546875" style="352" customWidth="1"/>
    <col min="11277" max="11531" width="11.42578125" style="352"/>
    <col min="11532" max="11532" width="22.85546875" style="352" customWidth="1"/>
    <col min="11533" max="11787" width="11.42578125" style="352"/>
    <col min="11788" max="11788" width="22.85546875" style="352" customWidth="1"/>
    <col min="11789" max="12043" width="11.42578125" style="352"/>
    <col min="12044" max="12044" width="22.85546875" style="352" customWidth="1"/>
    <col min="12045" max="12299" width="11.42578125" style="352"/>
    <col min="12300" max="12300" width="22.85546875" style="352" customWidth="1"/>
    <col min="12301" max="12555" width="11.42578125" style="352"/>
    <col min="12556" max="12556" width="22.85546875" style="352" customWidth="1"/>
    <col min="12557" max="12811" width="11.42578125" style="352"/>
    <col min="12812" max="12812" width="22.85546875" style="352" customWidth="1"/>
    <col min="12813" max="13067" width="11.42578125" style="352"/>
    <col min="13068" max="13068" width="22.85546875" style="352" customWidth="1"/>
    <col min="13069" max="13323" width="11.42578125" style="352"/>
    <col min="13324" max="13324" width="22.85546875" style="352" customWidth="1"/>
    <col min="13325" max="13579" width="11.42578125" style="352"/>
    <col min="13580" max="13580" width="22.85546875" style="352" customWidth="1"/>
    <col min="13581" max="13835" width="11.42578125" style="352"/>
    <col min="13836" max="13836" width="22.85546875" style="352" customWidth="1"/>
    <col min="13837" max="14091" width="11.42578125" style="352"/>
    <col min="14092" max="14092" width="22.85546875" style="352" customWidth="1"/>
    <col min="14093" max="14347" width="11.42578125" style="352"/>
    <col min="14348" max="14348" width="22.85546875" style="352" customWidth="1"/>
    <col min="14349" max="14603" width="11.42578125" style="352"/>
    <col min="14604" max="14604" width="22.85546875" style="352" customWidth="1"/>
    <col min="14605" max="14859" width="11.42578125" style="352"/>
    <col min="14860" max="14860" width="22.85546875" style="352" customWidth="1"/>
    <col min="14861" max="15115" width="11.42578125" style="352"/>
    <col min="15116" max="15116" width="22.85546875" style="352" customWidth="1"/>
    <col min="15117" max="15371" width="11.42578125" style="352"/>
    <col min="15372" max="15372" width="22.85546875" style="352" customWidth="1"/>
    <col min="15373" max="15627" width="11.42578125" style="352"/>
    <col min="15628" max="15628" width="22.85546875" style="352" customWidth="1"/>
    <col min="15629" max="15883" width="11.42578125" style="352"/>
    <col min="15884" max="15884" width="22.85546875" style="352" customWidth="1"/>
    <col min="15885" max="16139" width="11.42578125" style="352"/>
    <col min="16140" max="16140" width="22.85546875" style="352" customWidth="1"/>
    <col min="16141" max="16384" width="11.42578125" style="352"/>
  </cols>
  <sheetData>
    <row r="1" spans="1:23" s="447" customFormat="1" ht="19.5" customHeight="1">
      <c r="A1" s="38" t="s">
        <v>142</v>
      </c>
      <c r="B1" s="38"/>
      <c r="C1" s="38"/>
      <c r="D1" s="38"/>
      <c r="E1" s="38"/>
      <c r="F1" s="38"/>
      <c r="G1" s="38"/>
      <c r="H1" s="38"/>
      <c r="I1" s="38"/>
      <c r="J1" s="38"/>
      <c r="K1" s="38"/>
    </row>
    <row r="4" spans="1:23">
      <c r="L4" s="449"/>
    </row>
    <row r="5" spans="1:23">
      <c r="L5" s="450"/>
      <c r="M5" s="450"/>
      <c r="N5" s="450"/>
      <c r="O5" s="450"/>
      <c r="P5" s="450"/>
      <c r="Q5" s="450"/>
    </row>
    <row r="10" spans="1:23">
      <c r="T10" s="451"/>
      <c r="U10" s="2"/>
      <c r="V10" s="2"/>
      <c r="W10" s="3"/>
    </row>
    <row r="11" spans="1:23">
      <c r="T11" s="451"/>
      <c r="U11" s="2"/>
      <c r="V11" s="2"/>
      <c r="W11" s="2"/>
    </row>
    <row r="12" spans="1:23">
      <c r="T12" s="451"/>
      <c r="U12" s="2"/>
      <c r="V12" s="2"/>
      <c r="W12" s="2"/>
    </row>
    <row r="13" spans="1:23">
      <c r="T13" s="451"/>
      <c r="U13" s="4"/>
      <c r="V13" s="4"/>
      <c r="W13" s="4"/>
    </row>
    <row r="14" spans="1:23">
      <c r="U14" s="451"/>
    </row>
    <row r="15" spans="1:23" ht="33.75" customHeight="1">
      <c r="T15" s="451"/>
      <c r="U15" s="451"/>
    </row>
    <row r="16" spans="1:23">
      <c r="T16" s="451"/>
      <c r="U16" s="451"/>
    </row>
    <row r="17" spans="1:21">
      <c r="T17" s="451"/>
      <c r="U17" s="451"/>
    </row>
    <row r="18" spans="1:21" ht="33" customHeight="1">
      <c r="U18" s="451"/>
    </row>
    <row r="19" spans="1:21">
      <c r="T19" s="451"/>
      <c r="U19" s="451"/>
    </row>
    <row r="20" spans="1:21">
      <c r="T20" s="451"/>
      <c r="U20" s="451"/>
    </row>
    <row r="21" spans="1:21">
      <c r="T21" s="451"/>
      <c r="U21" s="451"/>
    </row>
    <row r="22" spans="1:21">
      <c r="U22" s="451"/>
    </row>
    <row r="23" spans="1:21">
      <c r="T23" s="451"/>
      <c r="U23" s="451"/>
    </row>
    <row r="24" spans="1:21">
      <c r="T24" s="451"/>
      <c r="U24" s="451"/>
    </row>
    <row r="25" spans="1:21">
      <c r="T25" s="451"/>
      <c r="U25" s="451"/>
    </row>
    <row r="26" spans="1:21">
      <c r="T26" s="451"/>
    </row>
    <row r="27" spans="1:21">
      <c r="T27" s="451"/>
    </row>
    <row r="28" spans="1:21">
      <c r="T28" s="451"/>
    </row>
    <row r="29" spans="1:21" ht="36.75" customHeight="1">
      <c r="A29" s="790" t="s">
        <v>197</v>
      </c>
      <c r="B29" s="791"/>
      <c r="C29" s="791"/>
      <c r="D29" s="791"/>
      <c r="E29" s="791"/>
      <c r="F29" s="791"/>
      <c r="G29" s="791"/>
      <c r="H29" s="791"/>
      <c r="I29" s="791"/>
      <c r="J29" s="791"/>
      <c r="L29" s="790"/>
      <c r="M29" s="791"/>
      <c r="N29" s="791"/>
      <c r="O29" s="791"/>
      <c r="P29" s="791"/>
      <c r="Q29" s="791"/>
      <c r="R29" s="791"/>
      <c r="S29" s="791"/>
      <c r="T29" s="791"/>
      <c r="U29" s="791"/>
    </row>
    <row r="30" spans="1:21" ht="43.5" customHeight="1">
      <c r="A30" s="790" t="s">
        <v>144</v>
      </c>
      <c r="B30" s="792"/>
      <c r="C30" s="792"/>
      <c r="D30" s="792"/>
      <c r="E30" s="792"/>
      <c r="F30" s="792"/>
      <c r="G30" s="792"/>
      <c r="H30" s="792"/>
      <c r="I30" s="792"/>
      <c r="J30" s="792"/>
    </row>
    <row r="31" spans="1:21" ht="26.25" customHeight="1">
      <c r="A31" s="790" t="s">
        <v>196</v>
      </c>
      <c r="B31" s="793"/>
      <c r="C31" s="793"/>
      <c r="D31" s="793"/>
      <c r="E31" s="793"/>
      <c r="F31" s="793"/>
      <c r="G31" s="793"/>
      <c r="H31" s="793"/>
      <c r="I31" s="793"/>
      <c r="J31" s="793"/>
    </row>
    <row r="32" spans="1:21" ht="15" customHeight="1">
      <c r="A32" s="794"/>
      <c r="B32" s="795"/>
      <c r="C32" s="795"/>
      <c r="D32" s="795"/>
      <c r="E32" s="795"/>
      <c r="F32" s="795"/>
      <c r="G32" s="795"/>
      <c r="H32" s="795"/>
      <c r="I32" s="795"/>
      <c r="J32" s="795"/>
      <c r="R32" s="452"/>
      <c r="S32" s="453"/>
    </row>
    <row r="33" spans="1:19" ht="39" customHeight="1">
      <c r="A33" s="789"/>
      <c r="B33" s="789"/>
      <c r="C33" s="789"/>
      <c r="D33" s="789"/>
      <c r="E33" s="789"/>
      <c r="F33" s="789"/>
      <c r="G33" s="789"/>
      <c r="H33" s="789"/>
      <c r="I33"/>
      <c r="J33"/>
      <c r="R33" s="452"/>
      <c r="S33" s="20"/>
    </row>
  </sheetData>
  <mergeCells count="6">
    <mergeCell ref="A33:H33"/>
    <mergeCell ref="A29:J29"/>
    <mergeCell ref="L29:U29"/>
    <mergeCell ref="A30:J30"/>
    <mergeCell ref="A31:J31"/>
    <mergeCell ref="A32:J32"/>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2"/>
  <sheetViews>
    <sheetView showGridLines="0" workbookViewId="0">
      <selection activeCell="A24" sqref="A24"/>
    </sheetView>
  </sheetViews>
  <sheetFormatPr baseColWidth="10" defaultRowHeight="12.75"/>
  <cols>
    <col min="1" max="1" width="35" style="1" customWidth="1"/>
    <col min="2" max="6" width="6.7109375" style="1" customWidth="1"/>
    <col min="7" max="8" width="6.7109375" style="1" bestFit="1" customWidth="1"/>
    <col min="9" max="9" width="6.7109375" style="1" customWidth="1"/>
    <col min="10" max="11" width="6.7109375" style="1" bestFit="1" customWidth="1"/>
    <col min="12" max="12" width="5.140625" style="1" customWidth="1"/>
    <col min="13" max="13" width="5.85546875" style="1" bestFit="1" customWidth="1"/>
    <col min="14" max="14" width="5.85546875" style="1" customWidth="1"/>
    <col min="15" max="237" width="11.42578125" style="1"/>
    <col min="238" max="238" width="36.5703125" style="1" customWidth="1"/>
    <col min="239" max="239" width="8.140625" style="1" customWidth="1"/>
    <col min="240" max="240" width="8.5703125" style="1" customWidth="1"/>
    <col min="241" max="249" width="6.7109375" style="1" bestFit="1" customWidth="1"/>
    <col min="250" max="251" width="5.85546875" style="1" bestFit="1" customWidth="1"/>
    <col min="252" max="252" width="5.85546875" style="1" customWidth="1"/>
    <col min="253" max="493" width="11.42578125" style="1"/>
    <col min="494" max="494" width="36.5703125" style="1" customWidth="1"/>
    <col min="495" max="495" width="8.140625" style="1" customWidth="1"/>
    <col min="496" max="496" width="8.5703125" style="1" customWidth="1"/>
    <col min="497" max="505" width="6.7109375" style="1" bestFit="1" customWidth="1"/>
    <col min="506" max="507" width="5.85546875" style="1" bestFit="1" customWidth="1"/>
    <col min="508" max="508" width="5.85546875" style="1" customWidth="1"/>
    <col min="509" max="749" width="11.42578125" style="1"/>
    <col min="750" max="750" width="36.5703125" style="1" customWidth="1"/>
    <col min="751" max="751" width="8.140625" style="1" customWidth="1"/>
    <col min="752" max="752" width="8.5703125" style="1" customWidth="1"/>
    <col min="753" max="761" width="6.7109375" style="1" bestFit="1" customWidth="1"/>
    <col min="762" max="763" width="5.85546875" style="1" bestFit="1" customWidth="1"/>
    <col min="764" max="764" width="5.85546875" style="1" customWidth="1"/>
    <col min="765" max="1005" width="11.42578125" style="1"/>
    <col min="1006" max="1006" width="36.5703125" style="1" customWidth="1"/>
    <col min="1007" max="1007" width="8.140625" style="1" customWidth="1"/>
    <col min="1008" max="1008" width="8.5703125" style="1" customWidth="1"/>
    <col min="1009" max="1017" width="6.7109375" style="1" bestFit="1" customWidth="1"/>
    <col min="1018" max="1019" width="5.85546875" style="1" bestFit="1" customWidth="1"/>
    <col min="1020" max="1020" width="5.85546875" style="1" customWidth="1"/>
    <col min="1021" max="1261" width="11.42578125" style="1"/>
    <col min="1262" max="1262" width="36.5703125" style="1" customWidth="1"/>
    <col min="1263" max="1263" width="8.140625" style="1" customWidth="1"/>
    <col min="1264" max="1264" width="8.5703125" style="1" customWidth="1"/>
    <col min="1265" max="1273" width="6.7109375" style="1" bestFit="1" customWidth="1"/>
    <col min="1274" max="1275" width="5.85546875" style="1" bestFit="1" customWidth="1"/>
    <col min="1276" max="1276" width="5.85546875" style="1" customWidth="1"/>
    <col min="1277" max="1517" width="11.42578125" style="1"/>
    <col min="1518" max="1518" width="36.5703125" style="1" customWidth="1"/>
    <col min="1519" max="1519" width="8.140625" style="1" customWidth="1"/>
    <col min="1520" max="1520" width="8.5703125" style="1" customWidth="1"/>
    <col min="1521" max="1529" width="6.7109375" style="1" bestFit="1" customWidth="1"/>
    <col min="1530" max="1531" width="5.85546875" style="1" bestFit="1" customWidth="1"/>
    <col min="1532" max="1532" width="5.85546875" style="1" customWidth="1"/>
    <col min="1533" max="1773" width="11.42578125" style="1"/>
    <col min="1774" max="1774" width="36.5703125" style="1" customWidth="1"/>
    <col min="1775" max="1775" width="8.140625" style="1" customWidth="1"/>
    <col min="1776" max="1776" width="8.5703125" style="1" customWidth="1"/>
    <col min="1777" max="1785" width="6.7109375" style="1" bestFit="1" customWidth="1"/>
    <col min="1786" max="1787" width="5.85546875" style="1" bestFit="1" customWidth="1"/>
    <col min="1788" max="1788" width="5.85546875" style="1" customWidth="1"/>
    <col min="1789" max="2029" width="11.42578125" style="1"/>
    <col min="2030" max="2030" width="36.5703125" style="1" customWidth="1"/>
    <col min="2031" max="2031" width="8.140625" style="1" customWidth="1"/>
    <col min="2032" max="2032" width="8.5703125" style="1" customWidth="1"/>
    <col min="2033" max="2041" width="6.7109375" style="1" bestFit="1" customWidth="1"/>
    <col min="2042" max="2043" width="5.85546875" style="1" bestFit="1" customWidth="1"/>
    <col min="2044" max="2044" width="5.85546875" style="1" customWidth="1"/>
    <col min="2045" max="2285" width="11.42578125" style="1"/>
    <col min="2286" max="2286" width="36.5703125" style="1" customWidth="1"/>
    <col min="2287" max="2287" width="8.140625" style="1" customWidth="1"/>
    <col min="2288" max="2288" width="8.5703125" style="1" customWidth="1"/>
    <col min="2289" max="2297" width="6.7109375" style="1" bestFit="1" customWidth="1"/>
    <col min="2298" max="2299" width="5.85546875" style="1" bestFit="1" customWidth="1"/>
    <col min="2300" max="2300" width="5.85546875" style="1" customWidth="1"/>
    <col min="2301" max="2541" width="11.42578125" style="1"/>
    <col min="2542" max="2542" width="36.5703125" style="1" customWidth="1"/>
    <col min="2543" max="2543" width="8.140625" style="1" customWidth="1"/>
    <col min="2544" max="2544" width="8.5703125" style="1" customWidth="1"/>
    <col min="2545" max="2553" width="6.7109375" style="1" bestFit="1" customWidth="1"/>
    <col min="2554" max="2555" width="5.85546875" style="1" bestFit="1" customWidth="1"/>
    <col min="2556" max="2556" width="5.85546875" style="1" customWidth="1"/>
    <col min="2557" max="2797" width="11.42578125" style="1"/>
    <col min="2798" max="2798" width="36.5703125" style="1" customWidth="1"/>
    <col min="2799" max="2799" width="8.140625" style="1" customWidth="1"/>
    <col min="2800" max="2800" width="8.5703125" style="1" customWidth="1"/>
    <col min="2801" max="2809" width="6.7109375" style="1" bestFit="1" customWidth="1"/>
    <col min="2810" max="2811" width="5.85546875" style="1" bestFit="1" customWidth="1"/>
    <col min="2812" max="2812" width="5.85546875" style="1" customWidth="1"/>
    <col min="2813" max="3053" width="11.42578125" style="1"/>
    <col min="3054" max="3054" width="36.5703125" style="1" customWidth="1"/>
    <col min="3055" max="3055" width="8.140625" style="1" customWidth="1"/>
    <col min="3056" max="3056" width="8.5703125" style="1" customWidth="1"/>
    <col min="3057" max="3065" width="6.7109375" style="1" bestFit="1" customWidth="1"/>
    <col min="3066" max="3067" width="5.85546875" style="1" bestFit="1" customWidth="1"/>
    <col min="3068" max="3068" width="5.85546875" style="1" customWidth="1"/>
    <col min="3069" max="3309" width="11.42578125" style="1"/>
    <col min="3310" max="3310" width="36.5703125" style="1" customWidth="1"/>
    <col min="3311" max="3311" width="8.140625" style="1" customWidth="1"/>
    <col min="3312" max="3312" width="8.5703125" style="1" customWidth="1"/>
    <col min="3313" max="3321" width="6.7109375" style="1" bestFit="1" customWidth="1"/>
    <col min="3322" max="3323" width="5.85546875" style="1" bestFit="1" customWidth="1"/>
    <col min="3324" max="3324" width="5.85546875" style="1" customWidth="1"/>
    <col min="3325" max="3565" width="11.42578125" style="1"/>
    <col min="3566" max="3566" width="36.5703125" style="1" customWidth="1"/>
    <col min="3567" max="3567" width="8.140625" style="1" customWidth="1"/>
    <col min="3568" max="3568" width="8.5703125" style="1" customWidth="1"/>
    <col min="3569" max="3577" width="6.7109375" style="1" bestFit="1" customWidth="1"/>
    <col min="3578" max="3579" width="5.85546875" style="1" bestFit="1" customWidth="1"/>
    <col min="3580" max="3580" width="5.85546875" style="1" customWidth="1"/>
    <col min="3581" max="3821" width="11.42578125" style="1"/>
    <col min="3822" max="3822" width="36.5703125" style="1" customWidth="1"/>
    <col min="3823" max="3823" width="8.140625" style="1" customWidth="1"/>
    <col min="3824" max="3824" width="8.5703125" style="1" customWidth="1"/>
    <col min="3825" max="3833" width="6.7109375" style="1" bestFit="1" customWidth="1"/>
    <col min="3834" max="3835" width="5.85546875" style="1" bestFit="1" customWidth="1"/>
    <col min="3836" max="3836" width="5.85546875" style="1" customWidth="1"/>
    <col min="3837" max="4077" width="11.42578125" style="1"/>
    <col min="4078" max="4078" width="36.5703125" style="1" customWidth="1"/>
    <col min="4079" max="4079" width="8.140625" style="1" customWidth="1"/>
    <col min="4080" max="4080" width="8.5703125" style="1" customWidth="1"/>
    <col min="4081" max="4089" width="6.7109375" style="1" bestFit="1" customWidth="1"/>
    <col min="4090" max="4091" width="5.85546875" style="1" bestFit="1" customWidth="1"/>
    <col min="4092" max="4092" width="5.85546875" style="1" customWidth="1"/>
    <col min="4093" max="4333" width="11.42578125" style="1"/>
    <col min="4334" max="4334" width="36.5703125" style="1" customWidth="1"/>
    <col min="4335" max="4335" width="8.140625" style="1" customWidth="1"/>
    <col min="4336" max="4336" width="8.5703125" style="1" customWidth="1"/>
    <col min="4337" max="4345" width="6.7109375" style="1" bestFit="1" customWidth="1"/>
    <col min="4346" max="4347" width="5.85546875" style="1" bestFit="1" customWidth="1"/>
    <col min="4348" max="4348" width="5.85546875" style="1" customWidth="1"/>
    <col min="4349" max="4589" width="11.42578125" style="1"/>
    <col min="4590" max="4590" width="36.5703125" style="1" customWidth="1"/>
    <col min="4591" max="4591" width="8.140625" style="1" customWidth="1"/>
    <col min="4592" max="4592" width="8.5703125" style="1" customWidth="1"/>
    <col min="4593" max="4601" width="6.7109375" style="1" bestFit="1" customWidth="1"/>
    <col min="4602" max="4603" width="5.85546875" style="1" bestFit="1" customWidth="1"/>
    <col min="4604" max="4604" width="5.85546875" style="1" customWidth="1"/>
    <col min="4605" max="4845" width="11.42578125" style="1"/>
    <col min="4846" max="4846" width="36.5703125" style="1" customWidth="1"/>
    <col min="4847" max="4847" width="8.140625" style="1" customWidth="1"/>
    <col min="4848" max="4848" width="8.5703125" style="1" customWidth="1"/>
    <col min="4849" max="4857" width="6.7109375" style="1" bestFit="1" customWidth="1"/>
    <col min="4858" max="4859" width="5.85546875" style="1" bestFit="1" customWidth="1"/>
    <col min="4860" max="4860" width="5.85546875" style="1" customWidth="1"/>
    <col min="4861" max="5101" width="11.42578125" style="1"/>
    <col min="5102" max="5102" width="36.5703125" style="1" customWidth="1"/>
    <col min="5103" max="5103" width="8.140625" style="1" customWidth="1"/>
    <col min="5104" max="5104" width="8.5703125" style="1" customWidth="1"/>
    <col min="5105" max="5113" width="6.7109375" style="1" bestFit="1" customWidth="1"/>
    <col min="5114" max="5115" width="5.85546875" style="1" bestFit="1" customWidth="1"/>
    <col min="5116" max="5116" width="5.85546875" style="1" customWidth="1"/>
    <col min="5117" max="5357" width="11.42578125" style="1"/>
    <col min="5358" max="5358" width="36.5703125" style="1" customWidth="1"/>
    <col min="5359" max="5359" width="8.140625" style="1" customWidth="1"/>
    <col min="5360" max="5360" width="8.5703125" style="1" customWidth="1"/>
    <col min="5361" max="5369" width="6.7109375" style="1" bestFit="1" customWidth="1"/>
    <col min="5370" max="5371" width="5.85546875" style="1" bestFit="1" customWidth="1"/>
    <col min="5372" max="5372" width="5.85546875" style="1" customWidth="1"/>
    <col min="5373" max="5613" width="11.42578125" style="1"/>
    <col min="5614" max="5614" width="36.5703125" style="1" customWidth="1"/>
    <col min="5615" max="5615" width="8.140625" style="1" customWidth="1"/>
    <col min="5616" max="5616" width="8.5703125" style="1" customWidth="1"/>
    <col min="5617" max="5625" width="6.7109375" style="1" bestFit="1" customWidth="1"/>
    <col min="5626" max="5627" width="5.85546875" style="1" bestFit="1" customWidth="1"/>
    <col min="5628" max="5628" width="5.85546875" style="1" customWidth="1"/>
    <col min="5629" max="5869" width="11.42578125" style="1"/>
    <col min="5870" max="5870" width="36.5703125" style="1" customWidth="1"/>
    <col min="5871" max="5871" width="8.140625" style="1" customWidth="1"/>
    <col min="5872" max="5872" width="8.5703125" style="1" customWidth="1"/>
    <col min="5873" max="5881" width="6.7109375" style="1" bestFit="1" customWidth="1"/>
    <col min="5882" max="5883" width="5.85546875" style="1" bestFit="1" customWidth="1"/>
    <col min="5884" max="5884" width="5.85546875" style="1" customWidth="1"/>
    <col min="5885" max="6125" width="11.42578125" style="1"/>
    <col min="6126" max="6126" width="36.5703125" style="1" customWidth="1"/>
    <col min="6127" max="6127" width="8.140625" style="1" customWidth="1"/>
    <col min="6128" max="6128" width="8.5703125" style="1" customWidth="1"/>
    <col min="6129" max="6137" width="6.7109375" style="1" bestFit="1" customWidth="1"/>
    <col min="6138" max="6139" width="5.85546875" style="1" bestFit="1" customWidth="1"/>
    <col min="6140" max="6140" width="5.85546875" style="1" customWidth="1"/>
    <col min="6141" max="6381" width="11.42578125" style="1"/>
    <col min="6382" max="6382" width="36.5703125" style="1" customWidth="1"/>
    <col min="6383" max="6383" width="8.140625" style="1" customWidth="1"/>
    <col min="6384" max="6384" width="8.5703125" style="1" customWidth="1"/>
    <col min="6385" max="6393" width="6.7109375" style="1" bestFit="1" customWidth="1"/>
    <col min="6394" max="6395" width="5.85546875" style="1" bestFit="1" customWidth="1"/>
    <col min="6396" max="6396" width="5.85546875" style="1" customWidth="1"/>
    <col min="6397" max="6637" width="11.42578125" style="1"/>
    <col min="6638" max="6638" width="36.5703125" style="1" customWidth="1"/>
    <col min="6639" max="6639" width="8.140625" style="1" customWidth="1"/>
    <col min="6640" max="6640" width="8.5703125" style="1" customWidth="1"/>
    <col min="6641" max="6649" width="6.7109375" style="1" bestFit="1" customWidth="1"/>
    <col min="6650" max="6651" width="5.85546875" style="1" bestFit="1" customWidth="1"/>
    <col min="6652" max="6652" width="5.85546875" style="1" customWidth="1"/>
    <col min="6653" max="6893" width="11.42578125" style="1"/>
    <col min="6894" max="6894" width="36.5703125" style="1" customWidth="1"/>
    <col min="6895" max="6895" width="8.140625" style="1" customWidth="1"/>
    <col min="6896" max="6896" width="8.5703125" style="1" customWidth="1"/>
    <col min="6897" max="6905" width="6.7109375" style="1" bestFit="1" customWidth="1"/>
    <col min="6906" max="6907" width="5.85546875" style="1" bestFit="1" customWidth="1"/>
    <col min="6908" max="6908" width="5.85546875" style="1" customWidth="1"/>
    <col min="6909" max="7149" width="11.42578125" style="1"/>
    <col min="7150" max="7150" width="36.5703125" style="1" customWidth="1"/>
    <col min="7151" max="7151" width="8.140625" style="1" customWidth="1"/>
    <col min="7152" max="7152" width="8.5703125" style="1" customWidth="1"/>
    <col min="7153" max="7161" width="6.7109375" style="1" bestFit="1" customWidth="1"/>
    <col min="7162" max="7163" width="5.85546875" style="1" bestFit="1" customWidth="1"/>
    <col min="7164" max="7164" width="5.85546875" style="1" customWidth="1"/>
    <col min="7165" max="7405" width="11.42578125" style="1"/>
    <col min="7406" max="7406" width="36.5703125" style="1" customWidth="1"/>
    <col min="7407" max="7407" width="8.140625" style="1" customWidth="1"/>
    <col min="7408" max="7408" width="8.5703125" style="1" customWidth="1"/>
    <col min="7409" max="7417" width="6.7109375" style="1" bestFit="1" customWidth="1"/>
    <col min="7418" max="7419" width="5.85546875" style="1" bestFit="1" customWidth="1"/>
    <col min="7420" max="7420" width="5.85546875" style="1" customWidth="1"/>
    <col min="7421" max="7661" width="11.42578125" style="1"/>
    <col min="7662" max="7662" width="36.5703125" style="1" customWidth="1"/>
    <col min="7663" max="7663" width="8.140625" style="1" customWidth="1"/>
    <col min="7664" max="7664" width="8.5703125" style="1" customWidth="1"/>
    <col min="7665" max="7673" width="6.7109375" style="1" bestFit="1" customWidth="1"/>
    <col min="7674" max="7675" width="5.85546875" style="1" bestFit="1" customWidth="1"/>
    <col min="7676" max="7676" width="5.85546875" style="1" customWidth="1"/>
    <col min="7677" max="7917" width="11.42578125" style="1"/>
    <col min="7918" max="7918" width="36.5703125" style="1" customWidth="1"/>
    <col min="7919" max="7919" width="8.140625" style="1" customWidth="1"/>
    <col min="7920" max="7920" width="8.5703125" style="1" customWidth="1"/>
    <col min="7921" max="7929" width="6.7109375" style="1" bestFit="1" customWidth="1"/>
    <col min="7930" max="7931" width="5.85546875" style="1" bestFit="1" customWidth="1"/>
    <col min="7932" max="7932" width="5.85546875" style="1" customWidth="1"/>
    <col min="7933" max="8173" width="11.42578125" style="1"/>
    <col min="8174" max="8174" width="36.5703125" style="1" customWidth="1"/>
    <col min="8175" max="8175" width="8.140625" style="1" customWidth="1"/>
    <col min="8176" max="8176" width="8.5703125" style="1" customWidth="1"/>
    <col min="8177" max="8185" width="6.7109375" style="1" bestFit="1" customWidth="1"/>
    <col min="8186" max="8187" width="5.85546875" style="1" bestFit="1" customWidth="1"/>
    <col min="8188" max="8188" width="5.85546875" style="1" customWidth="1"/>
    <col min="8189" max="8429" width="11.42578125" style="1"/>
    <col min="8430" max="8430" width="36.5703125" style="1" customWidth="1"/>
    <col min="8431" max="8431" width="8.140625" style="1" customWidth="1"/>
    <col min="8432" max="8432" width="8.5703125" style="1" customWidth="1"/>
    <col min="8433" max="8441" width="6.7109375" style="1" bestFit="1" customWidth="1"/>
    <col min="8442" max="8443" width="5.85546875" style="1" bestFit="1" customWidth="1"/>
    <col min="8444" max="8444" width="5.85546875" style="1" customWidth="1"/>
    <col min="8445" max="8685" width="11.42578125" style="1"/>
    <col min="8686" max="8686" width="36.5703125" style="1" customWidth="1"/>
    <col min="8687" max="8687" width="8.140625" style="1" customWidth="1"/>
    <col min="8688" max="8688" width="8.5703125" style="1" customWidth="1"/>
    <col min="8689" max="8697" width="6.7109375" style="1" bestFit="1" customWidth="1"/>
    <col min="8698" max="8699" width="5.85546875" style="1" bestFit="1" customWidth="1"/>
    <col min="8700" max="8700" width="5.85546875" style="1" customWidth="1"/>
    <col min="8701" max="8941" width="11.42578125" style="1"/>
    <col min="8942" max="8942" width="36.5703125" style="1" customWidth="1"/>
    <col min="8943" max="8943" width="8.140625" style="1" customWidth="1"/>
    <col min="8944" max="8944" width="8.5703125" style="1" customWidth="1"/>
    <col min="8945" max="8953" width="6.7109375" style="1" bestFit="1" customWidth="1"/>
    <col min="8954" max="8955" width="5.85546875" style="1" bestFit="1" customWidth="1"/>
    <col min="8956" max="8956" width="5.85546875" style="1" customWidth="1"/>
    <col min="8957" max="9197" width="11.42578125" style="1"/>
    <col min="9198" max="9198" width="36.5703125" style="1" customWidth="1"/>
    <col min="9199" max="9199" width="8.140625" style="1" customWidth="1"/>
    <col min="9200" max="9200" width="8.5703125" style="1" customWidth="1"/>
    <col min="9201" max="9209" width="6.7109375" style="1" bestFit="1" customWidth="1"/>
    <col min="9210" max="9211" width="5.85546875" style="1" bestFit="1" customWidth="1"/>
    <col min="9212" max="9212" width="5.85546875" style="1" customWidth="1"/>
    <col min="9213" max="9453" width="11.42578125" style="1"/>
    <col min="9454" max="9454" width="36.5703125" style="1" customWidth="1"/>
    <col min="9455" max="9455" width="8.140625" style="1" customWidth="1"/>
    <col min="9456" max="9456" width="8.5703125" style="1" customWidth="1"/>
    <col min="9457" max="9465" width="6.7109375" style="1" bestFit="1" customWidth="1"/>
    <col min="9466" max="9467" width="5.85546875" style="1" bestFit="1" customWidth="1"/>
    <col min="9468" max="9468" width="5.85546875" style="1" customWidth="1"/>
    <col min="9469" max="9709" width="11.42578125" style="1"/>
    <col min="9710" max="9710" width="36.5703125" style="1" customWidth="1"/>
    <col min="9711" max="9711" width="8.140625" style="1" customWidth="1"/>
    <col min="9712" max="9712" width="8.5703125" style="1" customWidth="1"/>
    <col min="9713" max="9721" width="6.7109375" style="1" bestFit="1" customWidth="1"/>
    <col min="9722" max="9723" width="5.85546875" style="1" bestFit="1" customWidth="1"/>
    <col min="9724" max="9724" width="5.85546875" style="1" customWidth="1"/>
    <col min="9725" max="9965" width="11.42578125" style="1"/>
    <col min="9966" max="9966" width="36.5703125" style="1" customWidth="1"/>
    <col min="9967" max="9967" width="8.140625" style="1" customWidth="1"/>
    <col min="9968" max="9968" width="8.5703125" style="1" customWidth="1"/>
    <col min="9969" max="9977" width="6.7109375" style="1" bestFit="1" customWidth="1"/>
    <col min="9978" max="9979" width="5.85546875" style="1" bestFit="1" customWidth="1"/>
    <col min="9980" max="9980" width="5.85546875" style="1" customWidth="1"/>
    <col min="9981" max="10221" width="11.42578125" style="1"/>
    <col min="10222" max="10222" width="36.5703125" style="1" customWidth="1"/>
    <col min="10223" max="10223" width="8.140625" style="1" customWidth="1"/>
    <col min="10224" max="10224" width="8.5703125" style="1" customWidth="1"/>
    <col min="10225" max="10233" width="6.7109375" style="1" bestFit="1" customWidth="1"/>
    <col min="10234" max="10235" width="5.85546875" style="1" bestFit="1" customWidth="1"/>
    <col min="10236" max="10236" width="5.85546875" style="1" customWidth="1"/>
    <col min="10237" max="10477" width="11.42578125" style="1"/>
    <col min="10478" max="10478" width="36.5703125" style="1" customWidth="1"/>
    <col min="10479" max="10479" width="8.140625" style="1" customWidth="1"/>
    <col min="10480" max="10480" width="8.5703125" style="1" customWidth="1"/>
    <col min="10481" max="10489" width="6.7109375" style="1" bestFit="1" customWidth="1"/>
    <col min="10490" max="10491" width="5.85546875" style="1" bestFit="1" customWidth="1"/>
    <col min="10492" max="10492" width="5.85546875" style="1" customWidth="1"/>
    <col min="10493" max="10733" width="11.42578125" style="1"/>
    <col min="10734" max="10734" width="36.5703125" style="1" customWidth="1"/>
    <col min="10735" max="10735" width="8.140625" style="1" customWidth="1"/>
    <col min="10736" max="10736" width="8.5703125" style="1" customWidth="1"/>
    <col min="10737" max="10745" width="6.7109375" style="1" bestFit="1" customWidth="1"/>
    <col min="10746" max="10747" width="5.85546875" style="1" bestFit="1" customWidth="1"/>
    <col min="10748" max="10748" width="5.85546875" style="1" customWidth="1"/>
    <col min="10749" max="10989" width="11.42578125" style="1"/>
    <col min="10990" max="10990" width="36.5703125" style="1" customWidth="1"/>
    <col min="10991" max="10991" width="8.140625" style="1" customWidth="1"/>
    <col min="10992" max="10992" width="8.5703125" style="1" customWidth="1"/>
    <col min="10993" max="11001" width="6.7109375" style="1" bestFit="1" customWidth="1"/>
    <col min="11002" max="11003" width="5.85546875" style="1" bestFit="1" customWidth="1"/>
    <col min="11004" max="11004" width="5.85546875" style="1" customWidth="1"/>
    <col min="11005" max="11245" width="11.42578125" style="1"/>
    <col min="11246" max="11246" width="36.5703125" style="1" customWidth="1"/>
    <col min="11247" max="11247" width="8.140625" style="1" customWidth="1"/>
    <col min="11248" max="11248" width="8.5703125" style="1" customWidth="1"/>
    <col min="11249" max="11257" width="6.7109375" style="1" bestFit="1" customWidth="1"/>
    <col min="11258" max="11259" width="5.85546875" style="1" bestFit="1" customWidth="1"/>
    <col min="11260" max="11260" width="5.85546875" style="1" customWidth="1"/>
    <col min="11261" max="11501" width="11.42578125" style="1"/>
    <col min="11502" max="11502" width="36.5703125" style="1" customWidth="1"/>
    <col min="11503" max="11503" width="8.140625" style="1" customWidth="1"/>
    <col min="11504" max="11504" width="8.5703125" style="1" customWidth="1"/>
    <col min="11505" max="11513" width="6.7109375" style="1" bestFit="1" customWidth="1"/>
    <col min="11514" max="11515" width="5.85546875" style="1" bestFit="1" customWidth="1"/>
    <col min="11516" max="11516" width="5.85546875" style="1" customWidth="1"/>
    <col min="11517" max="11757" width="11.42578125" style="1"/>
    <col min="11758" max="11758" width="36.5703125" style="1" customWidth="1"/>
    <col min="11759" max="11759" width="8.140625" style="1" customWidth="1"/>
    <col min="11760" max="11760" width="8.5703125" style="1" customWidth="1"/>
    <col min="11761" max="11769" width="6.7109375" style="1" bestFit="1" customWidth="1"/>
    <col min="11770" max="11771" width="5.85546875" style="1" bestFit="1" customWidth="1"/>
    <col min="11772" max="11772" width="5.85546875" style="1" customWidth="1"/>
    <col min="11773" max="12013" width="11.42578125" style="1"/>
    <col min="12014" max="12014" width="36.5703125" style="1" customWidth="1"/>
    <col min="12015" max="12015" width="8.140625" style="1" customWidth="1"/>
    <col min="12016" max="12016" width="8.5703125" style="1" customWidth="1"/>
    <col min="12017" max="12025" width="6.7109375" style="1" bestFit="1" customWidth="1"/>
    <col min="12026" max="12027" width="5.85546875" style="1" bestFit="1" customWidth="1"/>
    <col min="12028" max="12028" width="5.85546875" style="1" customWidth="1"/>
    <col min="12029" max="12269" width="11.42578125" style="1"/>
    <col min="12270" max="12270" width="36.5703125" style="1" customWidth="1"/>
    <col min="12271" max="12271" width="8.140625" style="1" customWidth="1"/>
    <col min="12272" max="12272" width="8.5703125" style="1" customWidth="1"/>
    <col min="12273" max="12281" width="6.7109375" style="1" bestFit="1" customWidth="1"/>
    <col min="12282" max="12283" width="5.85546875" style="1" bestFit="1" customWidth="1"/>
    <col min="12284" max="12284" width="5.85546875" style="1" customWidth="1"/>
    <col min="12285" max="12525" width="11.42578125" style="1"/>
    <col min="12526" max="12526" width="36.5703125" style="1" customWidth="1"/>
    <col min="12527" max="12527" width="8.140625" style="1" customWidth="1"/>
    <col min="12528" max="12528" width="8.5703125" style="1" customWidth="1"/>
    <col min="12529" max="12537" width="6.7109375" style="1" bestFit="1" customWidth="1"/>
    <col min="12538" max="12539" width="5.85546875" style="1" bestFit="1" customWidth="1"/>
    <col min="12540" max="12540" width="5.85546875" style="1" customWidth="1"/>
    <col min="12541" max="12781" width="11.42578125" style="1"/>
    <col min="12782" max="12782" width="36.5703125" style="1" customWidth="1"/>
    <col min="12783" max="12783" width="8.140625" style="1" customWidth="1"/>
    <col min="12784" max="12784" width="8.5703125" style="1" customWidth="1"/>
    <col min="12785" max="12793" width="6.7109375" style="1" bestFit="1" customWidth="1"/>
    <col min="12794" max="12795" width="5.85546875" style="1" bestFit="1" customWidth="1"/>
    <col min="12796" max="12796" width="5.85546875" style="1" customWidth="1"/>
    <col min="12797" max="13037" width="11.42578125" style="1"/>
    <col min="13038" max="13038" width="36.5703125" style="1" customWidth="1"/>
    <col min="13039" max="13039" width="8.140625" style="1" customWidth="1"/>
    <col min="13040" max="13040" width="8.5703125" style="1" customWidth="1"/>
    <col min="13041" max="13049" width="6.7109375" style="1" bestFit="1" customWidth="1"/>
    <col min="13050" max="13051" width="5.85546875" style="1" bestFit="1" customWidth="1"/>
    <col min="13052" max="13052" width="5.85546875" style="1" customWidth="1"/>
    <col min="13053" max="13293" width="11.42578125" style="1"/>
    <col min="13294" max="13294" width="36.5703125" style="1" customWidth="1"/>
    <col min="13295" max="13295" width="8.140625" style="1" customWidth="1"/>
    <col min="13296" max="13296" width="8.5703125" style="1" customWidth="1"/>
    <col min="13297" max="13305" width="6.7109375" style="1" bestFit="1" customWidth="1"/>
    <col min="13306" max="13307" width="5.85546875" style="1" bestFit="1" customWidth="1"/>
    <col min="13308" max="13308" width="5.85546875" style="1" customWidth="1"/>
    <col min="13309" max="13549" width="11.42578125" style="1"/>
    <col min="13550" max="13550" width="36.5703125" style="1" customWidth="1"/>
    <col min="13551" max="13551" width="8.140625" style="1" customWidth="1"/>
    <col min="13552" max="13552" width="8.5703125" style="1" customWidth="1"/>
    <col min="13553" max="13561" width="6.7109375" style="1" bestFit="1" customWidth="1"/>
    <col min="13562" max="13563" width="5.85546875" style="1" bestFit="1" customWidth="1"/>
    <col min="13564" max="13564" width="5.85546875" style="1" customWidth="1"/>
    <col min="13565" max="13805" width="11.42578125" style="1"/>
    <col min="13806" max="13806" width="36.5703125" style="1" customWidth="1"/>
    <col min="13807" max="13807" width="8.140625" style="1" customWidth="1"/>
    <col min="13808" max="13808" width="8.5703125" style="1" customWidth="1"/>
    <col min="13809" max="13817" width="6.7109375" style="1" bestFit="1" customWidth="1"/>
    <col min="13818" max="13819" width="5.85546875" style="1" bestFit="1" customWidth="1"/>
    <col min="13820" max="13820" width="5.85546875" style="1" customWidth="1"/>
    <col min="13821" max="14061" width="11.42578125" style="1"/>
    <col min="14062" max="14062" width="36.5703125" style="1" customWidth="1"/>
    <col min="14063" max="14063" width="8.140625" style="1" customWidth="1"/>
    <col min="14064" max="14064" width="8.5703125" style="1" customWidth="1"/>
    <col min="14065" max="14073" width="6.7109375" style="1" bestFit="1" customWidth="1"/>
    <col min="14074" max="14075" width="5.85546875" style="1" bestFit="1" customWidth="1"/>
    <col min="14076" max="14076" width="5.85546875" style="1" customWidth="1"/>
    <col min="14077" max="14317" width="11.42578125" style="1"/>
    <col min="14318" max="14318" width="36.5703125" style="1" customWidth="1"/>
    <col min="14319" max="14319" width="8.140625" style="1" customWidth="1"/>
    <col min="14320" max="14320" width="8.5703125" style="1" customWidth="1"/>
    <col min="14321" max="14329" width="6.7109375" style="1" bestFit="1" customWidth="1"/>
    <col min="14330" max="14331" width="5.85546875" style="1" bestFit="1" customWidth="1"/>
    <col min="14332" max="14332" width="5.85546875" style="1" customWidth="1"/>
    <col min="14333" max="14573" width="11.42578125" style="1"/>
    <col min="14574" max="14574" width="36.5703125" style="1" customWidth="1"/>
    <col min="14575" max="14575" width="8.140625" style="1" customWidth="1"/>
    <col min="14576" max="14576" width="8.5703125" style="1" customWidth="1"/>
    <col min="14577" max="14585" width="6.7109375" style="1" bestFit="1" customWidth="1"/>
    <col min="14586" max="14587" width="5.85546875" style="1" bestFit="1" customWidth="1"/>
    <col min="14588" max="14588" width="5.85546875" style="1" customWidth="1"/>
    <col min="14589" max="14829" width="11.42578125" style="1"/>
    <col min="14830" max="14830" width="36.5703125" style="1" customWidth="1"/>
    <col min="14831" max="14831" width="8.140625" style="1" customWidth="1"/>
    <col min="14832" max="14832" width="8.5703125" style="1" customWidth="1"/>
    <col min="14833" max="14841" width="6.7109375" style="1" bestFit="1" customWidth="1"/>
    <col min="14842" max="14843" width="5.85546875" style="1" bestFit="1" customWidth="1"/>
    <col min="14844" max="14844" width="5.85546875" style="1" customWidth="1"/>
    <col min="14845" max="15085" width="11.42578125" style="1"/>
    <col min="15086" max="15086" width="36.5703125" style="1" customWidth="1"/>
    <col min="15087" max="15087" width="8.140625" style="1" customWidth="1"/>
    <col min="15088" max="15088" width="8.5703125" style="1" customWidth="1"/>
    <col min="15089" max="15097" width="6.7109375" style="1" bestFit="1" customWidth="1"/>
    <col min="15098" max="15099" width="5.85546875" style="1" bestFit="1" customWidth="1"/>
    <col min="15100" max="15100" width="5.85546875" style="1" customWidth="1"/>
    <col min="15101" max="15341" width="11.42578125" style="1"/>
    <col min="15342" max="15342" width="36.5703125" style="1" customWidth="1"/>
    <col min="15343" max="15343" width="8.140625" style="1" customWidth="1"/>
    <col min="15344" max="15344" width="8.5703125" style="1" customWidth="1"/>
    <col min="15345" max="15353" width="6.7109375" style="1" bestFit="1" customWidth="1"/>
    <col min="15354" max="15355" width="5.85546875" style="1" bestFit="1" customWidth="1"/>
    <col min="15356" max="15356" width="5.85546875" style="1" customWidth="1"/>
    <col min="15357" max="15597" width="11.42578125" style="1"/>
    <col min="15598" max="15598" width="36.5703125" style="1" customWidth="1"/>
    <col min="15599" max="15599" width="8.140625" style="1" customWidth="1"/>
    <col min="15600" max="15600" width="8.5703125" style="1" customWidth="1"/>
    <col min="15601" max="15609" width="6.7109375" style="1" bestFit="1" customWidth="1"/>
    <col min="15610" max="15611" width="5.85546875" style="1" bestFit="1" customWidth="1"/>
    <col min="15612" max="15612" width="5.85546875" style="1" customWidth="1"/>
    <col min="15613" max="15853" width="11.42578125" style="1"/>
    <col min="15854" max="15854" width="36.5703125" style="1" customWidth="1"/>
    <col min="15855" max="15855" width="8.140625" style="1" customWidth="1"/>
    <col min="15856" max="15856" width="8.5703125" style="1" customWidth="1"/>
    <col min="15857" max="15865" width="6.7109375" style="1" bestFit="1" customWidth="1"/>
    <col min="15866" max="15867" width="5.85546875" style="1" bestFit="1" customWidth="1"/>
    <col min="15868" max="15868" width="5.85546875" style="1" customWidth="1"/>
    <col min="15869" max="16109" width="11.42578125" style="1"/>
    <col min="16110" max="16110" width="36.5703125" style="1" customWidth="1"/>
    <col min="16111" max="16111" width="8.140625" style="1" customWidth="1"/>
    <col min="16112" max="16112" width="8.5703125" style="1" customWidth="1"/>
    <col min="16113" max="16121" width="6.7109375" style="1" bestFit="1" customWidth="1"/>
    <col min="16122" max="16123" width="5.85546875" style="1" bestFit="1" customWidth="1"/>
    <col min="16124" max="16124" width="5.85546875" style="1" customWidth="1"/>
    <col min="16125" max="16384" width="11.42578125" style="1"/>
  </cols>
  <sheetData>
    <row r="1" spans="1:12" s="36" customFormat="1" ht="15">
      <c r="A1" s="84" t="s">
        <v>109</v>
      </c>
    </row>
    <row r="2" spans="1:12">
      <c r="A2" s="19"/>
    </row>
    <row r="3" spans="1:12" ht="4.5" customHeight="1" thickBot="1">
      <c r="A3" s="6"/>
      <c r="B3" s="6"/>
      <c r="C3" s="6"/>
      <c r="D3" s="6"/>
      <c r="E3" s="6"/>
      <c r="F3" s="6"/>
      <c r="G3" s="6"/>
      <c r="H3" s="6"/>
      <c r="I3" s="6"/>
      <c r="J3" s="6"/>
      <c r="K3" s="6"/>
      <c r="L3" s="6"/>
    </row>
    <row r="4" spans="1:12" ht="26.25" customHeight="1" thickBot="1">
      <c r="A4" s="353" t="s">
        <v>102</v>
      </c>
      <c r="B4" s="354">
        <v>2010</v>
      </c>
      <c r="C4" s="355">
        <v>2011</v>
      </c>
      <c r="D4" s="355">
        <v>2012</v>
      </c>
      <c r="E4" s="355">
        <v>2013</v>
      </c>
      <c r="F4" s="355">
        <v>2014</v>
      </c>
      <c r="G4" s="355">
        <v>2015</v>
      </c>
      <c r="H4" s="388">
        <v>2016</v>
      </c>
      <c r="I4" s="388">
        <v>2017</v>
      </c>
      <c r="J4" s="356">
        <v>2018</v>
      </c>
    </row>
    <row r="5" spans="1:12" ht="15" customHeight="1" thickBot="1">
      <c r="A5" s="785" t="s">
        <v>110</v>
      </c>
      <c r="B5" s="357"/>
      <c r="C5" s="357"/>
      <c r="D5" s="357"/>
      <c r="E5" s="357"/>
      <c r="F5" s="357"/>
      <c r="G5" s="357"/>
      <c r="H5" s="389"/>
      <c r="I5" s="389"/>
      <c r="J5" s="358"/>
    </row>
    <row r="6" spans="1:12" ht="12.75" customHeight="1">
      <c r="A6" s="171" t="s">
        <v>0</v>
      </c>
      <c r="B6" s="111"/>
      <c r="C6" s="112"/>
      <c r="D6" s="112"/>
      <c r="E6" s="112"/>
      <c r="F6" s="112"/>
      <c r="G6" s="112"/>
      <c r="H6" s="112"/>
      <c r="I6" s="112"/>
      <c r="J6" s="172"/>
    </row>
    <row r="7" spans="1:12" ht="12.75" customHeight="1">
      <c r="A7" s="102" t="s">
        <v>65</v>
      </c>
      <c r="B7" s="106">
        <v>2.2000000000000002</v>
      </c>
      <c r="C7" s="107">
        <v>1.7</v>
      </c>
      <c r="D7" s="107">
        <v>1.4</v>
      </c>
      <c r="E7" s="107">
        <v>0.5</v>
      </c>
      <c r="F7" s="107">
        <v>0.9</v>
      </c>
      <c r="G7" s="110">
        <v>0.7</v>
      </c>
      <c r="H7" s="107">
        <v>0.7</v>
      </c>
      <c r="I7" s="107">
        <v>2.2999999999999998</v>
      </c>
      <c r="J7" s="312">
        <v>1.3</v>
      </c>
    </row>
    <row r="8" spans="1:12" ht="12.75" customHeight="1" thickBot="1">
      <c r="A8" s="173" t="s">
        <v>66</v>
      </c>
      <c r="B8" s="113">
        <v>2.2000000000000002</v>
      </c>
      <c r="C8" s="114">
        <v>1.6</v>
      </c>
      <c r="D8" s="114">
        <v>1</v>
      </c>
      <c r="E8" s="114">
        <v>0.2</v>
      </c>
      <c r="F8" s="114">
        <v>0.6</v>
      </c>
      <c r="G8" s="115">
        <v>0.3</v>
      </c>
      <c r="H8" s="114">
        <v>0.3</v>
      </c>
      <c r="I8" s="114">
        <v>2</v>
      </c>
      <c r="J8" s="313">
        <v>0.2</v>
      </c>
    </row>
    <row r="9" spans="1:12" ht="12.75" customHeight="1">
      <c r="A9" s="174" t="s">
        <v>1</v>
      </c>
      <c r="B9" s="117"/>
      <c r="C9" s="118"/>
      <c r="D9" s="118"/>
      <c r="E9" s="118"/>
      <c r="F9" s="118"/>
      <c r="G9" s="119"/>
      <c r="H9" s="118"/>
      <c r="I9" s="118"/>
      <c r="J9" s="314"/>
    </row>
    <row r="10" spans="1:12" ht="12.75" customHeight="1">
      <c r="A10" s="102" t="s">
        <v>65</v>
      </c>
      <c r="B10" s="106">
        <v>2.9</v>
      </c>
      <c r="C10" s="107">
        <v>2.2000000000000002</v>
      </c>
      <c r="D10" s="107">
        <v>1.6</v>
      </c>
      <c r="E10" s="107">
        <v>0.5</v>
      </c>
      <c r="F10" s="107">
        <v>0.7</v>
      </c>
      <c r="G10" s="110">
        <v>0.8</v>
      </c>
      <c r="H10" s="107">
        <v>0.8</v>
      </c>
      <c r="I10" s="107">
        <v>2.4</v>
      </c>
      <c r="J10" s="312">
        <v>1.8</v>
      </c>
    </row>
    <row r="11" spans="1:12" ht="12.75" customHeight="1" thickBot="1">
      <c r="A11" s="173" t="s">
        <v>66</v>
      </c>
      <c r="B11" s="113">
        <v>2.9</v>
      </c>
      <c r="C11" s="114">
        <v>2</v>
      </c>
      <c r="D11" s="114">
        <v>1.2</v>
      </c>
      <c r="E11" s="114">
        <v>0.1</v>
      </c>
      <c r="F11" s="114">
        <v>0.3</v>
      </c>
      <c r="G11" s="115">
        <v>0.4</v>
      </c>
      <c r="H11" s="114">
        <v>0.4</v>
      </c>
      <c r="I11" s="114">
        <v>2.1</v>
      </c>
      <c r="J11" s="313">
        <v>0.6</v>
      </c>
    </row>
    <row r="12" spans="1:12" ht="12.75" customHeight="1">
      <c r="A12" s="103" t="s">
        <v>2</v>
      </c>
      <c r="B12" s="116"/>
      <c r="C12" s="108"/>
      <c r="D12" s="108"/>
      <c r="E12" s="108"/>
      <c r="F12" s="108"/>
      <c r="G12" s="108"/>
      <c r="H12" s="108"/>
      <c r="I12" s="108"/>
      <c r="J12" s="315"/>
    </row>
    <row r="13" spans="1:12" ht="12.75" customHeight="1">
      <c r="A13" s="102" t="s">
        <v>65</v>
      </c>
      <c r="B13" s="107">
        <v>1.3</v>
      </c>
      <c r="C13" s="107">
        <v>1.5</v>
      </c>
      <c r="D13" s="107">
        <v>1.7</v>
      </c>
      <c r="E13" s="107">
        <v>1.1000000000000001</v>
      </c>
      <c r="F13" s="107">
        <v>1.7</v>
      </c>
      <c r="G13" s="107">
        <v>1.2</v>
      </c>
      <c r="H13" s="107">
        <v>0.9</v>
      </c>
      <c r="I13" s="107">
        <v>2.4</v>
      </c>
      <c r="J13" s="312">
        <v>2.2999999999999998</v>
      </c>
    </row>
    <row r="14" spans="1:12" ht="12.75" customHeight="1" thickBot="1">
      <c r="A14" s="102" t="s">
        <v>66</v>
      </c>
      <c r="B14" s="107">
        <v>1.4</v>
      </c>
      <c r="C14" s="107">
        <v>1.3</v>
      </c>
      <c r="D14" s="107">
        <v>1.4</v>
      </c>
      <c r="E14" s="107">
        <v>0.8</v>
      </c>
      <c r="F14" s="107">
        <v>1.4</v>
      </c>
      <c r="G14" s="107">
        <v>0.8</v>
      </c>
      <c r="H14" s="107">
        <v>0.6</v>
      </c>
      <c r="I14" s="107">
        <v>2.1</v>
      </c>
      <c r="J14" s="312">
        <v>1</v>
      </c>
    </row>
    <row r="15" spans="1:12" ht="12.75" customHeight="1">
      <c r="A15" s="175" t="s">
        <v>30</v>
      </c>
      <c r="B15" s="121"/>
      <c r="C15" s="122"/>
      <c r="D15" s="122"/>
      <c r="E15" s="122"/>
      <c r="F15" s="122"/>
      <c r="G15" s="122"/>
      <c r="H15" s="122"/>
      <c r="I15" s="122"/>
      <c r="J15" s="316"/>
    </row>
    <row r="16" spans="1:12" ht="12.75" customHeight="1">
      <c r="A16" s="102" t="s">
        <v>65</v>
      </c>
      <c r="B16" s="109">
        <v>2</v>
      </c>
      <c r="C16" s="109">
        <v>2.2000000000000002</v>
      </c>
      <c r="D16" s="109">
        <v>1.9</v>
      </c>
      <c r="E16" s="109">
        <v>0.7</v>
      </c>
      <c r="F16" s="109">
        <v>1.2</v>
      </c>
      <c r="G16" s="109">
        <v>1.2</v>
      </c>
      <c r="H16" s="109">
        <v>1</v>
      </c>
      <c r="I16" s="109">
        <v>1.7</v>
      </c>
      <c r="J16" s="336">
        <v>1.9</v>
      </c>
    </row>
    <row r="17" spans="1:14" ht="12.75" customHeight="1" thickBot="1">
      <c r="A17" s="173" t="s">
        <v>66</v>
      </c>
      <c r="B17" s="123">
        <v>2.1</v>
      </c>
      <c r="C17" s="123">
        <v>0.4</v>
      </c>
      <c r="D17" s="123">
        <v>1.6</v>
      </c>
      <c r="E17" s="123">
        <v>0.4</v>
      </c>
      <c r="F17" s="123">
        <v>0.8</v>
      </c>
      <c r="G17" s="123">
        <v>0.9</v>
      </c>
      <c r="H17" s="123">
        <v>0.6</v>
      </c>
      <c r="I17" s="123">
        <v>1.3</v>
      </c>
      <c r="J17" s="337">
        <v>0.8</v>
      </c>
    </row>
    <row r="18" spans="1:14" ht="12.75" customHeight="1">
      <c r="A18" s="120" t="s">
        <v>61</v>
      </c>
      <c r="B18" s="116"/>
      <c r="C18" s="108"/>
      <c r="D18" s="108"/>
      <c r="E18" s="108"/>
      <c r="F18" s="108"/>
      <c r="G18" s="108"/>
      <c r="H18" s="108"/>
      <c r="I18" s="108"/>
      <c r="J18" s="315"/>
    </row>
    <row r="19" spans="1:14" ht="12.75" customHeight="1">
      <c r="A19" s="102" t="s">
        <v>65</v>
      </c>
      <c r="B19" s="338">
        <v>1.7</v>
      </c>
      <c r="C19" s="338">
        <v>2.2999999999999998</v>
      </c>
      <c r="D19" s="338">
        <v>2</v>
      </c>
      <c r="E19" s="338">
        <v>0.8</v>
      </c>
      <c r="F19" s="338">
        <v>1.3</v>
      </c>
      <c r="G19" s="109">
        <v>1.3</v>
      </c>
      <c r="H19" s="109">
        <v>1.1000000000000001</v>
      </c>
      <c r="I19" s="109">
        <v>1.8</v>
      </c>
      <c r="J19" s="336">
        <v>1.9</v>
      </c>
    </row>
    <row r="20" spans="1:14" ht="12.75" customHeight="1" thickBot="1">
      <c r="A20" s="102" t="s">
        <v>66</v>
      </c>
      <c r="B20" s="338">
        <v>1.7</v>
      </c>
      <c r="C20" s="338">
        <v>0.4</v>
      </c>
      <c r="D20" s="338">
        <v>1.7</v>
      </c>
      <c r="E20" s="338">
        <v>0.4</v>
      </c>
      <c r="F20" s="338">
        <v>0.9</v>
      </c>
      <c r="G20" s="109">
        <v>0.9</v>
      </c>
      <c r="H20" s="109">
        <v>0.7</v>
      </c>
      <c r="I20" s="109">
        <v>1.4</v>
      </c>
      <c r="J20" s="336">
        <v>0.9</v>
      </c>
    </row>
    <row r="21" spans="1:14" ht="12.75" customHeight="1">
      <c r="A21" s="175" t="s">
        <v>62</v>
      </c>
      <c r="B21" s="121"/>
      <c r="C21" s="122"/>
      <c r="D21" s="122"/>
      <c r="E21" s="122"/>
      <c r="F21" s="122"/>
      <c r="G21" s="122"/>
      <c r="H21" s="122"/>
      <c r="I21" s="122"/>
      <c r="J21" s="316"/>
    </row>
    <row r="22" spans="1:14" ht="12.75" customHeight="1">
      <c r="A22" s="102" t="s">
        <v>65</v>
      </c>
      <c r="B22" s="109">
        <v>5.0999999999999996</v>
      </c>
      <c r="C22" s="109">
        <v>1.5</v>
      </c>
      <c r="D22" s="109">
        <v>0.6</v>
      </c>
      <c r="E22" s="109">
        <v>1</v>
      </c>
      <c r="F22" s="109">
        <v>1.4</v>
      </c>
      <c r="G22" s="109">
        <v>1.2</v>
      </c>
      <c r="H22" s="109">
        <v>0.7</v>
      </c>
      <c r="I22" s="109">
        <v>1.8</v>
      </c>
      <c r="J22" s="336">
        <v>1.9</v>
      </c>
    </row>
    <row r="23" spans="1:14" ht="12.75" customHeight="1" thickBot="1">
      <c r="A23" s="176" t="s">
        <v>66</v>
      </c>
      <c r="B23" s="339">
        <v>5.5</v>
      </c>
      <c r="C23" s="339">
        <v>0.3</v>
      </c>
      <c r="D23" s="339">
        <v>0.2</v>
      </c>
      <c r="E23" s="339">
        <v>0.7</v>
      </c>
      <c r="F23" s="339">
        <v>0.9</v>
      </c>
      <c r="G23" s="339">
        <v>0.8</v>
      </c>
      <c r="H23" s="339">
        <v>0.3</v>
      </c>
      <c r="I23" s="339">
        <v>1.3</v>
      </c>
      <c r="J23" s="340">
        <v>0.6</v>
      </c>
    </row>
    <row r="24" spans="1:14" ht="12.75" customHeight="1" thickBot="1">
      <c r="A24" s="785" t="s">
        <v>111</v>
      </c>
      <c r="B24" s="357"/>
      <c r="C24" s="357"/>
      <c r="D24" s="357"/>
      <c r="E24" s="357"/>
      <c r="F24" s="357"/>
      <c r="G24" s="357"/>
      <c r="H24" s="389"/>
      <c r="I24" s="389"/>
      <c r="J24" s="358"/>
    </row>
    <row r="25" spans="1:14" s="22" customFormat="1" ht="12.75" customHeight="1">
      <c r="A25" s="126" t="s">
        <v>0</v>
      </c>
      <c r="B25" s="133"/>
      <c r="C25" s="134"/>
      <c r="D25" s="134"/>
      <c r="E25" s="134"/>
      <c r="F25" s="134"/>
      <c r="G25" s="132"/>
      <c r="H25" s="118"/>
      <c r="I25" s="118"/>
      <c r="J25" s="314"/>
    </row>
    <row r="26" spans="1:14" s="22" customFormat="1" ht="12.75" customHeight="1">
      <c r="A26" s="127" t="s">
        <v>65</v>
      </c>
      <c r="B26" s="135">
        <v>0.7</v>
      </c>
      <c r="C26" s="109">
        <v>-0.4</v>
      </c>
      <c r="D26" s="109">
        <v>-0.6</v>
      </c>
      <c r="E26" s="109">
        <v>-0.3</v>
      </c>
      <c r="F26" s="109">
        <v>0.4</v>
      </c>
      <c r="G26" s="109">
        <v>0.6</v>
      </c>
      <c r="H26" s="107">
        <f>((0.7063/100+1)/(1+0.18/100)-1)*100</f>
        <v>0.5</v>
      </c>
      <c r="I26" s="107">
        <v>1.3</v>
      </c>
      <c r="J26" s="312">
        <v>-0.5</v>
      </c>
      <c r="K26" s="363"/>
      <c r="L26" s="363"/>
      <c r="M26" s="363"/>
      <c r="N26" s="363"/>
    </row>
    <row r="27" spans="1:14" s="22" customFormat="1" ht="12.75" customHeight="1" thickBot="1">
      <c r="A27" s="128" t="s">
        <v>66</v>
      </c>
      <c r="B27" s="136">
        <v>0.7</v>
      </c>
      <c r="C27" s="123">
        <v>-0.5</v>
      </c>
      <c r="D27" s="123">
        <v>-0.9</v>
      </c>
      <c r="E27" s="123">
        <v>-0.7</v>
      </c>
      <c r="F27" s="123">
        <v>0.1</v>
      </c>
      <c r="G27" s="123">
        <v>0.3</v>
      </c>
      <c r="H27" s="114">
        <f>((0.34263/100+1)/(1+0.18/100)-1)*100</f>
        <v>0.2</v>
      </c>
      <c r="I27" s="114">
        <v>1</v>
      </c>
      <c r="J27" s="313">
        <v>-1.6</v>
      </c>
      <c r="K27" s="363"/>
      <c r="L27" s="363"/>
      <c r="M27" s="363"/>
      <c r="N27" s="363"/>
    </row>
    <row r="28" spans="1:14" s="22" customFormat="1" ht="12.75" customHeight="1">
      <c r="A28" s="129" t="s">
        <v>1</v>
      </c>
      <c r="B28" s="109"/>
      <c r="C28" s="109"/>
      <c r="D28" s="109"/>
      <c r="E28" s="109"/>
      <c r="F28" s="109"/>
      <c r="G28" s="109"/>
      <c r="H28" s="118"/>
      <c r="I28" s="118"/>
      <c r="J28" s="314"/>
    </row>
    <row r="29" spans="1:14" s="22" customFormat="1" ht="12.75" customHeight="1">
      <c r="A29" s="127" t="s">
        <v>65</v>
      </c>
      <c r="B29" s="109">
        <v>1.3</v>
      </c>
      <c r="C29" s="109">
        <v>0.1</v>
      </c>
      <c r="D29" s="109">
        <v>-0.4</v>
      </c>
      <c r="E29" s="109">
        <v>-0.4</v>
      </c>
      <c r="F29" s="109">
        <v>0.2</v>
      </c>
      <c r="G29" s="109">
        <v>0.8</v>
      </c>
      <c r="H29" s="107">
        <v>0.6</v>
      </c>
      <c r="I29" s="107">
        <v>1.3</v>
      </c>
      <c r="J29" s="312">
        <v>-0.1</v>
      </c>
      <c r="K29" s="363"/>
      <c r="L29" s="363"/>
      <c r="M29" s="363"/>
      <c r="N29" s="363"/>
    </row>
    <row r="30" spans="1:14" s="22" customFormat="1" ht="12.75" customHeight="1" thickBot="1">
      <c r="A30" s="127" t="s">
        <v>66</v>
      </c>
      <c r="B30" s="109">
        <v>1.3</v>
      </c>
      <c r="C30" s="109">
        <v>-0.1</v>
      </c>
      <c r="D30" s="109">
        <v>-0.7</v>
      </c>
      <c r="E30" s="109">
        <v>-0.7</v>
      </c>
      <c r="F30" s="109">
        <v>-0.2</v>
      </c>
      <c r="G30" s="109">
        <v>0.4</v>
      </c>
      <c r="H30" s="114">
        <v>0.2</v>
      </c>
      <c r="I30" s="114">
        <v>1</v>
      </c>
      <c r="J30" s="313">
        <v>-1.2</v>
      </c>
      <c r="K30" s="363"/>
      <c r="L30" s="363"/>
      <c r="M30" s="363"/>
      <c r="N30" s="363"/>
    </row>
    <row r="31" spans="1:14" s="22" customFormat="1" ht="12.75" customHeight="1">
      <c r="A31" s="126" t="s">
        <v>2</v>
      </c>
      <c r="B31" s="137"/>
      <c r="C31" s="138"/>
      <c r="D31" s="138"/>
      <c r="E31" s="138"/>
      <c r="F31" s="138"/>
      <c r="G31" s="138"/>
      <c r="H31" s="108"/>
      <c r="I31" s="108"/>
      <c r="J31" s="315"/>
    </row>
    <row r="32" spans="1:14" s="22" customFormat="1" ht="12.75" customHeight="1">
      <c r="A32" s="127" t="s">
        <v>65</v>
      </c>
      <c r="B32" s="135">
        <v>-0.2</v>
      </c>
      <c r="C32" s="109">
        <v>-0.6</v>
      </c>
      <c r="D32" s="109">
        <v>-0.3</v>
      </c>
      <c r="E32" s="109">
        <v>0.2</v>
      </c>
      <c r="F32" s="109">
        <v>1.2</v>
      </c>
      <c r="G32" s="109">
        <v>1.2</v>
      </c>
      <c r="H32" s="107">
        <v>0.8</v>
      </c>
      <c r="I32" s="107">
        <v>1.4</v>
      </c>
      <c r="J32" s="312">
        <v>0.4</v>
      </c>
      <c r="K32" s="363"/>
      <c r="L32" s="363"/>
      <c r="M32" s="363"/>
      <c r="N32" s="363"/>
    </row>
    <row r="33" spans="1:14" s="22" customFormat="1" ht="12.75" customHeight="1" thickBot="1">
      <c r="A33" s="128" t="s">
        <v>66</v>
      </c>
      <c r="B33" s="136">
        <v>-0.1</v>
      </c>
      <c r="C33" s="123">
        <v>-0.8</v>
      </c>
      <c r="D33" s="123">
        <v>-0.5</v>
      </c>
      <c r="E33" s="123">
        <v>-0.1</v>
      </c>
      <c r="F33" s="123">
        <v>0.9</v>
      </c>
      <c r="G33" s="123">
        <v>0.8</v>
      </c>
      <c r="H33" s="107">
        <v>0.4</v>
      </c>
      <c r="I33" s="107">
        <v>1</v>
      </c>
      <c r="J33" s="312">
        <v>-0.9</v>
      </c>
      <c r="K33" s="363"/>
      <c r="L33" s="363"/>
      <c r="M33" s="363"/>
      <c r="N33" s="363"/>
    </row>
    <row r="34" spans="1:14" s="22" customFormat="1" ht="12.75" customHeight="1">
      <c r="A34" s="130" t="s">
        <v>30</v>
      </c>
      <c r="B34" s="139"/>
      <c r="C34" s="139"/>
      <c r="D34" s="139"/>
      <c r="E34" s="139"/>
      <c r="F34" s="139"/>
      <c r="G34" s="139"/>
      <c r="H34" s="122"/>
      <c r="I34" s="122"/>
      <c r="J34" s="316"/>
    </row>
    <row r="35" spans="1:14" s="22" customFormat="1" ht="12.75" customHeight="1">
      <c r="A35" s="127" t="s">
        <v>65</v>
      </c>
      <c r="B35" s="109">
        <v>0.5</v>
      </c>
      <c r="C35" s="109">
        <v>0.1</v>
      </c>
      <c r="D35" s="109">
        <v>0</v>
      </c>
      <c r="E35" s="109">
        <v>-0.1</v>
      </c>
      <c r="F35" s="109">
        <v>0.7</v>
      </c>
      <c r="G35" s="109">
        <v>1.2</v>
      </c>
      <c r="H35" s="109">
        <v>0.8</v>
      </c>
      <c r="I35" s="109">
        <v>0.7</v>
      </c>
      <c r="J35" s="336">
        <v>0</v>
      </c>
      <c r="K35" s="363"/>
      <c r="L35" s="363"/>
      <c r="M35" s="363"/>
      <c r="N35" s="363"/>
    </row>
    <row r="36" spans="1:14" s="22" customFormat="1" ht="12.75" customHeight="1" thickBot="1">
      <c r="A36" s="127" t="s">
        <v>66</v>
      </c>
      <c r="B36" s="109">
        <v>0.6</v>
      </c>
      <c r="C36" s="109">
        <v>-1.7</v>
      </c>
      <c r="D36" s="109">
        <v>-0.3</v>
      </c>
      <c r="E36" s="109">
        <v>-0.5</v>
      </c>
      <c r="F36" s="109">
        <v>0.3</v>
      </c>
      <c r="G36" s="109">
        <v>0.8</v>
      </c>
      <c r="H36" s="123">
        <v>0.4</v>
      </c>
      <c r="I36" s="123">
        <v>0.3</v>
      </c>
      <c r="J36" s="337">
        <v>-1</v>
      </c>
      <c r="K36" s="363"/>
      <c r="L36" s="363"/>
      <c r="M36" s="363"/>
      <c r="N36" s="363"/>
    </row>
    <row r="37" spans="1:14" s="22" customFormat="1" ht="12.75" customHeight="1">
      <c r="A37" s="131" t="s">
        <v>61</v>
      </c>
      <c r="B37" s="137"/>
      <c r="C37" s="138"/>
      <c r="D37" s="138"/>
      <c r="E37" s="138"/>
      <c r="F37" s="138"/>
      <c r="G37" s="138"/>
      <c r="H37" s="108"/>
      <c r="I37" s="108"/>
      <c r="J37" s="315"/>
    </row>
    <row r="38" spans="1:14" s="22" customFormat="1" ht="12.75" customHeight="1">
      <c r="A38" s="127" t="s">
        <v>65</v>
      </c>
      <c r="B38" s="135">
        <v>0.1</v>
      </c>
      <c r="C38" s="109">
        <v>0.1</v>
      </c>
      <c r="D38" s="109">
        <v>0.1</v>
      </c>
      <c r="E38" s="109">
        <v>-0.1</v>
      </c>
      <c r="F38" s="109">
        <v>0.7</v>
      </c>
      <c r="G38" s="109">
        <v>1.2</v>
      </c>
      <c r="H38" s="109">
        <v>0.9</v>
      </c>
      <c r="I38" s="109">
        <v>0.7</v>
      </c>
      <c r="J38" s="336">
        <v>0</v>
      </c>
      <c r="K38" s="363"/>
      <c r="L38" s="363"/>
      <c r="M38" s="363"/>
      <c r="N38" s="363"/>
    </row>
    <row r="39" spans="1:14" s="22" customFormat="1" ht="12.75" customHeight="1" thickBot="1">
      <c r="A39" s="128" t="s">
        <v>66</v>
      </c>
      <c r="B39" s="136">
        <v>0.2</v>
      </c>
      <c r="C39" s="123">
        <v>-1.7</v>
      </c>
      <c r="D39" s="123">
        <v>-0.2</v>
      </c>
      <c r="E39" s="123">
        <v>-0.4</v>
      </c>
      <c r="F39" s="123">
        <v>0.4</v>
      </c>
      <c r="G39" s="123">
        <v>0.9</v>
      </c>
      <c r="H39" s="109">
        <v>0.5</v>
      </c>
      <c r="I39" s="109">
        <v>0.4</v>
      </c>
      <c r="J39" s="336">
        <v>-0.9</v>
      </c>
      <c r="K39" s="363"/>
      <c r="L39" s="363"/>
      <c r="M39" s="363"/>
      <c r="N39" s="363"/>
    </row>
    <row r="40" spans="1:14" s="22" customFormat="1" ht="12.75" customHeight="1">
      <c r="A40" s="130" t="s">
        <v>62</v>
      </c>
      <c r="B40" s="137"/>
      <c r="C40" s="138"/>
      <c r="D40" s="138"/>
      <c r="E40" s="138"/>
      <c r="F40" s="138"/>
      <c r="G40" s="138"/>
      <c r="H40" s="122"/>
      <c r="I40" s="122"/>
      <c r="J40" s="316"/>
    </row>
    <row r="41" spans="1:14" s="22" customFormat="1" ht="12.75" customHeight="1">
      <c r="A41" s="127" t="s">
        <v>65</v>
      </c>
      <c r="B41" s="135">
        <v>3.5</v>
      </c>
      <c r="C41" s="109">
        <v>-0.7</v>
      </c>
      <c r="D41" s="109">
        <v>-1.3</v>
      </c>
      <c r="E41" s="109">
        <v>0.2</v>
      </c>
      <c r="F41" s="109">
        <v>0.9</v>
      </c>
      <c r="G41" s="109">
        <v>1.1000000000000001</v>
      </c>
      <c r="H41" s="109">
        <v>0.5</v>
      </c>
      <c r="I41" s="109">
        <v>0.7</v>
      </c>
      <c r="J41" s="336">
        <v>0</v>
      </c>
      <c r="K41" s="363"/>
      <c r="L41" s="363"/>
      <c r="M41" s="363"/>
      <c r="N41" s="363"/>
    </row>
    <row r="42" spans="1:14" s="22" customFormat="1" ht="12.75" customHeight="1" thickBot="1">
      <c r="A42" s="128" t="s">
        <v>66</v>
      </c>
      <c r="B42" s="136">
        <v>3.9</v>
      </c>
      <c r="C42" s="123">
        <v>-1.8</v>
      </c>
      <c r="D42" s="123">
        <v>-1.7</v>
      </c>
      <c r="E42" s="123">
        <v>-0.2</v>
      </c>
      <c r="F42" s="123">
        <v>0.4</v>
      </c>
      <c r="G42" s="123">
        <v>0.8</v>
      </c>
      <c r="H42" s="123">
        <v>0.2</v>
      </c>
      <c r="I42" s="123">
        <v>0.3</v>
      </c>
      <c r="J42" s="337">
        <v>-1.2</v>
      </c>
      <c r="K42" s="363"/>
      <c r="L42" s="363"/>
      <c r="M42" s="363"/>
      <c r="N42" s="363"/>
    </row>
    <row r="43" spans="1:14" ht="7.5" customHeight="1">
      <c r="A43" s="105"/>
      <c r="B43" s="104"/>
      <c r="C43" s="104"/>
      <c r="D43" s="104"/>
      <c r="E43" s="104"/>
      <c r="F43" s="104"/>
      <c r="G43" s="104"/>
      <c r="H43" s="92"/>
      <c r="I43" s="92"/>
    </row>
    <row r="44" spans="1:14" ht="10.5" customHeight="1">
      <c r="A44" s="834" t="s">
        <v>203</v>
      </c>
      <c r="B44" s="834"/>
      <c r="C44" s="834"/>
      <c r="D44" s="834"/>
      <c r="E44" s="834"/>
      <c r="F44" s="834"/>
      <c r="G44" s="834"/>
      <c r="H44" s="834"/>
      <c r="I44" s="834"/>
      <c r="J44" s="834"/>
      <c r="K44" s="834"/>
      <c r="L44" s="834"/>
    </row>
    <row r="45" spans="1:14" ht="15" customHeight="1">
      <c r="A45" s="835" t="s">
        <v>186</v>
      </c>
      <c r="B45" s="835"/>
      <c r="C45" s="835"/>
      <c r="D45" s="835"/>
      <c r="E45" s="835"/>
      <c r="F45" s="835"/>
      <c r="G45" s="835"/>
      <c r="H45" s="835"/>
      <c r="I45" s="835"/>
      <c r="J45" s="835"/>
      <c r="K45" s="835"/>
      <c r="L45" s="351"/>
    </row>
    <row r="46" spans="1:14" ht="12.75" customHeight="1">
      <c r="A46" s="835" t="s">
        <v>55</v>
      </c>
      <c r="B46" s="835"/>
      <c r="C46" s="835"/>
      <c r="D46" s="835"/>
      <c r="E46" s="835"/>
      <c r="F46" s="835"/>
      <c r="G46" s="835"/>
      <c r="H46" s="835"/>
      <c r="I46" s="835"/>
      <c r="J46" s="835"/>
      <c r="K46" s="835"/>
      <c r="L46" s="835"/>
    </row>
    <row r="47" spans="1:14" ht="13.5" customHeight="1">
      <c r="A47" s="835" t="s">
        <v>176</v>
      </c>
      <c r="B47" s="835"/>
      <c r="C47" s="835"/>
      <c r="D47" s="835"/>
      <c r="E47" s="835"/>
      <c r="F47" s="835"/>
      <c r="G47" s="835"/>
      <c r="H47" s="835"/>
      <c r="I47" s="835"/>
      <c r="J47" s="835"/>
      <c r="K47" s="835"/>
      <c r="L47" s="835"/>
    </row>
    <row r="48" spans="1:14" ht="13.5" customHeight="1">
      <c r="A48" s="794" t="s">
        <v>175</v>
      </c>
      <c r="B48" s="794"/>
      <c r="C48" s="794"/>
      <c r="D48" s="794"/>
      <c r="E48" s="794"/>
      <c r="F48" s="794"/>
      <c r="G48" s="794"/>
      <c r="H48" s="794"/>
      <c r="I48" s="521"/>
      <c r="J48" s="351"/>
      <c r="K48" s="351"/>
      <c r="L48" s="351"/>
    </row>
    <row r="49" spans="1:12" s="352" customFormat="1" ht="62.25" customHeight="1">
      <c r="A49" s="833" t="s">
        <v>64</v>
      </c>
      <c r="B49" s="833"/>
      <c r="C49" s="833"/>
      <c r="D49" s="833"/>
      <c r="E49" s="833"/>
      <c r="F49" s="833"/>
      <c r="G49" s="833"/>
      <c r="H49" s="833"/>
      <c r="I49" s="833"/>
      <c r="J49" s="833"/>
      <c r="K49" s="833"/>
      <c r="L49" s="833"/>
    </row>
    <row r="50" spans="1:12" ht="36" customHeight="1">
      <c r="A50" s="789" t="s">
        <v>112</v>
      </c>
      <c r="B50" s="789"/>
      <c r="C50" s="789"/>
      <c r="D50" s="789"/>
      <c r="E50" s="789"/>
      <c r="F50" s="789"/>
      <c r="G50" s="789"/>
      <c r="H50" s="789"/>
      <c r="I50" s="789"/>
      <c r="J50" s="789"/>
      <c r="K50" s="789"/>
      <c r="L50" s="10"/>
    </row>
    <row r="51" spans="1:12" ht="49.5" customHeight="1">
      <c r="A51" s="789"/>
      <c r="B51" s="789"/>
      <c r="C51" s="789"/>
      <c r="D51" s="789"/>
      <c r="E51" s="789"/>
      <c r="F51" s="789"/>
    </row>
    <row r="52" spans="1:12">
      <c r="A52" s="790"/>
      <c r="B52" s="790"/>
      <c r="C52" s="790"/>
      <c r="D52" s="790"/>
      <c r="E52" s="790"/>
      <c r="F52" s="790"/>
      <c r="G52" s="790"/>
      <c r="H52" s="790"/>
      <c r="I52" s="520"/>
    </row>
  </sheetData>
  <mergeCells count="9">
    <mergeCell ref="A52:H52"/>
    <mergeCell ref="A49:L49"/>
    <mergeCell ref="A44:L44"/>
    <mergeCell ref="A46:L46"/>
    <mergeCell ref="A47:L47"/>
    <mergeCell ref="A45:K45"/>
    <mergeCell ref="A48:H48"/>
    <mergeCell ref="A51:F51"/>
    <mergeCell ref="A50:K50"/>
  </mergeCells>
  <pageMargins left="0.78740157499999996" right="0.78740157499999996" top="0.984251969" bottom="0.984251969" header="0.4921259845" footer="0.4921259845"/>
  <pageSetup paperSize="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0"/>
  <sheetViews>
    <sheetView showGridLines="0" topLeftCell="A22" workbookViewId="0">
      <selection activeCell="A50" sqref="A50:K50"/>
    </sheetView>
  </sheetViews>
  <sheetFormatPr baseColWidth="10" defaultRowHeight="12.75"/>
  <cols>
    <col min="1" max="1" width="36.5703125" style="1" customWidth="1"/>
    <col min="2" max="4" width="7.5703125" style="1" customWidth="1"/>
    <col min="5" max="6" width="6.7109375" style="1" customWidth="1"/>
    <col min="7" max="8" width="6.7109375" style="1" bestFit="1" customWidth="1"/>
    <col min="9" max="9" width="6.7109375" style="1" customWidth="1"/>
    <col min="10" max="11" width="6.7109375" style="1" bestFit="1" customWidth="1"/>
    <col min="12" max="12" width="5.85546875" style="1" bestFit="1" customWidth="1"/>
    <col min="13" max="234" width="11.42578125" style="1"/>
    <col min="235" max="235" width="36.5703125" style="1" customWidth="1"/>
    <col min="236" max="236" width="8.28515625" style="1" customWidth="1"/>
    <col min="237" max="240" width="7.5703125" style="1" customWidth="1"/>
    <col min="241" max="246" width="6.7109375" style="1" bestFit="1" customWidth="1"/>
    <col min="247" max="248" width="5.85546875" style="1" bestFit="1" customWidth="1"/>
    <col min="249" max="249" width="5.85546875" style="1" customWidth="1"/>
    <col min="250" max="490" width="11.42578125" style="1"/>
    <col min="491" max="491" width="36.5703125" style="1" customWidth="1"/>
    <col min="492" max="492" width="8.28515625" style="1" customWidth="1"/>
    <col min="493" max="496" width="7.5703125" style="1" customWidth="1"/>
    <col min="497" max="502" width="6.7109375" style="1" bestFit="1" customWidth="1"/>
    <col min="503" max="504" width="5.85546875" style="1" bestFit="1" customWidth="1"/>
    <col min="505" max="505" width="5.85546875" style="1" customWidth="1"/>
    <col min="506" max="746" width="11.42578125" style="1"/>
    <col min="747" max="747" width="36.5703125" style="1" customWidth="1"/>
    <col min="748" max="748" width="8.28515625" style="1" customWidth="1"/>
    <col min="749" max="752" width="7.5703125" style="1" customWidth="1"/>
    <col min="753" max="758" width="6.7109375" style="1" bestFit="1" customWidth="1"/>
    <col min="759" max="760" width="5.85546875" style="1" bestFit="1" customWidth="1"/>
    <col min="761" max="761" width="5.85546875" style="1" customWidth="1"/>
    <col min="762" max="1002" width="11.42578125" style="1"/>
    <col min="1003" max="1003" width="36.5703125" style="1" customWidth="1"/>
    <col min="1004" max="1004" width="8.28515625" style="1" customWidth="1"/>
    <col min="1005" max="1008" width="7.5703125" style="1" customWidth="1"/>
    <col min="1009" max="1014" width="6.7109375" style="1" bestFit="1" customWidth="1"/>
    <col min="1015" max="1016" width="5.85546875" style="1" bestFit="1" customWidth="1"/>
    <col min="1017" max="1017" width="5.85546875" style="1" customWidth="1"/>
    <col min="1018" max="1258" width="11.42578125" style="1"/>
    <col min="1259" max="1259" width="36.5703125" style="1" customWidth="1"/>
    <col min="1260" max="1260" width="8.28515625" style="1" customWidth="1"/>
    <col min="1261" max="1264" width="7.5703125" style="1" customWidth="1"/>
    <col min="1265" max="1270" width="6.7109375" style="1" bestFit="1" customWidth="1"/>
    <col min="1271" max="1272" width="5.85546875" style="1" bestFit="1" customWidth="1"/>
    <col min="1273" max="1273" width="5.85546875" style="1" customWidth="1"/>
    <col min="1274" max="1514" width="11.42578125" style="1"/>
    <col min="1515" max="1515" width="36.5703125" style="1" customWidth="1"/>
    <col min="1516" max="1516" width="8.28515625" style="1" customWidth="1"/>
    <col min="1517" max="1520" width="7.5703125" style="1" customWidth="1"/>
    <col min="1521" max="1526" width="6.7109375" style="1" bestFit="1" customWidth="1"/>
    <col min="1527" max="1528" width="5.85546875" style="1" bestFit="1" customWidth="1"/>
    <col min="1529" max="1529" width="5.85546875" style="1" customWidth="1"/>
    <col min="1530" max="1770" width="11.42578125" style="1"/>
    <col min="1771" max="1771" width="36.5703125" style="1" customWidth="1"/>
    <col min="1772" max="1772" width="8.28515625" style="1" customWidth="1"/>
    <col min="1773" max="1776" width="7.5703125" style="1" customWidth="1"/>
    <col min="1777" max="1782" width="6.7109375" style="1" bestFit="1" customWidth="1"/>
    <col min="1783" max="1784" width="5.85546875" style="1" bestFit="1" customWidth="1"/>
    <col min="1785" max="1785" width="5.85546875" style="1" customWidth="1"/>
    <col min="1786" max="2026" width="11.42578125" style="1"/>
    <col min="2027" max="2027" width="36.5703125" style="1" customWidth="1"/>
    <col min="2028" max="2028" width="8.28515625" style="1" customWidth="1"/>
    <col min="2029" max="2032" width="7.5703125" style="1" customWidth="1"/>
    <col min="2033" max="2038" width="6.7109375" style="1" bestFit="1" customWidth="1"/>
    <col min="2039" max="2040" width="5.85546875" style="1" bestFit="1" customWidth="1"/>
    <col min="2041" max="2041" width="5.85546875" style="1" customWidth="1"/>
    <col min="2042" max="2282" width="11.42578125" style="1"/>
    <col min="2283" max="2283" width="36.5703125" style="1" customWidth="1"/>
    <col min="2284" max="2284" width="8.28515625" style="1" customWidth="1"/>
    <col min="2285" max="2288" width="7.5703125" style="1" customWidth="1"/>
    <col min="2289" max="2294" width="6.7109375" style="1" bestFit="1" customWidth="1"/>
    <col min="2295" max="2296" width="5.85546875" style="1" bestFit="1" customWidth="1"/>
    <col min="2297" max="2297" width="5.85546875" style="1" customWidth="1"/>
    <col min="2298" max="2538" width="11.42578125" style="1"/>
    <col min="2539" max="2539" width="36.5703125" style="1" customWidth="1"/>
    <col min="2540" max="2540" width="8.28515625" style="1" customWidth="1"/>
    <col min="2541" max="2544" width="7.5703125" style="1" customWidth="1"/>
    <col min="2545" max="2550" width="6.7109375" style="1" bestFit="1" customWidth="1"/>
    <col min="2551" max="2552" width="5.85546875" style="1" bestFit="1" customWidth="1"/>
    <col min="2553" max="2553" width="5.85546875" style="1" customWidth="1"/>
    <col min="2554" max="2794" width="11.42578125" style="1"/>
    <col min="2795" max="2795" width="36.5703125" style="1" customWidth="1"/>
    <col min="2796" max="2796" width="8.28515625" style="1" customWidth="1"/>
    <col min="2797" max="2800" width="7.5703125" style="1" customWidth="1"/>
    <col min="2801" max="2806" width="6.7109375" style="1" bestFit="1" customWidth="1"/>
    <col min="2807" max="2808" width="5.85546875" style="1" bestFit="1" customWidth="1"/>
    <col min="2809" max="2809" width="5.85546875" style="1" customWidth="1"/>
    <col min="2810" max="3050" width="11.42578125" style="1"/>
    <col min="3051" max="3051" width="36.5703125" style="1" customWidth="1"/>
    <col min="3052" max="3052" width="8.28515625" style="1" customWidth="1"/>
    <col min="3053" max="3056" width="7.5703125" style="1" customWidth="1"/>
    <col min="3057" max="3062" width="6.7109375" style="1" bestFit="1" customWidth="1"/>
    <col min="3063" max="3064" width="5.85546875" style="1" bestFit="1" customWidth="1"/>
    <col min="3065" max="3065" width="5.85546875" style="1" customWidth="1"/>
    <col min="3066" max="3306" width="11.42578125" style="1"/>
    <col min="3307" max="3307" width="36.5703125" style="1" customWidth="1"/>
    <col min="3308" max="3308" width="8.28515625" style="1" customWidth="1"/>
    <col min="3309" max="3312" width="7.5703125" style="1" customWidth="1"/>
    <col min="3313" max="3318" width="6.7109375" style="1" bestFit="1" customWidth="1"/>
    <col min="3319" max="3320" width="5.85546875" style="1" bestFit="1" customWidth="1"/>
    <col min="3321" max="3321" width="5.85546875" style="1" customWidth="1"/>
    <col min="3322" max="3562" width="11.42578125" style="1"/>
    <col min="3563" max="3563" width="36.5703125" style="1" customWidth="1"/>
    <col min="3564" max="3564" width="8.28515625" style="1" customWidth="1"/>
    <col min="3565" max="3568" width="7.5703125" style="1" customWidth="1"/>
    <col min="3569" max="3574" width="6.7109375" style="1" bestFit="1" customWidth="1"/>
    <col min="3575" max="3576" width="5.85546875" style="1" bestFit="1" customWidth="1"/>
    <col min="3577" max="3577" width="5.85546875" style="1" customWidth="1"/>
    <col min="3578" max="3818" width="11.42578125" style="1"/>
    <col min="3819" max="3819" width="36.5703125" style="1" customWidth="1"/>
    <col min="3820" max="3820" width="8.28515625" style="1" customWidth="1"/>
    <col min="3821" max="3824" width="7.5703125" style="1" customWidth="1"/>
    <col min="3825" max="3830" width="6.7109375" style="1" bestFit="1" customWidth="1"/>
    <col min="3831" max="3832" width="5.85546875" style="1" bestFit="1" customWidth="1"/>
    <col min="3833" max="3833" width="5.85546875" style="1" customWidth="1"/>
    <col min="3834" max="4074" width="11.42578125" style="1"/>
    <col min="4075" max="4075" width="36.5703125" style="1" customWidth="1"/>
    <col min="4076" max="4076" width="8.28515625" style="1" customWidth="1"/>
    <col min="4077" max="4080" width="7.5703125" style="1" customWidth="1"/>
    <col min="4081" max="4086" width="6.7109375" style="1" bestFit="1" customWidth="1"/>
    <col min="4087" max="4088" width="5.85546875" style="1" bestFit="1" customWidth="1"/>
    <col min="4089" max="4089" width="5.85546875" style="1" customWidth="1"/>
    <col min="4090" max="4330" width="11.42578125" style="1"/>
    <col min="4331" max="4331" width="36.5703125" style="1" customWidth="1"/>
    <col min="4332" max="4332" width="8.28515625" style="1" customWidth="1"/>
    <col min="4333" max="4336" width="7.5703125" style="1" customWidth="1"/>
    <col min="4337" max="4342" width="6.7109375" style="1" bestFit="1" customWidth="1"/>
    <col min="4343" max="4344" width="5.85546875" style="1" bestFit="1" customWidth="1"/>
    <col min="4345" max="4345" width="5.85546875" style="1" customWidth="1"/>
    <col min="4346" max="4586" width="11.42578125" style="1"/>
    <col min="4587" max="4587" width="36.5703125" style="1" customWidth="1"/>
    <col min="4588" max="4588" width="8.28515625" style="1" customWidth="1"/>
    <col min="4589" max="4592" width="7.5703125" style="1" customWidth="1"/>
    <col min="4593" max="4598" width="6.7109375" style="1" bestFit="1" customWidth="1"/>
    <col min="4599" max="4600" width="5.85546875" style="1" bestFit="1" customWidth="1"/>
    <col min="4601" max="4601" width="5.85546875" style="1" customWidth="1"/>
    <col min="4602" max="4842" width="11.42578125" style="1"/>
    <col min="4843" max="4843" width="36.5703125" style="1" customWidth="1"/>
    <col min="4844" max="4844" width="8.28515625" style="1" customWidth="1"/>
    <col min="4845" max="4848" width="7.5703125" style="1" customWidth="1"/>
    <col min="4849" max="4854" width="6.7109375" style="1" bestFit="1" customWidth="1"/>
    <col min="4855" max="4856" width="5.85546875" style="1" bestFit="1" customWidth="1"/>
    <col min="4857" max="4857" width="5.85546875" style="1" customWidth="1"/>
    <col min="4858" max="5098" width="11.42578125" style="1"/>
    <col min="5099" max="5099" width="36.5703125" style="1" customWidth="1"/>
    <col min="5100" max="5100" width="8.28515625" style="1" customWidth="1"/>
    <col min="5101" max="5104" width="7.5703125" style="1" customWidth="1"/>
    <col min="5105" max="5110" width="6.7109375" style="1" bestFit="1" customWidth="1"/>
    <col min="5111" max="5112" width="5.85546875" style="1" bestFit="1" customWidth="1"/>
    <col min="5113" max="5113" width="5.85546875" style="1" customWidth="1"/>
    <col min="5114" max="5354" width="11.42578125" style="1"/>
    <col min="5355" max="5355" width="36.5703125" style="1" customWidth="1"/>
    <col min="5356" max="5356" width="8.28515625" style="1" customWidth="1"/>
    <col min="5357" max="5360" width="7.5703125" style="1" customWidth="1"/>
    <col min="5361" max="5366" width="6.7109375" style="1" bestFit="1" customWidth="1"/>
    <col min="5367" max="5368" width="5.85546875" style="1" bestFit="1" customWidth="1"/>
    <col min="5369" max="5369" width="5.85546875" style="1" customWidth="1"/>
    <col min="5370" max="5610" width="11.42578125" style="1"/>
    <col min="5611" max="5611" width="36.5703125" style="1" customWidth="1"/>
    <col min="5612" max="5612" width="8.28515625" style="1" customWidth="1"/>
    <col min="5613" max="5616" width="7.5703125" style="1" customWidth="1"/>
    <col min="5617" max="5622" width="6.7109375" style="1" bestFit="1" customWidth="1"/>
    <col min="5623" max="5624" width="5.85546875" style="1" bestFit="1" customWidth="1"/>
    <col min="5625" max="5625" width="5.85546875" style="1" customWidth="1"/>
    <col min="5626" max="5866" width="11.42578125" style="1"/>
    <col min="5867" max="5867" width="36.5703125" style="1" customWidth="1"/>
    <col min="5868" max="5868" width="8.28515625" style="1" customWidth="1"/>
    <col min="5869" max="5872" width="7.5703125" style="1" customWidth="1"/>
    <col min="5873" max="5878" width="6.7109375" style="1" bestFit="1" customWidth="1"/>
    <col min="5879" max="5880" width="5.85546875" style="1" bestFit="1" customWidth="1"/>
    <col min="5881" max="5881" width="5.85546875" style="1" customWidth="1"/>
    <col min="5882" max="6122" width="11.42578125" style="1"/>
    <col min="6123" max="6123" width="36.5703125" style="1" customWidth="1"/>
    <col min="6124" max="6124" width="8.28515625" style="1" customWidth="1"/>
    <col min="6125" max="6128" width="7.5703125" style="1" customWidth="1"/>
    <col min="6129" max="6134" width="6.7109375" style="1" bestFit="1" customWidth="1"/>
    <col min="6135" max="6136" width="5.85546875" style="1" bestFit="1" customWidth="1"/>
    <col min="6137" max="6137" width="5.85546875" style="1" customWidth="1"/>
    <col min="6138" max="6378" width="11.42578125" style="1"/>
    <col min="6379" max="6379" width="36.5703125" style="1" customWidth="1"/>
    <col min="6380" max="6380" width="8.28515625" style="1" customWidth="1"/>
    <col min="6381" max="6384" width="7.5703125" style="1" customWidth="1"/>
    <col min="6385" max="6390" width="6.7109375" style="1" bestFit="1" customWidth="1"/>
    <col min="6391" max="6392" width="5.85546875" style="1" bestFit="1" customWidth="1"/>
    <col min="6393" max="6393" width="5.85546875" style="1" customWidth="1"/>
    <col min="6394" max="6634" width="11.42578125" style="1"/>
    <col min="6635" max="6635" width="36.5703125" style="1" customWidth="1"/>
    <col min="6636" max="6636" width="8.28515625" style="1" customWidth="1"/>
    <col min="6637" max="6640" width="7.5703125" style="1" customWidth="1"/>
    <col min="6641" max="6646" width="6.7109375" style="1" bestFit="1" customWidth="1"/>
    <col min="6647" max="6648" width="5.85546875" style="1" bestFit="1" customWidth="1"/>
    <col min="6649" max="6649" width="5.85546875" style="1" customWidth="1"/>
    <col min="6650" max="6890" width="11.42578125" style="1"/>
    <col min="6891" max="6891" width="36.5703125" style="1" customWidth="1"/>
    <col min="6892" max="6892" width="8.28515625" style="1" customWidth="1"/>
    <col min="6893" max="6896" width="7.5703125" style="1" customWidth="1"/>
    <col min="6897" max="6902" width="6.7109375" style="1" bestFit="1" customWidth="1"/>
    <col min="6903" max="6904" width="5.85546875" style="1" bestFit="1" customWidth="1"/>
    <col min="6905" max="6905" width="5.85546875" style="1" customWidth="1"/>
    <col min="6906" max="7146" width="11.42578125" style="1"/>
    <col min="7147" max="7147" width="36.5703125" style="1" customWidth="1"/>
    <col min="7148" max="7148" width="8.28515625" style="1" customWidth="1"/>
    <col min="7149" max="7152" width="7.5703125" style="1" customWidth="1"/>
    <col min="7153" max="7158" width="6.7109375" style="1" bestFit="1" customWidth="1"/>
    <col min="7159" max="7160" width="5.85546875" style="1" bestFit="1" customWidth="1"/>
    <col min="7161" max="7161" width="5.85546875" style="1" customWidth="1"/>
    <col min="7162" max="7402" width="11.42578125" style="1"/>
    <col min="7403" max="7403" width="36.5703125" style="1" customWidth="1"/>
    <col min="7404" max="7404" width="8.28515625" style="1" customWidth="1"/>
    <col min="7405" max="7408" width="7.5703125" style="1" customWidth="1"/>
    <col min="7409" max="7414" width="6.7109375" style="1" bestFit="1" customWidth="1"/>
    <col min="7415" max="7416" width="5.85546875" style="1" bestFit="1" customWidth="1"/>
    <col min="7417" max="7417" width="5.85546875" style="1" customWidth="1"/>
    <col min="7418" max="7658" width="11.42578125" style="1"/>
    <col min="7659" max="7659" width="36.5703125" style="1" customWidth="1"/>
    <col min="7660" max="7660" width="8.28515625" style="1" customWidth="1"/>
    <col min="7661" max="7664" width="7.5703125" style="1" customWidth="1"/>
    <col min="7665" max="7670" width="6.7109375" style="1" bestFit="1" customWidth="1"/>
    <col min="7671" max="7672" width="5.85546875" style="1" bestFit="1" customWidth="1"/>
    <col min="7673" max="7673" width="5.85546875" style="1" customWidth="1"/>
    <col min="7674" max="7914" width="11.42578125" style="1"/>
    <col min="7915" max="7915" width="36.5703125" style="1" customWidth="1"/>
    <col min="7916" max="7916" width="8.28515625" style="1" customWidth="1"/>
    <col min="7917" max="7920" width="7.5703125" style="1" customWidth="1"/>
    <col min="7921" max="7926" width="6.7109375" style="1" bestFit="1" customWidth="1"/>
    <col min="7927" max="7928" width="5.85546875" style="1" bestFit="1" customWidth="1"/>
    <col min="7929" max="7929" width="5.85546875" style="1" customWidth="1"/>
    <col min="7930" max="8170" width="11.42578125" style="1"/>
    <col min="8171" max="8171" width="36.5703125" style="1" customWidth="1"/>
    <col min="8172" max="8172" width="8.28515625" style="1" customWidth="1"/>
    <col min="8173" max="8176" width="7.5703125" style="1" customWidth="1"/>
    <col min="8177" max="8182" width="6.7109375" style="1" bestFit="1" customWidth="1"/>
    <col min="8183" max="8184" width="5.85546875" style="1" bestFit="1" customWidth="1"/>
    <col min="8185" max="8185" width="5.85546875" style="1" customWidth="1"/>
    <col min="8186" max="8426" width="11.42578125" style="1"/>
    <col min="8427" max="8427" width="36.5703125" style="1" customWidth="1"/>
    <col min="8428" max="8428" width="8.28515625" style="1" customWidth="1"/>
    <col min="8429" max="8432" width="7.5703125" style="1" customWidth="1"/>
    <col min="8433" max="8438" width="6.7109375" style="1" bestFit="1" customWidth="1"/>
    <col min="8439" max="8440" width="5.85546875" style="1" bestFit="1" customWidth="1"/>
    <col min="8441" max="8441" width="5.85546875" style="1" customWidth="1"/>
    <col min="8442" max="8682" width="11.42578125" style="1"/>
    <col min="8683" max="8683" width="36.5703125" style="1" customWidth="1"/>
    <col min="8684" max="8684" width="8.28515625" style="1" customWidth="1"/>
    <col min="8685" max="8688" width="7.5703125" style="1" customWidth="1"/>
    <col min="8689" max="8694" width="6.7109375" style="1" bestFit="1" customWidth="1"/>
    <col min="8695" max="8696" width="5.85546875" style="1" bestFit="1" customWidth="1"/>
    <col min="8697" max="8697" width="5.85546875" style="1" customWidth="1"/>
    <col min="8698" max="8938" width="11.42578125" style="1"/>
    <col min="8939" max="8939" width="36.5703125" style="1" customWidth="1"/>
    <col min="8940" max="8940" width="8.28515625" style="1" customWidth="1"/>
    <col min="8941" max="8944" width="7.5703125" style="1" customWidth="1"/>
    <col min="8945" max="8950" width="6.7109375" style="1" bestFit="1" customWidth="1"/>
    <col min="8951" max="8952" width="5.85546875" style="1" bestFit="1" customWidth="1"/>
    <col min="8953" max="8953" width="5.85546875" style="1" customWidth="1"/>
    <col min="8954" max="9194" width="11.42578125" style="1"/>
    <col min="9195" max="9195" width="36.5703125" style="1" customWidth="1"/>
    <col min="9196" max="9196" width="8.28515625" style="1" customWidth="1"/>
    <col min="9197" max="9200" width="7.5703125" style="1" customWidth="1"/>
    <col min="9201" max="9206" width="6.7109375" style="1" bestFit="1" customWidth="1"/>
    <col min="9207" max="9208" width="5.85546875" style="1" bestFit="1" customWidth="1"/>
    <col min="9209" max="9209" width="5.85546875" style="1" customWidth="1"/>
    <col min="9210" max="9450" width="11.42578125" style="1"/>
    <col min="9451" max="9451" width="36.5703125" style="1" customWidth="1"/>
    <col min="9452" max="9452" width="8.28515625" style="1" customWidth="1"/>
    <col min="9453" max="9456" width="7.5703125" style="1" customWidth="1"/>
    <col min="9457" max="9462" width="6.7109375" style="1" bestFit="1" customWidth="1"/>
    <col min="9463" max="9464" width="5.85546875" style="1" bestFit="1" customWidth="1"/>
    <col min="9465" max="9465" width="5.85546875" style="1" customWidth="1"/>
    <col min="9466" max="9706" width="11.42578125" style="1"/>
    <col min="9707" max="9707" width="36.5703125" style="1" customWidth="1"/>
    <col min="9708" max="9708" width="8.28515625" style="1" customWidth="1"/>
    <col min="9709" max="9712" width="7.5703125" style="1" customWidth="1"/>
    <col min="9713" max="9718" width="6.7109375" style="1" bestFit="1" customWidth="1"/>
    <col min="9719" max="9720" width="5.85546875" style="1" bestFit="1" customWidth="1"/>
    <col min="9721" max="9721" width="5.85546875" style="1" customWidth="1"/>
    <col min="9722" max="9962" width="11.42578125" style="1"/>
    <col min="9963" max="9963" width="36.5703125" style="1" customWidth="1"/>
    <col min="9964" max="9964" width="8.28515625" style="1" customWidth="1"/>
    <col min="9965" max="9968" width="7.5703125" style="1" customWidth="1"/>
    <col min="9969" max="9974" width="6.7109375" style="1" bestFit="1" customWidth="1"/>
    <col min="9975" max="9976" width="5.85546875" style="1" bestFit="1" customWidth="1"/>
    <col min="9977" max="9977" width="5.85546875" style="1" customWidth="1"/>
    <col min="9978" max="10218" width="11.42578125" style="1"/>
    <col min="10219" max="10219" width="36.5703125" style="1" customWidth="1"/>
    <col min="10220" max="10220" width="8.28515625" style="1" customWidth="1"/>
    <col min="10221" max="10224" width="7.5703125" style="1" customWidth="1"/>
    <col min="10225" max="10230" width="6.7109375" style="1" bestFit="1" customWidth="1"/>
    <col min="10231" max="10232" width="5.85546875" style="1" bestFit="1" customWidth="1"/>
    <col min="10233" max="10233" width="5.85546875" style="1" customWidth="1"/>
    <col min="10234" max="10474" width="11.42578125" style="1"/>
    <col min="10475" max="10475" width="36.5703125" style="1" customWidth="1"/>
    <col min="10476" max="10476" width="8.28515625" style="1" customWidth="1"/>
    <col min="10477" max="10480" width="7.5703125" style="1" customWidth="1"/>
    <col min="10481" max="10486" width="6.7109375" style="1" bestFit="1" customWidth="1"/>
    <col min="10487" max="10488" width="5.85546875" style="1" bestFit="1" customWidth="1"/>
    <col min="10489" max="10489" width="5.85546875" style="1" customWidth="1"/>
    <col min="10490" max="10730" width="11.42578125" style="1"/>
    <col min="10731" max="10731" width="36.5703125" style="1" customWidth="1"/>
    <col min="10732" max="10732" width="8.28515625" style="1" customWidth="1"/>
    <col min="10733" max="10736" width="7.5703125" style="1" customWidth="1"/>
    <col min="10737" max="10742" width="6.7109375" style="1" bestFit="1" customWidth="1"/>
    <col min="10743" max="10744" width="5.85546875" style="1" bestFit="1" customWidth="1"/>
    <col min="10745" max="10745" width="5.85546875" style="1" customWidth="1"/>
    <col min="10746" max="10986" width="11.42578125" style="1"/>
    <col min="10987" max="10987" width="36.5703125" style="1" customWidth="1"/>
    <col min="10988" max="10988" width="8.28515625" style="1" customWidth="1"/>
    <col min="10989" max="10992" width="7.5703125" style="1" customWidth="1"/>
    <col min="10993" max="10998" width="6.7109375" style="1" bestFit="1" customWidth="1"/>
    <col min="10999" max="11000" width="5.85546875" style="1" bestFit="1" customWidth="1"/>
    <col min="11001" max="11001" width="5.85546875" style="1" customWidth="1"/>
    <col min="11002" max="11242" width="11.42578125" style="1"/>
    <col min="11243" max="11243" width="36.5703125" style="1" customWidth="1"/>
    <col min="11244" max="11244" width="8.28515625" style="1" customWidth="1"/>
    <col min="11245" max="11248" width="7.5703125" style="1" customWidth="1"/>
    <col min="11249" max="11254" width="6.7109375" style="1" bestFit="1" customWidth="1"/>
    <col min="11255" max="11256" width="5.85546875" style="1" bestFit="1" customWidth="1"/>
    <col min="11257" max="11257" width="5.85546875" style="1" customWidth="1"/>
    <col min="11258" max="11498" width="11.42578125" style="1"/>
    <col min="11499" max="11499" width="36.5703125" style="1" customWidth="1"/>
    <col min="11500" max="11500" width="8.28515625" style="1" customWidth="1"/>
    <col min="11501" max="11504" width="7.5703125" style="1" customWidth="1"/>
    <col min="11505" max="11510" width="6.7109375" style="1" bestFit="1" customWidth="1"/>
    <col min="11511" max="11512" width="5.85546875" style="1" bestFit="1" customWidth="1"/>
    <col min="11513" max="11513" width="5.85546875" style="1" customWidth="1"/>
    <col min="11514" max="11754" width="11.42578125" style="1"/>
    <col min="11755" max="11755" width="36.5703125" style="1" customWidth="1"/>
    <col min="11756" max="11756" width="8.28515625" style="1" customWidth="1"/>
    <col min="11757" max="11760" width="7.5703125" style="1" customWidth="1"/>
    <col min="11761" max="11766" width="6.7109375" style="1" bestFit="1" customWidth="1"/>
    <col min="11767" max="11768" width="5.85546875" style="1" bestFit="1" customWidth="1"/>
    <col min="11769" max="11769" width="5.85546875" style="1" customWidth="1"/>
    <col min="11770" max="12010" width="11.42578125" style="1"/>
    <col min="12011" max="12011" width="36.5703125" style="1" customWidth="1"/>
    <col min="12012" max="12012" width="8.28515625" style="1" customWidth="1"/>
    <col min="12013" max="12016" width="7.5703125" style="1" customWidth="1"/>
    <col min="12017" max="12022" width="6.7109375" style="1" bestFit="1" customWidth="1"/>
    <col min="12023" max="12024" width="5.85546875" style="1" bestFit="1" customWidth="1"/>
    <col min="12025" max="12025" width="5.85546875" style="1" customWidth="1"/>
    <col min="12026" max="12266" width="11.42578125" style="1"/>
    <col min="12267" max="12267" width="36.5703125" style="1" customWidth="1"/>
    <col min="12268" max="12268" width="8.28515625" style="1" customWidth="1"/>
    <col min="12269" max="12272" width="7.5703125" style="1" customWidth="1"/>
    <col min="12273" max="12278" width="6.7109375" style="1" bestFit="1" customWidth="1"/>
    <col min="12279" max="12280" width="5.85546875" style="1" bestFit="1" customWidth="1"/>
    <col min="12281" max="12281" width="5.85546875" style="1" customWidth="1"/>
    <col min="12282" max="12522" width="11.42578125" style="1"/>
    <col min="12523" max="12523" width="36.5703125" style="1" customWidth="1"/>
    <col min="12524" max="12524" width="8.28515625" style="1" customWidth="1"/>
    <col min="12525" max="12528" width="7.5703125" style="1" customWidth="1"/>
    <col min="12529" max="12534" width="6.7109375" style="1" bestFit="1" customWidth="1"/>
    <col min="12535" max="12536" width="5.85546875" style="1" bestFit="1" customWidth="1"/>
    <col min="12537" max="12537" width="5.85546875" style="1" customWidth="1"/>
    <col min="12538" max="12778" width="11.42578125" style="1"/>
    <col min="12779" max="12779" width="36.5703125" style="1" customWidth="1"/>
    <col min="12780" max="12780" width="8.28515625" style="1" customWidth="1"/>
    <col min="12781" max="12784" width="7.5703125" style="1" customWidth="1"/>
    <col min="12785" max="12790" width="6.7109375" style="1" bestFit="1" customWidth="1"/>
    <col min="12791" max="12792" width="5.85546875" style="1" bestFit="1" customWidth="1"/>
    <col min="12793" max="12793" width="5.85546875" style="1" customWidth="1"/>
    <col min="12794" max="13034" width="11.42578125" style="1"/>
    <col min="13035" max="13035" width="36.5703125" style="1" customWidth="1"/>
    <col min="13036" max="13036" width="8.28515625" style="1" customWidth="1"/>
    <col min="13037" max="13040" width="7.5703125" style="1" customWidth="1"/>
    <col min="13041" max="13046" width="6.7109375" style="1" bestFit="1" customWidth="1"/>
    <col min="13047" max="13048" width="5.85546875" style="1" bestFit="1" customWidth="1"/>
    <col min="13049" max="13049" width="5.85546875" style="1" customWidth="1"/>
    <col min="13050" max="13290" width="11.42578125" style="1"/>
    <col min="13291" max="13291" width="36.5703125" style="1" customWidth="1"/>
    <col min="13292" max="13292" width="8.28515625" style="1" customWidth="1"/>
    <col min="13293" max="13296" width="7.5703125" style="1" customWidth="1"/>
    <col min="13297" max="13302" width="6.7109375" style="1" bestFit="1" customWidth="1"/>
    <col min="13303" max="13304" width="5.85546875" style="1" bestFit="1" customWidth="1"/>
    <col min="13305" max="13305" width="5.85546875" style="1" customWidth="1"/>
    <col min="13306" max="13546" width="11.42578125" style="1"/>
    <col min="13547" max="13547" width="36.5703125" style="1" customWidth="1"/>
    <col min="13548" max="13548" width="8.28515625" style="1" customWidth="1"/>
    <col min="13549" max="13552" width="7.5703125" style="1" customWidth="1"/>
    <col min="13553" max="13558" width="6.7109375" style="1" bestFit="1" customWidth="1"/>
    <col min="13559" max="13560" width="5.85546875" style="1" bestFit="1" customWidth="1"/>
    <col min="13561" max="13561" width="5.85546875" style="1" customWidth="1"/>
    <col min="13562" max="13802" width="11.42578125" style="1"/>
    <col min="13803" max="13803" width="36.5703125" style="1" customWidth="1"/>
    <col min="13804" max="13804" width="8.28515625" style="1" customWidth="1"/>
    <col min="13805" max="13808" width="7.5703125" style="1" customWidth="1"/>
    <col min="13809" max="13814" width="6.7109375" style="1" bestFit="1" customWidth="1"/>
    <col min="13815" max="13816" width="5.85546875" style="1" bestFit="1" customWidth="1"/>
    <col min="13817" max="13817" width="5.85546875" style="1" customWidth="1"/>
    <col min="13818" max="14058" width="11.42578125" style="1"/>
    <col min="14059" max="14059" width="36.5703125" style="1" customWidth="1"/>
    <col min="14060" max="14060" width="8.28515625" style="1" customWidth="1"/>
    <col min="14061" max="14064" width="7.5703125" style="1" customWidth="1"/>
    <col min="14065" max="14070" width="6.7109375" style="1" bestFit="1" customWidth="1"/>
    <col min="14071" max="14072" width="5.85546875" style="1" bestFit="1" customWidth="1"/>
    <col min="14073" max="14073" width="5.85546875" style="1" customWidth="1"/>
    <col min="14074" max="14314" width="11.42578125" style="1"/>
    <col min="14315" max="14315" width="36.5703125" style="1" customWidth="1"/>
    <col min="14316" max="14316" width="8.28515625" style="1" customWidth="1"/>
    <col min="14317" max="14320" width="7.5703125" style="1" customWidth="1"/>
    <col min="14321" max="14326" width="6.7109375" style="1" bestFit="1" customWidth="1"/>
    <col min="14327" max="14328" width="5.85546875" style="1" bestFit="1" customWidth="1"/>
    <col min="14329" max="14329" width="5.85546875" style="1" customWidth="1"/>
    <col min="14330" max="14570" width="11.42578125" style="1"/>
    <col min="14571" max="14571" width="36.5703125" style="1" customWidth="1"/>
    <col min="14572" max="14572" width="8.28515625" style="1" customWidth="1"/>
    <col min="14573" max="14576" width="7.5703125" style="1" customWidth="1"/>
    <col min="14577" max="14582" width="6.7109375" style="1" bestFit="1" customWidth="1"/>
    <col min="14583" max="14584" width="5.85546875" style="1" bestFit="1" customWidth="1"/>
    <col min="14585" max="14585" width="5.85546875" style="1" customWidth="1"/>
    <col min="14586" max="14826" width="11.42578125" style="1"/>
    <col min="14827" max="14827" width="36.5703125" style="1" customWidth="1"/>
    <col min="14828" max="14828" width="8.28515625" style="1" customWidth="1"/>
    <col min="14829" max="14832" width="7.5703125" style="1" customWidth="1"/>
    <col min="14833" max="14838" width="6.7109375" style="1" bestFit="1" customWidth="1"/>
    <col min="14839" max="14840" width="5.85546875" style="1" bestFit="1" customWidth="1"/>
    <col min="14841" max="14841" width="5.85546875" style="1" customWidth="1"/>
    <col min="14842" max="15082" width="11.42578125" style="1"/>
    <col min="15083" max="15083" width="36.5703125" style="1" customWidth="1"/>
    <col min="15084" max="15084" width="8.28515625" style="1" customWidth="1"/>
    <col min="15085" max="15088" width="7.5703125" style="1" customWidth="1"/>
    <col min="15089" max="15094" width="6.7109375" style="1" bestFit="1" customWidth="1"/>
    <col min="15095" max="15096" width="5.85546875" style="1" bestFit="1" customWidth="1"/>
    <col min="15097" max="15097" width="5.85546875" style="1" customWidth="1"/>
    <col min="15098" max="15338" width="11.42578125" style="1"/>
    <col min="15339" max="15339" width="36.5703125" style="1" customWidth="1"/>
    <col min="15340" max="15340" width="8.28515625" style="1" customWidth="1"/>
    <col min="15341" max="15344" width="7.5703125" style="1" customWidth="1"/>
    <col min="15345" max="15350" width="6.7109375" style="1" bestFit="1" customWidth="1"/>
    <col min="15351" max="15352" width="5.85546875" style="1" bestFit="1" customWidth="1"/>
    <col min="15353" max="15353" width="5.85546875" style="1" customWidth="1"/>
    <col min="15354" max="15594" width="11.42578125" style="1"/>
    <col min="15595" max="15595" width="36.5703125" style="1" customWidth="1"/>
    <col min="15596" max="15596" width="8.28515625" style="1" customWidth="1"/>
    <col min="15597" max="15600" width="7.5703125" style="1" customWidth="1"/>
    <col min="15601" max="15606" width="6.7109375" style="1" bestFit="1" customWidth="1"/>
    <col min="15607" max="15608" width="5.85546875" style="1" bestFit="1" customWidth="1"/>
    <col min="15609" max="15609" width="5.85546875" style="1" customWidth="1"/>
    <col min="15610" max="15850" width="11.42578125" style="1"/>
    <col min="15851" max="15851" width="36.5703125" style="1" customWidth="1"/>
    <col min="15852" max="15852" width="8.28515625" style="1" customWidth="1"/>
    <col min="15853" max="15856" width="7.5703125" style="1" customWidth="1"/>
    <col min="15857" max="15862" width="6.7109375" style="1" bestFit="1" customWidth="1"/>
    <col min="15863" max="15864" width="5.85546875" style="1" bestFit="1" customWidth="1"/>
    <col min="15865" max="15865" width="5.85546875" style="1" customWidth="1"/>
    <col min="15866" max="16106" width="11.42578125" style="1"/>
    <col min="16107" max="16107" width="36.5703125" style="1" customWidth="1"/>
    <col min="16108" max="16108" width="8.28515625" style="1" customWidth="1"/>
    <col min="16109" max="16112" width="7.5703125" style="1" customWidth="1"/>
    <col min="16113" max="16118" width="6.7109375" style="1" bestFit="1" customWidth="1"/>
    <col min="16119" max="16120" width="5.85546875" style="1" bestFit="1" customWidth="1"/>
    <col min="16121" max="16121" width="5.85546875" style="1" customWidth="1"/>
    <col min="16122" max="16384" width="11.42578125" style="1"/>
  </cols>
  <sheetData>
    <row r="1" spans="1:10" s="36" customFormat="1" ht="33.75" customHeight="1">
      <c r="A1" s="836" t="s">
        <v>119</v>
      </c>
      <c r="B1" s="836"/>
      <c r="C1" s="836"/>
      <c r="D1" s="836"/>
      <c r="E1" s="836"/>
      <c r="F1" s="836"/>
      <c r="G1" s="836"/>
      <c r="H1" s="836"/>
      <c r="I1" s="836"/>
      <c r="J1" s="836"/>
    </row>
    <row r="2" spans="1:10">
      <c r="A2" s="787" t="s">
        <v>57</v>
      </c>
      <c r="B2" s="29"/>
      <c r="C2" s="29"/>
      <c r="D2" s="29"/>
      <c r="E2" s="29"/>
      <c r="F2" s="29"/>
      <c r="G2" s="29"/>
      <c r="H2" s="29"/>
      <c r="I2" s="29"/>
      <c r="J2" s="29"/>
    </row>
    <row r="3" spans="1:10" ht="4.5" customHeight="1" thickBot="1"/>
    <row r="4" spans="1:10" ht="13.5" thickBot="1">
      <c r="A4" s="140" t="s">
        <v>99</v>
      </c>
      <c r="B4" s="141">
        <v>2010</v>
      </c>
      <c r="C4" s="142">
        <v>2011</v>
      </c>
      <c r="D4" s="142">
        <v>2012</v>
      </c>
      <c r="E4" s="142">
        <v>2013</v>
      </c>
      <c r="F4" s="142">
        <v>2014</v>
      </c>
      <c r="G4" s="142">
        <v>2015</v>
      </c>
      <c r="H4" s="390">
        <v>2016</v>
      </c>
      <c r="I4" s="390">
        <v>2017</v>
      </c>
      <c r="J4" s="356">
        <v>2018</v>
      </c>
    </row>
    <row r="5" spans="1:10" ht="12.75" customHeight="1" thickBot="1">
      <c r="A5" s="785" t="s">
        <v>110</v>
      </c>
      <c r="B5" s="357"/>
      <c r="C5" s="357"/>
      <c r="D5" s="357"/>
      <c r="E5" s="357"/>
      <c r="F5" s="357"/>
      <c r="G5" s="357"/>
      <c r="H5" s="389"/>
      <c r="I5" s="389"/>
      <c r="J5" s="358"/>
    </row>
    <row r="6" spans="1:10" ht="12.75" customHeight="1">
      <c r="A6" s="124" t="s">
        <v>0</v>
      </c>
      <c r="B6" s="333"/>
      <c r="C6" s="143"/>
      <c r="D6" s="143"/>
      <c r="E6" s="143"/>
      <c r="F6" s="143"/>
      <c r="G6" s="144"/>
      <c r="H6" s="144"/>
      <c r="I6" s="144"/>
      <c r="J6" s="172"/>
    </row>
    <row r="7" spans="1:10" ht="12.75" customHeight="1">
      <c r="A7" s="152" t="s">
        <v>3</v>
      </c>
      <c r="B7" s="177">
        <v>3.2</v>
      </c>
      <c r="C7" s="145">
        <v>3.2</v>
      </c>
      <c r="D7" s="145">
        <v>2.2999999999999998</v>
      </c>
      <c r="E7" s="145">
        <v>1.8</v>
      </c>
      <c r="F7" s="145">
        <v>2.4</v>
      </c>
      <c r="G7" s="145">
        <v>2.2000000000000002</v>
      </c>
      <c r="H7" s="145">
        <v>2.2999999999999998</v>
      </c>
      <c r="I7" s="145">
        <v>4</v>
      </c>
      <c r="J7" s="312">
        <v>3.1</v>
      </c>
    </row>
    <row r="8" spans="1:10" ht="12.75" customHeight="1" thickBot="1">
      <c r="A8" s="154" t="s">
        <v>4</v>
      </c>
      <c r="B8" s="178">
        <v>3.2</v>
      </c>
      <c r="C8" s="146">
        <v>3</v>
      </c>
      <c r="D8" s="146">
        <v>2</v>
      </c>
      <c r="E8" s="146">
        <v>1.4</v>
      </c>
      <c r="F8" s="146">
        <v>2.1</v>
      </c>
      <c r="G8" s="146">
        <v>1.8</v>
      </c>
      <c r="H8" s="146">
        <v>1.9</v>
      </c>
      <c r="I8" s="146">
        <v>3.6</v>
      </c>
      <c r="J8" s="313">
        <v>2</v>
      </c>
    </row>
    <row r="9" spans="1:10" ht="12.75" customHeight="1">
      <c r="A9" s="153" t="s">
        <v>1</v>
      </c>
      <c r="B9" s="177"/>
      <c r="C9" s="145"/>
      <c r="D9" s="145"/>
      <c r="E9" s="145"/>
      <c r="F9" s="145"/>
      <c r="G9" s="147"/>
      <c r="H9" s="147"/>
      <c r="I9" s="147"/>
      <c r="J9" s="314"/>
    </row>
    <row r="10" spans="1:10" ht="12.75" customHeight="1">
      <c r="A10" s="152" t="s">
        <v>3</v>
      </c>
      <c r="B10" s="177">
        <v>3.3</v>
      </c>
      <c r="C10" s="145">
        <v>3.2</v>
      </c>
      <c r="D10" s="145">
        <v>2.4</v>
      </c>
      <c r="E10" s="145">
        <v>1.8</v>
      </c>
      <c r="F10" s="145">
        <v>2.6</v>
      </c>
      <c r="G10" s="145">
        <v>2.2000000000000002</v>
      </c>
      <c r="H10" s="145">
        <v>2.2000000000000002</v>
      </c>
      <c r="I10" s="145">
        <v>3.8</v>
      </c>
      <c r="J10" s="312">
        <v>3.1</v>
      </c>
    </row>
    <row r="11" spans="1:10" ht="12.75" customHeight="1" thickBot="1">
      <c r="A11" s="152" t="s">
        <v>4</v>
      </c>
      <c r="B11" s="177">
        <v>3.4</v>
      </c>
      <c r="C11" s="145">
        <v>3</v>
      </c>
      <c r="D11" s="145">
        <v>2</v>
      </c>
      <c r="E11" s="145">
        <v>1.4</v>
      </c>
      <c r="F11" s="145">
        <v>2.1</v>
      </c>
      <c r="G11" s="145">
        <v>1.9</v>
      </c>
      <c r="H11" s="145">
        <v>1.9</v>
      </c>
      <c r="I11" s="145">
        <v>3.5</v>
      </c>
      <c r="J11" s="313">
        <v>2</v>
      </c>
    </row>
    <row r="12" spans="1:10" ht="12.75" customHeight="1">
      <c r="A12" s="124" t="s">
        <v>2</v>
      </c>
      <c r="B12" s="179"/>
      <c r="C12" s="144"/>
      <c r="D12" s="144"/>
      <c r="E12" s="144"/>
      <c r="F12" s="144"/>
      <c r="G12" s="144"/>
      <c r="H12" s="144"/>
      <c r="I12" s="144"/>
      <c r="J12" s="315"/>
    </row>
    <row r="13" spans="1:10" ht="12.75" customHeight="1">
      <c r="A13" s="152" t="s">
        <v>3</v>
      </c>
      <c r="B13" s="177">
        <v>2.5</v>
      </c>
      <c r="C13" s="145">
        <v>2.5</v>
      </c>
      <c r="D13" s="145">
        <v>2.7</v>
      </c>
      <c r="E13" s="145">
        <v>1.9</v>
      </c>
      <c r="F13" s="145">
        <v>3</v>
      </c>
      <c r="G13" s="145">
        <v>2.1</v>
      </c>
      <c r="H13" s="145">
        <v>1.7</v>
      </c>
      <c r="I13" s="145">
        <v>3.2</v>
      </c>
      <c r="J13" s="312">
        <v>2.7</v>
      </c>
    </row>
    <row r="14" spans="1:10" ht="12.75" customHeight="1" thickBot="1">
      <c r="A14" s="154" t="s">
        <v>4</v>
      </c>
      <c r="B14" s="178">
        <v>2.5</v>
      </c>
      <c r="C14" s="146">
        <v>2.2999999999999998</v>
      </c>
      <c r="D14" s="146">
        <v>2.4</v>
      </c>
      <c r="E14" s="146">
        <v>1.6</v>
      </c>
      <c r="F14" s="146">
        <v>2.7</v>
      </c>
      <c r="G14" s="146">
        <v>1.7</v>
      </c>
      <c r="H14" s="146">
        <v>1.3</v>
      </c>
      <c r="I14" s="146">
        <v>2.8</v>
      </c>
      <c r="J14" s="312">
        <v>1.5</v>
      </c>
    </row>
    <row r="15" spans="1:10" ht="12.75" customHeight="1">
      <c r="A15" s="155" t="s">
        <v>30</v>
      </c>
      <c r="B15" s="180"/>
      <c r="C15" s="147"/>
      <c r="D15" s="147"/>
      <c r="E15" s="147"/>
      <c r="F15" s="147"/>
      <c r="G15" s="147"/>
      <c r="H15" s="147"/>
      <c r="I15" s="147"/>
      <c r="J15" s="316"/>
    </row>
    <row r="16" spans="1:10" ht="12.75" customHeight="1">
      <c r="A16" s="152" t="s">
        <v>3</v>
      </c>
      <c r="B16" s="177">
        <v>2.2999999999999998</v>
      </c>
      <c r="C16" s="148">
        <v>3.5</v>
      </c>
      <c r="D16" s="148">
        <v>2.5</v>
      </c>
      <c r="E16" s="148">
        <v>2.1</v>
      </c>
      <c r="F16" s="148">
        <v>2.4</v>
      </c>
      <c r="G16" s="148">
        <v>2.2999999999999998</v>
      </c>
      <c r="H16" s="148">
        <v>2</v>
      </c>
      <c r="I16" s="148">
        <v>2.7</v>
      </c>
      <c r="J16" s="336">
        <v>2.8</v>
      </c>
    </row>
    <row r="17" spans="1:12" ht="12.75" customHeight="1" thickBot="1">
      <c r="A17" s="152" t="s">
        <v>4</v>
      </c>
      <c r="B17" s="177">
        <v>2.6</v>
      </c>
      <c r="C17" s="148">
        <v>1.7</v>
      </c>
      <c r="D17" s="148">
        <v>2.2000000000000002</v>
      </c>
      <c r="E17" s="148">
        <v>1.8</v>
      </c>
      <c r="F17" s="148">
        <v>2</v>
      </c>
      <c r="G17" s="148">
        <v>1.9</v>
      </c>
      <c r="H17" s="148">
        <v>1.7</v>
      </c>
      <c r="I17" s="148">
        <v>2.2999999999999998</v>
      </c>
      <c r="J17" s="337">
        <v>1.9</v>
      </c>
      <c r="K17" s="6"/>
      <c r="L17" s="6"/>
    </row>
    <row r="18" spans="1:12" ht="12.75" customHeight="1">
      <c r="A18" s="125" t="s">
        <v>61</v>
      </c>
      <c r="B18" s="179"/>
      <c r="C18" s="144"/>
      <c r="D18" s="144"/>
      <c r="E18" s="144"/>
      <c r="F18" s="144"/>
      <c r="G18" s="144"/>
      <c r="H18" s="144"/>
      <c r="I18" s="144"/>
      <c r="J18" s="315"/>
      <c r="K18" s="6"/>
      <c r="L18" s="6"/>
    </row>
    <row r="19" spans="1:12" ht="12.75" customHeight="1">
      <c r="A19" s="152" t="s">
        <v>3</v>
      </c>
      <c r="B19" s="177">
        <v>2.2999999999999998</v>
      </c>
      <c r="C19" s="149">
        <v>3.6</v>
      </c>
      <c r="D19" s="149">
        <v>2.4</v>
      </c>
      <c r="E19" s="149">
        <v>2.1</v>
      </c>
      <c r="F19" s="149">
        <v>2.4</v>
      </c>
      <c r="G19" s="148">
        <v>2.2999999999999998</v>
      </c>
      <c r="H19" s="148">
        <v>2.1</v>
      </c>
      <c r="I19" s="148">
        <v>2.7</v>
      </c>
      <c r="J19" s="336">
        <v>2.9</v>
      </c>
      <c r="K19" s="6"/>
      <c r="L19" s="6"/>
    </row>
    <row r="20" spans="1:12" ht="12.75" customHeight="1" thickBot="1">
      <c r="A20" s="154" t="s">
        <v>4</v>
      </c>
      <c r="B20" s="178">
        <v>2.5</v>
      </c>
      <c r="C20" s="150">
        <v>1.7</v>
      </c>
      <c r="D20" s="150">
        <v>2.1</v>
      </c>
      <c r="E20" s="150">
        <v>1.8</v>
      </c>
      <c r="F20" s="150">
        <v>2</v>
      </c>
      <c r="G20" s="151">
        <v>1.9</v>
      </c>
      <c r="H20" s="151">
        <v>1.7</v>
      </c>
      <c r="I20" s="151">
        <v>2.4</v>
      </c>
      <c r="J20" s="336">
        <v>1.9</v>
      </c>
      <c r="K20" s="6"/>
      <c r="L20" s="6"/>
    </row>
    <row r="21" spans="1:12" ht="12.75" customHeight="1">
      <c r="A21" s="155" t="s">
        <v>62</v>
      </c>
      <c r="B21" s="180"/>
      <c r="C21" s="147"/>
      <c r="D21" s="147"/>
      <c r="E21" s="147"/>
      <c r="F21" s="147"/>
      <c r="G21" s="147"/>
      <c r="H21" s="147"/>
      <c r="I21" s="147"/>
      <c r="J21" s="316"/>
      <c r="K21" s="6"/>
      <c r="L21" s="6"/>
    </row>
    <row r="22" spans="1:12" ht="12.75" customHeight="1">
      <c r="A22" s="152" t="s">
        <v>3</v>
      </c>
      <c r="B22" s="177">
        <v>2.2999999999999998</v>
      </c>
      <c r="C22" s="148">
        <v>3</v>
      </c>
      <c r="D22" s="148">
        <v>2.9</v>
      </c>
      <c r="E22" s="148">
        <v>2.1</v>
      </c>
      <c r="F22" s="148">
        <v>2.4</v>
      </c>
      <c r="G22" s="148">
        <v>2.2000000000000002</v>
      </c>
      <c r="H22" s="148">
        <v>1.6</v>
      </c>
      <c r="I22" s="148">
        <v>2.4</v>
      </c>
      <c r="J22" s="336">
        <v>2.6</v>
      </c>
      <c r="K22" s="6"/>
      <c r="L22" s="6"/>
    </row>
    <row r="23" spans="1:12" ht="12.75" customHeight="1" thickBot="1">
      <c r="A23" s="154" t="s">
        <v>4</v>
      </c>
      <c r="B23" s="178">
        <v>2.8</v>
      </c>
      <c r="C23" s="151">
        <v>1.7</v>
      </c>
      <c r="D23" s="151">
        <v>2.6</v>
      </c>
      <c r="E23" s="151">
        <v>1.8</v>
      </c>
      <c r="F23" s="151">
        <v>2</v>
      </c>
      <c r="G23" s="151">
        <v>1.2</v>
      </c>
      <c r="H23" s="151">
        <v>1.2</v>
      </c>
      <c r="I23" s="151">
        <v>2</v>
      </c>
      <c r="J23" s="340">
        <v>1.3</v>
      </c>
      <c r="K23" s="6"/>
      <c r="L23" s="6"/>
    </row>
    <row r="24" spans="1:12" ht="12.75" customHeight="1" thickBot="1">
      <c r="A24" s="786" t="s">
        <v>111</v>
      </c>
      <c r="B24" s="333"/>
      <c r="C24" s="357"/>
      <c r="D24" s="357"/>
      <c r="E24" s="357"/>
      <c r="F24" s="357"/>
      <c r="G24" s="357"/>
      <c r="H24" s="389"/>
      <c r="I24" s="389"/>
      <c r="J24" s="358"/>
    </row>
    <row r="25" spans="1:12" s="23" customFormat="1" ht="12.75" customHeight="1">
      <c r="A25" s="124" t="s">
        <v>0</v>
      </c>
      <c r="B25" s="333"/>
      <c r="C25" s="334"/>
      <c r="D25" s="334"/>
      <c r="E25" s="334"/>
      <c r="F25" s="334"/>
      <c r="G25" s="334"/>
      <c r="H25" s="391"/>
      <c r="I25" s="391"/>
      <c r="J25" s="314"/>
    </row>
    <row r="26" spans="1:12" s="23" customFormat="1" ht="12.75" customHeight="1">
      <c r="A26" s="152" t="s">
        <v>3</v>
      </c>
      <c r="B26" s="177">
        <v>1.6</v>
      </c>
      <c r="C26" s="109">
        <v>1.1000000000000001</v>
      </c>
      <c r="D26" s="109">
        <v>0.4</v>
      </c>
      <c r="E26" s="109">
        <v>0.9</v>
      </c>
      <c r="F26" s="109">
        <v>1.9</v>
      </c>
      <c r="G26" s="109">
        <v>2.2000000000000002</v>
      </c>
      <c r="H26" s="104">
        <f>((2.27018/100+1)/(1+0.18/100)-1)*100</f>
        <v>2.1</v>
      </c>
      <c r="I26" s="104">
        <v>2.9</v>
      </c>
      <c r="J26" s="312">
        <v>1.3</v>
      </c>
      <c r="K26" s="364"/>
      <c r="L26" s="364"/>
    </row>
    <row r="27" spans="1:12" s="23" customFormat="1" ht="12.75" customHeight="1" thickBot="1">
      <c r="A27" s="154" t="s">
        <v>4</v>
      </c>
      <c r="B27" s="178">
        <v>1.6</v>
      </c>
      <c r="C27" s="123">
        <v>0.9</v>
      </c>
      <c r="D27" s="123">
        <v>0</v>
      </c>
      <c r="E27" s="123">
        <v>0.5</v>
      </c>
      <c r="F27" s="123">
        <v>1.6</v>
      </c>
      <c r="G27" s="123">
        <v>1.8</v>
      </c>
      <c r="H27" s="767">
        <f>((1.88511/100+1)/(1+0.18/100)-1)*100</f>
        <v>1.7</v>
      </c>
      <c r="I27" s="767">
        <v>2.6</v>
      </c>
      <c r="J27" s="313">
        <v>0.1</v>
      </c>
      <c r="K27" s="364"/>
      <c r="L27" s="364"/>
    </row>
    <row r="28" spans="1:12" s="23" customFormat="1" ht="12.75" customHeight="1">
      <c r="A28" s="153" t="s">
        <v>1</v>
      </c>
      <c r="B28" s="177"/>
      <c r="C28" s="109"/>
      <c r="D28" s="109"/>
      <c r="E28" s="109"/>
      <c r="F28" s="109"/>
      <c r="G28" s="109"/>
      <c r="H28" s="768"/>
      <c r="I28" s="768"/>
      <c r="J28" s="314"/>
      <c r="K28" s="364"/>
      <c r="L28" s="364"/>
    </row>
    <row r="29" spans="1:12" s="23" customFormat="1" ht="12.75" customHeight="1">
      <c r="A29" s="152" t="s">
        <v>3</v>
      </c>
      <c r="B29" s="177">
        <v>1.7</v>
      </c>
      <c r="C29" s="109">
        <v>1.1000000000000001</v>
      </c>
      <c r="D29" s="109">
        <v>0.4</v>
      </c>
      <c r="E29" s="109">
        <v>0.9</v>
      </c>
      <c r="F29" s="109">
        <v>2</v>
      </c>
      <c r="G29" s="109">
        <v>2.2000000000000002</v>
      </c>
      <c r="H29" s="104">
        <v>2.1</v>
      </c>
      <c r="I29" s="104">
        <v>2.8</v>
      </c>
      <c r="J29" s="312">
        <v>1.2</v>
      </c>
      <c r="K29" s="364"/>
      <c r="L29" s="364"/>
    </row>
    <row r="30" spans="1:12" s="23" customFormat="1" ht="12.75" customHeight="1" thickBot="1">
      <c r="A30" s="152" t="s">
        <v>4</v>
      </c>
      <c r="B30" s="177">
        <v>1.8</v>
      </c>
      <c r="C30" s="109">
        <v>0.9</v>
      </c>
      <c r="D30" s="109">
        <v>0</v>
      </c>
      <c r="E30" s="109">
        <v>0.5</v>
      </c>
      <c r="F30" s="109">
        <v>1.7</v>
      </c>
      <c r="G30" s="109">
        <v>1.8</v>
      </c>
      <c r="H30" s="769">
        <v>1.7</v>
      </c>
      <c r="I30" s="769">
        <v>2.4</v>
      </c>
      <c r="J30" s="313">
        <v>0.1</v>
      </c>
      <c r="K30" s="364"/>
      <c r="L30" s="364"/>
    </row>
    <row r="31" spans="1:12" s="23" customFormat="1" ht="12.75" customHeight="1">
      <c r="A31" s="124" t="s">
        <v>2</v>
      </c>
      <c r="B31" s="179"/>
      <c r="C31" s="138"/>
      <c r="D31" s="138"/>
      <c r="E31" s="138"/>
      <c r="F31" s="138"/>
      <c r="G31" s="138"/>
      <c r="H31" s="770"/>
      <c r="I31" s="770"/>
      <c r="J31" s="315"/>
      <c r="K31" s="364"/>
      <c r="L31" s="364"/>
    </row>
    <row r="32" spans="1:12" s="23" customFormat="1" ht="12.75" customHeight="1">
      <c r="A32" s="152" t="s">
        <v>3</v>
      </c>
      <c r="B32" s="177">
        <v>1</v>
      </c>
      <c r="C32" s="109">
        <v>0.4</v>
      </c>
      <c r="D32" s="109">
        <v>0.7</v>
      </c>
      <c r="E32" s="109">
        <v>1.1000000000000001</v>
      </c>
      <c r="F32" s="109">
        <v>2.5</v>
      </c>
      <c r="G32" s="109">
        <v>2.1</v>
      </c>
      <c r="H32" s="104">
        <v>1.5</v>
      </c>
      <c r="I32" s="104">
        <v>2.1</v>
      </c>
      <c r="J32" s="312">
        <v>0.9</v>
      </c>
      <c r="K32" s="364"/>
      <c r="L32" s="364"/>
    </row>
    <row r="33" spans="1:12" s="23" customFormat="1" ht="12.75" customHeight="1" thickBot="1">
      <c r="A33" s="154" t="s">
        <v>4</v>
      </c>
      <c r="B33" s="178">
        <v>1</v>
      </c>
      <c r="C33" s="123">
        <v>0.2</v>
      </c>
      <c r="D33" s="123">
        <v>0.4</v>
      </c>
      <c r="E33" s="123">
        <v>0.8</v>
      </c>
      <c r="F33" s="123">
        <v>2.1</v>
      </c>
      <c r="G33" s="123">
        <v>1.7</v>
      </c>
      <c r="H33" s="769">
        <v>1.1000000000000001</v>
      </c>
      <c r="I33" s="769">
        <v>1.8</v>
      </c>
      <c r="J33" s="312">
        <v>-0.4</v>
      </c>
      <c r="K33" s="364"/>
      <c r="L33" s="364"/>
    </row>
    <row r="34" spans="1:12" s="23" customFormat="1" ht="12.75" customHeight="1">
      <c r="A34" s="155" t="s">
        <v>30</v>
      </c>
      <c r="B34" s="180"/>
      <c r="C34" s="139"/>
      <c r="D34" s="139"/>
      <c r="E34" s="139"/>
      <c r="F34" s="139"/>
      <c r="G34" s="139"/>
      <c r="H34" s="768"/>
      <c r="I34" s="768"/>
      <c r="J34" s="316"/>
      <c r="K34" s="364"/>
      <c r="L34" s="364"/>
    </row>
    <row r="35" spans="1:12" s="23" customFormat="1" ht="12.75" customHeight="1">
      <c r="A35" s="152" t="s">
        <v>3</v>
      </c>
      <c r="B35" s="177">
        <v>0.8</v>
      </c>
      <c r="C35" s="109">
        <v>1.4</v>
      </c>
      <c r="D35" s="109">
        <v>0.5</v>
      </c>
      <c r="E35" s="109">
        <v>1.2</v>
      </c>
      <c r="F35" s="109">
        <v>1.9</v>
      </c>
      <c r="G35" s="109">
        <v>2.2999999999999998</v>
      </c>
      <c r="H35" s="771">
        <v>1.8</v>
      </c>
      <c r="I35" s="771">
        <v>1.6</v>
      </c>
      <c r="J35" s="336">
        <v>1</v>
      </c>
      <c r="K35" s="364"/>
      <c r="L35" s="364"/>
    </row>
    <row r="36" spans="1:12" s="23" customFormat="1" ht="12.75" customHeight="1" thickBot="1">
      <c r="A36" s="152" t="s">
        <v>4</v>
      </c>
      <c r="B36" s="177">
        <v>1</v>
      </c>
      <c r="C36" s="109">
        <v>-0.4</v>
      </c>
      <c r="D36" s="109">
        <v>0.2</v>
      </c>
      <c r="E36" s="109">
        <v>1</v>
      </c>
      <c r="F36" s="109">
        <v>1.5</v>
      </c>
      <c r="G36" s="109">
        <v>1.8</v>
      </c>
      <c r="H36" s="772">
        <v>1.5</v>
      </c>
      <c r="I36" s="772">
        <v>1.3</v>
      </c>
      <c r="J36" s="337">
        <v>0</v>
      </c>
      <c r="K36" s="364"/>
      <c r="L36" s="364"/>
    </row>
    <row r="37" spans="1:12" s="23" customFormat="1" ht="12.75" customHeight="1">
      <c r="A37" s="125" t="s">
        <v>61</v>
      </c>
      <c r="B37" s="179"/>
      <c r="C37" s="138"/>
      <c r="D37" s="138"/>
      <c r="E37" s="138"/>
      <c r="F37" s="138"/>
      <c r="G37" s="138"/>
      <c r="H37" s="771"/>
      <c r="I37" s="771"/>
      <c r="J37" s="315"/>
      <c r="K37" s="364"/>
      <c r="L37" s="364"/>
    </row>
    <row r="38" spans="1:12" s="23" customFormat="1" ht="12.75" customHeight="1">
      <c r="A38" s="152" t="s">
        <v>3</v>
      </c>
      <c r="B38" s="177">
        <v>0.8</v>
      </c>
      <c r="C38" s="109">
        <v>1.5</v>
      </c>
      <c r="D38" s="109">
        <v>0.4</v>
      </c>
      <c r="E38" s="109">
        <v>1.3</v>
      </c>
      <c r="F38" s="109">
        <v>1.9</v>
      </c>
      <c r="G38" s="109">
        <v>2.2999999999999998</v>
      </c>
      <c r="H38" s="771">
        <v>1.9</v>
      </c>
      <c r="I38" s="771">
        <v>1.6</v>
      </c>
      <c r="J38" s="336">
        <v>1</v>
      </c>
      <c r="K38" s="364"/>
      <c r="L38" s="364"/>
    </row>
    <row r="39" spans="1:12" s="23" customFormat="1" ht="12.75" customHeight="1" thickBot="1">
      <c r="A39" s="154" t="s">
        <v>4</v>
      </c>
      <c r="B39" s="178">
        <v>1</v>
      </c>
      <c r="C39" s="123">
        <v>-0.4</v>
      </c>
      <c r="D39" s="123">
        <v>0.2</v>
      </c>
      <c r="E39" s="123">
        <v>1</v>
      </c>
      <c r="F39" s="123">
        <v>1.5</v>
      </c>
      <c r="G39" s="123">
        <v>1.9</v>
      </c>
      <c r="H39" s="772">
        <v>1.6</v>
      </c>
      <c r="I39" s="772">
        <v>1.3</v>
      </c>
      <c r="J39" s="336">
        <v>0.1</v>
      </c>
      <c r="K39" s="364"/>
      <c r="L39" s="364"/>
    </row>
    <row r="40" spans="1:12" s="23" customFormat="1" ht="12.75" customHeight="1">
      <c r="A40" s="155" t="s">
        <v>62</v>
      </c>
      <c r="B40" s="180"/>
      <c r="C40" s="139"/>
      <c r="D40" s="139"/>
      <c r="E40" s="139"/>
      <c r="F40" s="139"/>
      <c r="G40" s="139"/>
      <c r="H40" s="771"/>
      <c r="I40" s="771"/>
      <c r="J40" s="316"/>
      <c r="K40" s="364"/>
      <c r="L40" s="364"/>
    </row>
    <row r="41" spans="1:12" s="23" customFormat="1" ht="12.75" customHeight="1">
      <c r="A41" s="152" t="s">
        <v>3</v>
      </c>
      <c r="B41" s="177">
        <v>0.7</v>
      </c>
      <c r="C41" s="109">
        <v>0.8</v>
      </c>
      <c r="D41" s="109">
        <v>0.9</v>
      </c>
      <c r="E41" s="109">
        <v>1.2</v>
      </c>
      <c r="F41" s="109">
        <v>1.8</v>
      </c>
      <c r="G41" s="109">
        <v>2.1</v>
      </c>
      <c r="H41" s="771">
        <v>1.4</v>
      </c>
      <c r="I41" s="771">
        <v>1.4</v>
      </c>
      <c r="J41" s="336">
        <v>0.7</v>
      </c>
      <c r="K41" s="364"/>
      <c r="L41" s="364"/>
    </row>
    <row r="42" spans="1:12" s="23" customFormat="1" ht="12.75" customHeight="1" thickBot="1">
      <c r="A42" s="154" t="s">
        <v>4</v>
      </c>
      <c r="B42" s="178">
        <v>1.3</v>
      </c>
      <c r="C42" s="123">
        <v>-0.4</v>
      </c>
      <c r="D42" s="123">
        <v>0.6</v>
      </c>
      <c r="E42" s="123">
        <v>0.9</v>
      </c>
      <c r="F42" s="123">
        <v>1.4</v>
      </c>
      <c r="G42" s="123">
        <v>1.2</v>
      </c>
      <c r="H42" s="772">
        <v>1</v>
      </c>
      <c r="I42" s="772">
        <v>1</v>
      </c>
      <c r="J42" s="337">
        <v>-0.5</v>
      </c>
      <c r="K42" s="364"/>
      <c r="L42" s="364"/>
    </row>
    <row r="43" spans="1:12" ht="15" customHeight="1">
      <c r="A43" s="834" t="s">
        <v>203</v>
      </c>
      <c r="B43" s="834"/>
      <c r="C43" s="834"/>
      <c r="D43" s="834"/>
      <c r="E43" s="834"/>
      <c r="F43" s="834"/>
      <c r="G43" s="834"/>
      <c r="H43" s="834"/>
      <c r="I43" s="834"/>
      <c r="J43" s="834"/>
      <c r="K43" s="834"/>
      <c r="L43" s="834"/>
    </row>
    <row r="44" spans="1:12" ht="15" customHeight="1">
      <c r="A44" s="835" t="s">
        <v>98</v>
      </c>
      <c r="B44" s="842"/>
      <c r="C44" s="842"/>
      <c r="D44" s="842"/>
      <c r="E44" s="842"/>
      <c r="F44" s="842"/>
      <c r="G44" s="842"/>
      <c r="H44" s="842"/>
      <c r="I44" s="842"/>
      <c r="J44" s="842"/>
      <c r="K44" s="842"/>
      <c r="L44" s="444"/>
    </row>
    <row r="45" spans="1:12" ht="12.75" customHeight="1">
      <c r="A45" s="835" t="s">
        <v>54</v>
      </c>
      <c r="B45" s="839"/>
      <c r="C45" s="839"/>
      <c r="D45" s="839"/>
      <c r="E45" s="839"/>
      <c r="F45" s="839"/>
      <c r="G45" s="839"/>
      <c r="H45" s="839"/>
      <c r="I45" s="839"/>
      <c r="J45" s="839"/>
      <c r="K45" s="839"/>
      <c r="L45" s="839"/>
    </row>
    <row r="46" spans="1:12" ht="13.5" customHeight="1">
      <c r="A46" s="835" t="s">
        <v>176</v>
      </c>
      <c r="B46" s="839"/>
      <c r="C46" s="839"/>
      <c r="D46" s="839"/>
      <c r="E46" s="839"/>
      <c r="F46" s="839"/>
      <c r="G46" s="839"/>
      <c r="H46" s="839"/>
      <c r="I46" s="839"/>
      <c r="J46" s="839"/>
      <c r="K46" s="839"/>
      <c r="L46" s="839"/>
    </row>
    <row r="47" spans="1:12" ht="14.25" customHeight="1">
      <c r="A47" s="840" t="s">
        <v>175</v>
      </c>
      <c r="B47" s="841"/>
      <c r="C47" s="841"/>
      <c r="D47" s="841"/>
      <c r="E47" s="841"/>
      <c r="F47" s="841"/>
      <c r="G47" s="841"/>
      <c r="H47" s="841"/>
      <c r="I47" s="841"/>
      <c r="J47" s="841"/>
      <c r="K47" s="841"/>
      <c r="L47" s="841"/>
    </row>
    <row r="48" spans="1:12" ht="14.25" customHeight="1">
      <c r="A48" s="835" t="s">
        <v>5</v>
      </c>
      <c r="B48" s="839"/>
      <c r="C48" s="839"/>
      <c r="D48" s="839"/>
      <c r="E48" s="839"/>
      <c r="F48" s="839"/>
      <c r="G48" s="839"/>
      <c r="H48" s="839"/>
      <c r="I48" s="839"/>
      <c r="J48" s="839"/>
      <c r="K48" s="839"/>
      <c r="L48" s="839"/>
    </row>
    <row r="49" spans="1:12" ht="60" customHeight="1">
      <c r="A49" s="837" t="s">
        <v>64</v>
      </c>
      <c r="B49" s="838"/>
      <c r="C49" s="838"/>
      <c r="D49" s="838"/>
      <c r="E49" s="838"/>
      <c r="F49" s="838"/>
      <c r="G49" s="838"/>
      <c r="H49" s="838"/>
      <c r="I49" s="838"/>
      <c r="J49" s="838"/>
      <c r="K49" s="838"/>
      <c r="L49" s="838"/>
    </row>
    <row r="50" spans="1:12" ht="36" customHeight="1">
      <c r="A50" s="789" t="s">
        <v>112</v>
      </c>
      <c r="B50" s="789"/>
      <c r="C50" s="789"/>
      <c r="D50" s="789"/>
      <c r="E50" s="789"/>
      <c r="F50" s="789"/>
      <c r="G50" s="791"/>
      <c r="H50" s="791"/>
      <c r="I50" s="791"/>
      <c r="J50" s="791"/>
      <c r="K50" s="791"/>
      <c r="L50" s="10"/>
    </row>
  </sheetData>
  <mergeCells count="9">
    <mergeCell ref="A1:J1"/>
    <mergeCell ref="A50:K50"/>
    <mergeCell ref="A49:L49"/>
    <mergeCell ref="A43:L43"/>
    <mergeCell ref="A45:L45"/>
    <mergeCell ref="A46:L46"/>
    <mergeCell ref="A47:L47"/>
    <mergeCell ref="A44:K44"/>
    <mergeCell ref="A48:L48"/>
  </mergeCells>
  <pageMargins left="0.78740157499999996" right="0.78740157499999996" top="0.984251969" bottom="0.984251969" header="0.4921259845" footer="0.4921259845"/>
  <pageSetup paperSize="9"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2"/>
  <sheetViews>
    <sheetView workbookViewId="0">
      <pane xSplit="1" ySplit="5" topLeftCell="B6" activePane="bottomRight" state="frozen"/>
      <selection pane="topRight" activeCell="B1" sqref="B1"/>
      <selection pane="bottomLeft" activeCell="A6" sqref="A6"/>
      <selection pane="bottomRight" activeCell="A30" sqref="A30:G30"/>
    </sheetView>
  </sheetViews>
  <sheetFormatPr baseColWidth="10" defaultRowHeight="15"/>
  <cols>
    <col min="1" max="1" width="29.28515625" customWidth="1"/>
    <col min="2" max="2" width="7.7109375" customWidth="1"/>
    <col min="3" max="3" width="8.85546875" customWidth="1"/>
    <col min="4" max="4" width="8.140625" style="21" customWidth="1"/>
    <col min="5" max="5" width="8.140625" customWidth="1"/>
    <col min="6" max="6" width="7.7109375" customWidth="1"/>
    <col min="7" max="7" width="8.28515625" customWidth="1"/>
    <col min="8" max="8" width="8" customWidth="1"/>
    <col min="9" max="9" width="8.28515625" customWidth="1"/>
    <col min="10" max="10" width="7.7109375" customWidth="1"/>
    <col min="11" max="11" width="8.140625" customWidth="1"/>
    <col min="12" max="12" width="8.7109375" customWidth="1"/>
    <col min="13" max="13" width="8.28515625" customWidth="1"/>
    <col min="14" max="14" width="7.7109375" customWidth="1"/>
    <col min="15" max="15" width="8.5703125" customWidth="1"/>
    <col min="16" max="16" width="8.7109375" customWidth="1"/>
    <col min="17" max="17" width="8" customWidth="1"/>
    <col min="18" max="18" width="7.7109375" customWidth="1"/>
    <col min="19" max="19" width="8.42578125" customWidth="1"/>
    <col min="20" max="20" width="9.5703125" customWidth="1"/>
    <col min="21" max="21" width="8.140625" customWidth="1"/>
    <col min="219" max="219" width="22.42578125" customWidth="1"/>
    <col min="220" max="249" width="7.7109375" customWidth="1"/>
    <col min="475" max="475" width="22.42578125" customWidth="1"/>
    <col min="476" max="505" width="7.7109375" customWidth="1"/>
    <col min="731" max="731" width="22.42578125" customWidth="1"/>
    <col min="732" max="761" width="7.7109375" customWidth="1"/>
    <col min="987" max="987" width="22.42578125" customWidth="1"/>
    <col min="988" max="1017" width="7.7109375" customWidth="1"/>
    <col min="1243" max="1243" width="22.42578125" customWidth="1"/>
    <col min="1244" max="1273" width="7.7109375" customWidth="1"/>
    <col min="1499" max="1499" width="22.42578125" customWidth="1"/>
    <col min="1500" max="1529" width="7.7109375" customWidth="1"/>
    <col min="1755" max="1755" width="22.42578125" customWidth="1"/>
    <col min="1756" max="1785" width="7.7109375" customWidth="1"/>
    <col min="2011" max="2011" width="22.42578125" customWidth="1"/>
    <col min="2012" max="2041" width="7.7109375" customWidth="1"/>
    <col min="2267" max="2267" width="22.42578125" customWidth="1"/>
    <col min="2268" max="2297" width="7.7109375" customWidth="1"/>
    <col min="2523" max="2523" width="22.42578125" customWidth="1"/>
    <col min="2524" max="2553" width="7.7109375" customWidth="1"/>
    <col min="2779" max="2779" width="22.42578125" customWidth="1"/>
    <col min="2780" max="2809" width="7.7109375" customWidth="1"/>
    <col min="3035" max="3035" width="22.42578125" customWidth="1"/>
    <col min="3036" max="3065" width="7.7109375" customWidth="1"/>
    <col min="3291" max="3291" width="22.42578125" customWidth="1"/>
    <col min="3292" max="3321" width="7.7109375" customWidth="1"/>
    <col min="3547" max="3547" width="22.42578125" customWidth="1"/>
    <col min="3548" max="3577" width="7.7109375" customWidth="1"/>
    <col min="3803" max="3803" width="22.42578125" customWidth="1"/>
    <col min="3804" max="3833" width="7.7109375" customWidth="1"/>
    <col min="4059" max="4059" width="22.42578125" customWidth="1"/>
    <col min="4060" max="4089" width="7.7109375" customWidth="1"/>
    <col min="4315" max="4315" width="22.42578125" customWidth="1"/>
    <col min="4316" max="4345" width="7.7109375" customWidth="1"/>
    <col min="4571" max="4571" width="22.42578125" customWidth="1"/>
    <col min="4572" max="4601" width="7.7109375" customWidth="1"/>
    <col min="4827" max="4827" width="22.42578125" customWidth="1"/>
    <col min="4828" max="4857" width="7.7109375" customWidth="1"/>
    <col min="5083" max="5083" width="22.42578125" customWidth="1"/>
    <col min="5084" max="5113" width="7.7109375" customWidth="1"/>
    <col min="5339" max="5339" width="22.42578125" customWidth="1"/>
    <col min="5340" max="5369" width="7.7109375" customWidth="1"/>
    <col min="5595" max="5595" width="22.42578125" customWidth="1"/>
    <col min="5596" max="5625" width="7.7109375" customWidth="1"/>
    <col min="5851" max="5851" width="22.42578125" customWidth="1"/>
    <col min="5852" max="5881" width="7.7109375" customWidth="1"/>
    <col min="6107" max="6107" width="22.42578125" customWidth="1"/>
    <col min="6108" max="6137" width="7.7109375" customWidth="1"/>
    <col min="6363" max="6363" width="22.42578125" customWidth="1"/>
    <col min="6364" max="6393" width="7.7109375" customWidth="1"/>
    <col min="6619" max="6619" width="22.42578125" customWidth="1"/>
    <col min="6620" max="6649" width="7.7109375" customWidth="1"/>
    <col min="6875" max="6875" width="22.42578125" customWidth="1"/>
    <col min="6876" max="6905" width="7.7109375" customWidth="1"/>
    <col min="7131" max="7131" width="22.42578125" customWidth="1"/>
    <col min="7132" max="7161" width="7.7109375" customWidth="1"/>
    <col min="7387" max="7387" width="22.42578125" customWidth="1"/>
    <col min="7388" max="7417" width="7.7109375" customWidth="1"/>
    <col min="7643" max="7643" width="22.42578125" customWidth="1"/>
    <col min="7644" max="7673" width="7.7109375" customWidth="1"/>
    <col min="7899" max="7899" width="22.42578125" customWidth="1"/>
    <col min="7900" max="7929" width="7.7109375" customWidth="1"/>
    <col min="8155" max="8155" width="22.42578125" customWidth="1"/>
    <col min="8156" max="8185" width="7.7109375" customWidth="1"/>
    <col min="8411" max="8411" width="22.42578125" customWidth="1"/>
    <col min="8412" max="8441" width="7.7109375" customWidth="1"/>
    <col min="8667" max="8667" width="22.42578125" customWidth="1"/>
    <col min="8668" max="8697" width="7.7109375" customWidth="1"/>
    <col min="8923" max="8923" width="22.42578125" customWidth="1"/>
    <col min="8924" max="8953" width="7.7109375" customWidth="1"/>
    <col min="9179" max="9179" width="22.42578125" customWidth="1"/>
    <col min="9180" max="9209" width="7.7109375" customWidth="1"/>
    <col min="9435" max="9435" width="22.42578125" customWidth="1"/>
    <col min="9436" max="9465" width="7.7109375" customWidth="1"/>
    <col min="9691" max="9691" width="22.42578125" customWidth="1"/>
    <col min="9692" max="9721" width="7.7109375" customWidth="1"/>
    <col min="9947" max="9947" width="22.42578125" customWidth="1"/>
    <col min="9948" max="9977" width="7.7109375" customWidth="1"/>
    <col min="10203" max="10203" width="22.42578125" customWidth="1"/>
    <col min="10204" max="10233" width="7.7109375" customWidth="1"/>
    <col min="10459" max="10459" width="22.42578125" customWidth="1"/>
    <col min="10460" max="10489" width="7.7109375" customWidth="1"/>
    <col min="10715" max="10715" width="22.42578125" customWidth="1"/>
    <col min="10716" max="10745" width="7.7109375" customWidth="1"/>
    <col min="10971" max="10971" width="22.42578125" customWidth="1"/>
    <col min="10972" max="11001" width="7.7109375" customWidth="1"/>
    <col min="11227" max="11227" width="22.42578125" customWidth="1"/>
    <col min="11228" max="11257" width="7.7109375" customWidth="1"/>
    <col min="11483" max="11483" width="22.42578125" customWidth="1"/>
    <col min="11484" max="11513" width="7.7109375" customWidth="1"/>
    <col min="11739" max="11739" width="22.42578125" customWidth="1"/>
    <col min="11740" max="11769" width="7.7109375" customWidth="1"/>
    <col min="11995" max="11995" width="22.42578125" customWidth="1"/>
    <col min="11996" max="12025" width="7.7109375" customWidth="1"/>
    <col min="12251" max="12251" width="22.42578125" customWidth="1"/>
    <col min="12252" max="12281" width="7.7109375" customWidth="1"/>
    <col min="12507" max="12507" width="22.42578125" customWidth="1"/>
    <col min="12508" max="12537" width="7.7109375" customWidth="1"/>
    <col min="12763" max="12763" width="22.42578125" customWidth="1"/>
    <col min="12764" max="12793" width="7.7109375" customWidth="1"/>
    <col min="13019" max="13019" width="22.42578125" customWidth="1"/>
    <col min="13020" max="13049" width="7.7109375" customWidth="1"/>
    <col min="13275" max="13275" width="22.42578125" customWidth="1"/>
    <col min="13276" max="13305" width="7.7109375" customWidth="1"/>
    <col min="13531" max="13531" width="22.42578125" customWidth="1"/>
    <col min="13532" max="13561" width="7.7109375" customWidth="1"/>
    <col min="13787" max="13787" width="22.42578125" customWidth="1"/>
    <col min="13788" max="13817" width="7.7109375" customWidth="1"/>
    <col min="14043" max="14043" width="22.42578125" customWidth="1"/>
    <col min="14044" max="14073" width="7.7109375" customWidth="1"/>
    <col min="14299" max="14299" width="22.42578125" customWidth="1"/>
    <col min="14300" max="14329" width="7.7109375" customWidth="1"/>
    <col min="14555" max="14555" width="22.42578125" customWidth="1"/>
    <col min="14556" max="14585" width="7.7109375" customWidth="1"/>
    <col min="14811" max="14811" width="22.42578125" customWidth="1"/>
    <col min="14812" max="14841" width="7.7109375" customWidth="1"/>
    <col min="15067" max="15067" width="22.42578125" customWidth="1"/>
    <col min="15068" max="15097" width="7.7109375" customWidth="1"/>
    <col min="15323" max="15323" width="22.42578125" customWidth="1"/>
    <col min="15324" max="15353" width="7.7109375" customWidth="1"/>
    <col min="15579" max="15579" width="22.42578125" customWidth="1"/>
    <col min="15580" max="15609" width="7.7109375" customWidth="1"/>
    <col min="15835" max="15835" width="22.42578125" customWidth="1"/>
    <col min="15836" max="15865" width="7.7109375" customWidth="1"/>
    <col min="16091" max="16091" width="22.42578125" customWidth="1"/>
    <col min="16092" max="16121" width="7.7109375" customWidth="1"/>
  </cols>
  <sheetData>
    <row r="1" spans="1:28" s="41" customFormat="1" ht="26.25" customHeight="1">
      <c r="A1" s="844" t="s">
        <v>150</v>
      </c>
      <c r="B1" s="845"/>
      <c r="C1" s="845"/>
      <c r="D1" s="845"/>
      <c r="E1" s="845"/>
      <c r="F1" s="845"/>
      <c r="G1" s="845"/>
      <c r="H1" s="845"/>
      <c r="I1" s="845"/>
      <c r="J1" s="845"/>
      <c r="K1" s="845"/>
      <c r="L1" s="845"/>
      <c r="M1" s="845"/>
      <c r="N1" s="845"/>
      <c r="O1" s="845"/>
      <c r="P1" s="845"/>
      <c r="Q1" s="845"/>
      <c r="R1" s="845"/>
      <c r="S1" s="845"/>
      <c r="T1" s="845"/>
      <c r="U1" s="845"/>
    </row>
    <row r="2" spans="1:28" ht="1.5" customHeight="1">
      <c r="A2" s="28"/>
      <c r="B2" s="28"/>
      <c r="C2" s="28"/>
      <c r="D2" s="28"/>
      <c r="E2" s="28"/>
      <c r="F2" s="33"/>
      <c r="G2" s="33"/>
      <c r="H2" s="33"/>
      <c r="I2" s="33"/>
    </row>
    <row r="3" spans="1:28" ht="15.75" thickBot="1">
      <c r="A3" s="34"/>
      <c r="B3" s="28"/>
      <c r="C3" s="28"/>
      <c r="D3" s="28"/>
      <c r="E3" s="28"/>
    </row>
    <row r="4" spans="1:28" ht="27" customHeight="1" thickBot="1">
      <c r="A4" s="156"/>
      <c r="B4" s="846" t="s">
        <v>33</v>
      </c>
      <c r="C4" s="847"/>
      <c r="D4" s="847"/>
      <c r="E4" s="848"/>
      <c r="F4" s="849" t="s">
        <v>2</v>
      </c>
      <c r="G4" s="850"/>
      <c r="H4" s="850"/>
      <c r="I4" s="851"/>
      <c r="J4" s="849" t="s">
        <v>30</v>
      </c>
      <c r="K4" s="850"/>
      <c r="L4" s="850"/>
      <c r="M4" s="851"/>
      <c r="N4" s="852" t="s">
        <v>61</v>
      </c>
      <c r="O4" s="850"/>
      <c r="P4" s="850"/>
      <c r="Q4" s="851"/>
      <c r="R4" s="852" t="s">
        <v>62</v>
      </c>
      <c r="S4" s="850"/>
      <c r="T4" s="850"/>
      <c r="U4" s="853"/>
    </row>
    <row r="5" spans="1:28" ht="63.75" customHeight="1" thickBot="1">
      <c r="A5" s="157"/>
      <c r="B5" s="158" t="s">
        <v>65</v>
      </c>
      <c r="C5" s="159" t="s">
        <v>66</v>
      </c>
      <c r="D5" s="159" t="s">
        <v>58</v>
      </c>
      <c r="E5" s="160" t="s">
        <v>59</v>
      </c>
      <c r="F5" s="158" t="s">
        <v>65</v>
      </c>
      <c r="G5" s="159" t="s">
        <v>66</v>
      </c>
      <c r="H5" s="159" t="s">
        <v>58</v>
      </c>
      <c r="I5" s="160" t="s">
        <v>59</v>
      </c>
      <c r="J5" s="541" t="s">
        <v>65</v>
      </c>
      <c r="K5" s="542" t="s">
        <v>66</v>
      </c>
      <c r="L5" s="542" t="s">
        <v>58</v>
      </c>
      <c r="M5" s="543" t="s">
        <v>59</v>
      </c>
      <c r="N5" s="541" t="s">
        <v>65</v>
      </c>
      <c r="O5" s="542" t="s">
        <v>66</v>
      </c>
      <c r="P5" s="542" t="s">
        <v>58</v>
      </c>
      <c r="Q5" s="543" t="s">
        <v>59</v>
      </c>
      <c r="R5" s="541" t="s">
        <v>65</v>
      </c>
      <c r="S5" s="542" t="s">
        <v>66</v>
      </c>
      <c r="T5" s="542" t="s">
        <v>58</v>
      </c>
      <c r="U5" s="544" t="s">
        <v>59</v>
      </c>
      <c r="V5" s="31"/>
    </row>
    <row r="6" spans="1:28" ht="25.5" customHeight="1" thickBot="1">
      <c r="A6" s="162" t="s">
        <v>10</v>
      </c>
      <c r="B6" s="317">
        <v>3185.86</v>
      </c>
      <c r="C6" s="318">
        <v>2572.71</v>
      </c>
      <c r="D6" s="319">
        <v>-0.1</v>
      </c>
      <c r="E6" s="320">
        <v>-1.2</v>
      </c>
      <c r="F6" s="749">
        <v>2417</v>
      </c>
      <c r="G6" s="750">
        <v>1963</v>
      </c>
      <c r="H6" s="751">
        <v>0.4</v>
      </c>
      <c r="I6" s="752">
        <v>-0.9</v>
      </c>
      <c r="J6" s="317">
        <v>2835</v>
      </c>
      <c r="K6" s="318">
        <v>2308</v>
      </c>
      <c r="L6" s="319">
        <v>0</v>
      </c>
      <c r="M6" s="320">
        <v>-1</v>
      </c>
      <c r="N6" s="317">
        <v>2914</v>
      </c>
      <c r="O6" s="318">
        <v>2373</v>
      </c>
      <c r="P6" s="319">
        <v>0</v>
      </c>
      <c r="Q6" s="320">
        <v>-0.9</v>
      </c>
      <c r="R6" s="317">
        <v>2293</v>
      </c>
      <c r="S6" s="318">
        <v>1858</v>
      </c>
      <c r="T6" s="319">
        <v>0</v>
      </c>
      <c r="U6" s="341">
        <v>-1.2</v>
      </c>
      <c r="V6" s="729"/>
    </row>
    <row r="7" spans="1:28" s="445" customFormat="1" ht="30.75" customHeight="1">
      <c r="A7" s="468" t="s">
        <v>34</v>
      </c>
      <c r="B7" s="321">
        <v>3928.49</v>
      </c>
      <c r="C7" s="322">
        <v>3182.88</v>
      </c>
      <c r="D7" s="323">
        <v>-0.6</v>
      </c>
      <c r="E7" s="324">
        <v>-1.6</v>
      </c>
      <c r="F7" s="321">
        <v>4126</v>
      </c>
      <c r="G7" s="322">
        <v>3381</v>
      </c>
      <c r="H7" s="323">
        <v>-0.5</v>
      </c>
      <c r="I7" s="324">
        <v>-1.4</v>
      </c>
      <c r="J7" s="321">
        <v>6007</v>
      </c>
      <c r="K7" s="322">
        <v>4953</v>
      </c>
      <c r="L7" s="323">
        <v>0</v>
      </c>
      <c r="M7" s="324">
        <v>-0.3</v>
      </c>
      <c r="N7" s="321">
        <v>6063</v>
      </c>
      <c r="O7" s="322">
        <v>5000</v>
      </c>
      <c r="P7" s="323">
        <v>0</v>
      </c>
      <c r="Q7" s="324">
        <v>-0.3</v>
      </c>
      <c r="R7" s="321">
        <v>4650</v>
      </c>
      <c r="S7" s="322">
        <v>3836</v>
      </c>
      <c r="T7" s="323">
        <v>0.5</v>
      </c>
      <c r="U7" s="342">
        <v>-0.2</v>
      </c>
      <c r="V7" s="730"/>
    </row>
    <row r="8" spans="1:28" s="445" customFormat="1" ht="24" customHeight="1">
      <c r="A8" s="468" t="s">
        <v>32</v>
      </c>
      <c r="B8" s="321">
        <v>2872.1</v>
      </c>
      <c r="C8" s="322">
        <v>2314.81</v>
      </c>
      <c r="D8" s="323">
        <v>-0.8</v>
      </c>
      <c r="E8" s="324">
        <v>-1.9</v>
      </c>
      <c r="F8" s="321">
        <v>2823</v>
      </c>
      <c r="G8" s="322">
        <v>2294</v>
      </c>
      <c r="H8" s="323">
        <v>-0.5</v>
      </c>
      <c r="I8" s="324">
        <v>-1.6</v>
      </c>
      <c r="J8" s="321">
        <v>2877</v>
      </c>
      <c r="K8" s="322">
        <v>2339</v>
      </c>
      <c r="L8" s="323">
        <v>-0.5</v>
      </c>
      <c r="M8" s="324">
        <v>-1.5</v>
      </c>
      <c r="N8" s="321">
        <v>2892</v>
      </c>
      <c r="O8" s="322">
        <v>2351</v>
      </c>
      <c r="P8" s="323">
        <v>-0.5</v>
      </c>
      <c r="Q8" s="324">
        <v>-1.5</v>
      </c>
      <c r="R8" s="321">
        <v>2677</v>
      </c>
      <c r="S8" s="322">
        <v>2171</v>
      </c>
      <c r="T8" s="323">
        <v>-0.7</v>
      </c>
      <c r="U8" s="342">
        <v>-1.6</v>
      </c>
      <c r="V8" s="730"/>
    </row>
    <row r="9" spans="1:28" s="445" customFormat="1" ht="25.5" customHeight="1" thickBot="1">
      <c r="A9" s="468" t="s">
        <v>31</v>
      </c>
      <c r="B9" s="321">
        <v>2604.75</v>
      </c>
      <c r="C9" s="322">
        <v>2095</v>
      </c>
      <c r="D9" s="323">
        <v>0.9</v>
      </c>
      <c r="E9" s="324">
        <v>-0.4</v>
      </c>
      <c r="F9" s="321">
        <v>2135</v>
      </c>
      <c r="G9" s="322">
        <v>1730</v>
      </c>
      <c r="H9" s="323">
        <v>0.6</v>
      </c>
      <c r="I9" s="324">
        <v>-0.9</v>
      </c>
      <c r="J9" s="321">
        <v>2161</v>
      </c>
      <c r="K9" s="322">
        <v>1749</v>
      </c>
      <c r="L9" s="323">
        <v>0.1</v>
      </c>
      <c r="M9" s="324">
        <v>-1.3</v>
      </c>
      <c r="N9" s="321">
        <v>2178</v>
      </c>
      <c r="O9" s="322">
        <v>1763</v>
      </c>
      <c r="P9" s="323">
        <v>0.2</v>
      </c>
      <c r="Q9" s="324">
        <v>-1.3</v>
      </c>
      <c r="R9" s="321">
        <v>2090</v>
      </c>
      <c r="S9" s="322">
        <v>1691</v>
      </c>
      <c r="T9" s="323">
        <v>0.2</v>
      </c>
      <c r="U9" s="342">
        <v>-1.2</v>
      </c>
      <c r="V9" s="730"/>
    </row>
    <row r="10" spans="1:28" s="445" customFormat="1" ht="18.75" customHeight="1">
      <c r="A10" s="469" t="s">
        <v>35</v>
      </c>
      <c r="B10" s="498">
        <v>3380.03</v>
      </c>
      <c r="C10" s="499">
        <v>2744.09</v>
      </c>
      <c r="D10" s="500">
        <v>-0.1</v>
      </c>
      <c r="E10" s="501">
        <v>-1.4</v>
      </c>
      <c r="F10" s="498">
        <v>2507</v>
      </c>
      <c r="G10" s="499">
        <v>2040</v>
      </c>
      <c r="H10" s="500">
        <v>0.3</v>
      </c>
      <c r="I10" s="501">
        <v>-1.1000000000000001</v>
      </c>
      <c r="J10" s="498">
        <v>2653</v>
      </c>
      <c r="K10" s="499">
        <v>2158</v>
      </c>
      <c r="L10" s="500">
        <v>0.1</v>
      </c>
      <c r="M10" s="501">
        <v>-1.2</v>
      </c>
      <c r="N10" s="498">
        <v>2684</v>
      </c>
      <c r="O10" s="499">
        <v>2183</v>
      </c>
      <c r="P10" s="500">
        <v>0.1</v>
      </c>
      <c r="Q10" s="501">
        <v>-1.2</v>
      </c>
      <c r="R10" s="498">
        <v>2420</v>
      </c>
      <c r="S10" s="499">
        <v>1968</v>
      </c>
      <c r="T10" s="500">
        <v>0.2</v>
      </c>
      <c r="U10" s="502">
        <v>-1.2</v>
      </c>
      <c r="V10" s="730"/>
    </row>
    <row r="11" spans="1:28" s="495" customFormat="1" ht="18.75" customHeight="1">
      <c r="A11" s="490" t="s">
        <v>36</v>
      </c>
      <c r="B11" s="515">
        <v>3676.64</v>
      </c>
      <c r="C11" s="516">
        <v>2987.57</v>
      </c>
      <c r="D11" s="517">
        <v>-0.3</v>
      </c>
      <c r="E11" s="518">
        <v>-1.4</v>
      </c>
      <c r="F11" s="515">
        <v>4152</v>
      </c>
      <c r="G11" s="516">
        <v>3410</v>
      </c>
      <c r="H11" s="517">
        <v>-0.1</v>
      </c>
      <c r="I11" s="518">
        <v>-1.1000000000000001</v>
      </c>
      <c r="J11" s="515">
        <v>3179</v>
      </c>
      <c r="K11" s="516">
        <v>2597</v>
      </c>
      <c r="L11" s="517">
        <v>-0.7</v>
      </c>
      <c r="M11" s="518">
        <v>-1.8</v>
      </c>
      <c r="N11" s="515">
        <v>3167</v>
      </c>
      <c r="O11" s="516">
        <v>2587</v>
      </c>
      <c r="P11" s="517">
        <v>-0.7</v>
      </c>
      <c r="Q11" s="518">
        <v>-1.7</v>
      </c>
      <c r="R11" s="515">
        <v>3432</v>
      </c>
      <c r="S11" s="516">
        <v>2821</v>
      </c>
      <c r="T11" s="517">
        <v>-0.8</v>
      </c>
      <c r="U11" s="519">
        <v>-1.8</v>
      </c>
      <c r="V11" s="731"/>
      <c r="W11" s="496"/>
      <c r="X11" s="496"/>
      <c r="Y11" s="496"/>
      <c r="Z11" s="496"/>
      <c r="AA11" s="496"/>
      <c r="AB11" s="496"/>
    </row>
    <row r="12" spans="1:28" s="495" customFormat="1" ht="16.5" customHeight="1">
      <c r="A12" s="490" t="s">
        <v>37</v>
      </c>
      <c r="B12" s="515">
        <v>3039.39</v>
      </c>
      <c r="C12" s="516">
        <v>2456.14</v>
      </c>
      <c r="D12" s="517">
        <v>-0.7</v>
      </c>
      <c r="E12" s="518">
        <v>-2</v>
      </c>
      <c r="F12" s="515">
        <v>2907</v>
      </c>
      <c r="G12" s="516">
        <v>2369</v>
      </c>
      <c r="H12" s="517">
        <v>-0.2</v>
      </c>
      <c r="I12" s="518">
        <v>-1.4</v>
      </c>
      <c r="J12" s="515">
        <v>2919</v>
      </c>
      <c r="K12" s="516">
        <v>2371</v>
      </c>
      <c r="L12" s="517">
        <v>-0.5</v>
      </c>
      <c r="M12" s="518">
        <v>-1.6</v>
      </c>
      <c r="N12" s="515">
        <v>2937</v>
      </c>
      <c r="O12" s="516">
        <v>2386</v>
      </c>
      <c r="P12" s="517">
        <v>-0.4</v>
      </c>
      <c r="Q12" s="518">
        <v>-1.5</v>
      </c>
      <c r="R12" s="515">
        <v>2720</v>
      </c>
      <c r="S12" s="516">
        <v>2207</v>
      </c>
      <c r="T12" s="517">
        <v>-0.5</v>
      </c>
      <c r="U12" s="519">
        <v>-1.7</v>
      </c>
      <c r="V12" s="731"/>
      <c r="W12" s="496"/>
      <c r="X12" s="496"/>
      <c r="Y12" s="496"/>
      <c r="Z12" s="496"/>
      <c r="AA12" s="496"/>
      <c r="AB12" s="496"/>
    </row>
    <row r="13" spans="1:28" s="495" customFormat="1" ht="18.75" customHeight="1">
      <c r="A13" s="490" t="s">
        <v>38</v>
      </c>
      <c r="B13" s="515">
        <v>2459.33</v>
      </c>
      <c r="C13" s="516">
        <v>1997.05</v>
      </c>
      <c r="D13" s="517">
        <v>0.1</v>
      </c>
      <c r="E13" s="518">
        <v>-1.4</v>
      </c>
      <c r="F13" s="515">
        <v>2218</v>
      </c>
      <c r="G13" s="516">
        <v>1801</v>
      </c>
      <c r="H13" s="517">
        <v>0.4</v>
      </c>
      <c r="I13" s="518">
        <v>-1.2</v>
      </c>
      <c r="J13" s="515">
        <v>2257</v>
      </c>
      <c r="K13" s="516">
        <v>1830</v>
      </c>
      <c r="L13" s="517">
        <v>0.3</v>
      </c>
      <c r="M13" s="518">
        <v>-1.3</v>
      </c>
      <c r="N13" s="515">
        <v>2266</v>
      </c>
      <c r="O13" s="516">
        <v>1837</v>
      </c>
      <c r="P13" s="517">
        <v>0.3</v>
      </c>
      <c r="Q13" s="518">
        <v>-1.3</v>
      </c>
      <c r="R13" s="515">
        <v>2215</v>
      </c>
      <c r="S13" s="516">
        <v>1798</v>
      </c>
      <c r="T13" s="517">
        <v>0.3</v>
      </c>
      <c r="U13" s="519">
        <v>-1.3</v>
      </c>
      <c r="V13" s="731"/>
      <c r="W13" s="496"/>
      <c r="X13" s="496"/>
      <c r="Y13" s="496"/>
      <c r="Z13" s="496"/>
      <c r="AA13" s="496"/>
      <c r="AB13" s="496"/>
    </row>
    <row r="14" spans="1:28" s="445" customFormat="1" ht="18.75" customHeight="1">
      <c r="A14" s="468" t="s">
        <v>63</v>
      </c>
      <c r="B14" s="321">
        <v>2560.34</v>
      </c>
      <c r="C14" s="322">
        <v>2040.69</v>
      </c>
      <c r="D14" s="323">
        <v>-1.7</v>
      </c>
      <c r="E14" s="324">
        <v>-2.2000000000000002</v>
      </c>
      <c r="F14" s="321">
        <v>2109</v>
      </c>
      <c r="G14" s="322">
        <v>1696</v>
      </c>
      <c r="H14" s="323">
        <v>-1.9</v>
      </c>
      <c r="I14" s="324">
        <v>-2.7</v>
      </c>
      <c r="J14" s="321">
        <v>2076</v>
      </c>
      <c r="K14" s="322">
        <v>1670</v>
      </c>
      <c r="L14" s="323">
        <v>-0.9</v>
      </c>
      <c r="M14" s="324">
        <v>-1.6</v>
      </c>
      <c r="N14" s="321">
        <v>2101</v>
      </c>
      <c r="O14" s="322">
        <v>1690</v>
      </c>
      <c r="P14" s="323">
        <v>-0.7</v>
      </c>
      <c r="Q14" s="324">
        <v>-1.4</v>
      </c>
      <c r="R14" s="321">
        <v>1977</v>
      </c>
      <c r="S14" s="322">
        <v>1588</v>
      </c>
      <c r="T14" s="323">
        <v>-1.6</v>
      </c>
      <c r="U14" s="342">
        <v>-2.4</v>
      </c>
      <c r="V14" s="730"/>
    </row>
    <row r="15" spans="1:28" s="445" customFormat="1" ht="19.5" customHeight="1">
      <c r="A15" s="468" t="s">
        <v>39</v>
      </c>
      <c r="B15" s="321">
        <v>3018.62</v>
      </c>
      <c r="C15" s="322">
        <v>2360.12</v>
      </c>
      <c r="D15" s="323">
        <v>-0.5</v>
      </c>
      <c r="E15" s="324">
        <v>-1.4</v>
      </c>
      <c r="F15" s="321">
        <v>4483</v>
      </c>
      <c r="G15" s="322">
        <v>3652</v>
      </c>
      <c r="H15" s="323">
        <v>-2.1</v>
      </c>
      <c r="I15" s="324">
        <v>-2.2999999999999998</v>
      </c>
      <c r="J15" s="321">
        <v>6849</v>
      </c>
      <c r="K15" s="322">
        <v>5654</v>
      </c>
      <c r="L15" s="323">
        <v>0.1</v>
      </c>
      <c r="M15" s="324">
        <v>-0.1</v>
      </c>
      <c r="N15" s="321">
        <v>6865</v>
      </c>
      <c r="O15" s="322">
        <v>5668</v>
      </c>
      <c r="P15" s="323">
        <v>0.1</v>
      </c>
      <c r="Q15" s="324">
        <v>-0.1</v>
      </c>
      <c r="R15" s="321">
        <v>5843</v>
      </c>
      <c r="S15" s="322">
        <v>4781</v>
      </c>
      <c r="T15" s="323">
        <v>-0.2</v>
      </c>
      <c r="U15" s="342">
        <v>-0.4</v>
      </c>
      <c r="V15" s="730"/>
    </row>
    <row r="16" spans="1:28" s="445" customFormat="1" ht="32.25" customHeight="1">
      <c r="A16" s="468" t="s">
        <v>141</v>
      </c>
      <c r="B16" s="321">
        <v>3207.58</v>
      </c>
      <c r="C16" s="322">
        <v>2590.35</v>
      </c>
      <c r="D16" s="323">
        <v>-0.6</v>
      </c>
      <c r="E16" s="324">
        <v>-1.7</v>
      </c>
      <c r="F16" s="321">
        <v>2435</v>
      </c>
      <c r="G16" s="322">
        <v>1978</v>
      </c>
      <c r="H16" s="323">
        <v>-0.3</v>
      </c>
      <c r="I16" s="324">
        <v>-1.5</v>
      </c>
      <c r="J16" s="321">
        <v>2842</v>
      </c>
      <c r="K16" s="322">
        <v>2314</v>
      </c>
      <c r="L16" s="323">
        <v>-0.3</v>
      </c>
      <c r="M16" s="324">
        <v>-1.3</v>
      </c>
      <c r="N16" s="321">
        <v>2918</v>
      </c>
      <c r="O16" s="322">
        <v>2377</v>
      </c>
      <c r="P16" s="323">
        <v>-0.2</v>
      </c>
      <c r="Q16" s="324">
        <v>-1.2</v>
      </c>
      <c r="R16" s="321">
        <v>2311</v>
      </c>
      <c r="S16" s="322">
        <v>1873</v>
      </c>
      <c r="T16" s="323">
        <v>-0.6</v>
      </c>
      <c r="U16" s="342">
        <v>-1.9</v>
      </c>
      <c r="V16" s="730"/>
    </row>
    <row r="17" spans="1:22" s="445" customFormat="1" ht="24.75" customHeight="1" thickBot="1">
      <c r="A17" s="474" t="s">
        <v>40</v>
      </c>
      <c r="B17" s="503">
        <v>1519.06</v>
      </c>
      <c r="C17" s="504">
        <v>1219</v>
      </c>
      <c r="D17" s="505">
        <v>-0.9</v>
      </c>
      <c r="E17" s="506">
        <v>-2</v>
      </c>
      <c r="F17" s="503">
        <v>1532</v>
      </c>
      <c r="G17" s="504">
        <v>1230</v>
      </c>
      <c r="H17" s="505">
        <v>-0.4</v>
      </c>
      <c r="I17" s="506">
        <v>-1.4</v>
      </c>
      <c r="J17" s="503">
        <v>1620</v>
      </c>
      <c r="K17" s="504">
        <v>1303</v>
      </c>
      <c r="L17" s="505">
        <v>1.2</v>
      </c>
      <c r="M17" s="506">
        <v>0.1</v>
      </c>
      <c r="N17" s="503">
        <v>1633</v>
      </c>
      <c r="O17" s="504">
        <v>1313</v>
      </c>
      <c r="P17" s="505">
        <v>2.2999999999999998</v>
      </c>
      <c r="Q17" s="506">
        <v>1.2</v>
      </c>
      <c r="R17" s="503">
        <v>1607</v>
      </c>
      <c r="S17" s="504">
        <v>1293</v>
      </c>
      <c r="T17" s="505">
        <v>0</v>
      </c>
      <c r="U17" s="507">
        <v>-1</v>
      </c>
      <c r="V17" s="732"/>
    </row>
    <row r="18" spans="1:22" s="445" customFormat="1" ht="16.5" customHeight="1">
      <c r="A18" s="479" t="s">
        <v>13</v>
      </c>
      <c r="B18" s="498">
        <v>3009.25</v>
      </c>
      <c r="C18" s="499">
        <v>2425</v>
      </c>
      <c r="D18" s="500">
        <v>0</v>
      </c>
      <c r="E18" s="501">
        <v>-1.1000000000000001</v>
      </c>
      <c r="F18" s="498">
        <v>2324</v>
      </c>
      <c r="G18" s="499">
        <v>1885</v>
      </c>
      <c r="H18" s="500">
        <v>0.4</v>
      </c>
      <c r="I18" s="501">
        <v>-0.9</v>
      </c>
      <c r="J18" s="498">
        <v>2685</v>
      </c>
      <c r="K18" s="499">
        <v>2181</v>
      </c>
      <c r="L18" s="500">
        <v>0</v>
      </c>
      <c r="M18" s="501">
        <v>-1</v>
      </c>
      <c r="N18" s="498">
        <v>2751</v>
      </c>
      <c r="O18" s="499">
        <v>2236</v>
      </c>
      <c r="P18" s="500">
        <v>0.1</v>
      </c>
      <c r="Q18" s="501">
        <v>-1</v>
      </c>
      <c r="R18" s="498">
        <v>2262</v>
      </c>
      <c r="S18" s="499">
        <v>1833</v>
      </c>
      <c r="T18" s="500">
        <v>0.1</v>
      </c>
      <c r="U18" s="502">
        <v>-1.2</v>
      </c>
      <c r="V18" s="732"/>
    </row>
    <row r="19" spans="1:22" s="445" customFormat="1" ht="18" customHeight="1" thickBot="1">
      <c r="A19" s="480" t="s">
        <v>14</v>
      </c>
      <c r="B19" s="503">
        <v>3461.19</v>
      </c>
      <c r="C19" s="504">
        <v>2803.26</v>
      </c>
      <c r="D19" s="505">
        <v>-0.1</v>
      </c>
      <c r="E19" s="506">
        <v>-1.2</v>
      </c>
      <c r="F19" s="503">
        <v>2550</v>
      </c>
      <c r="G19" s="504">
        <v>2074</v>
      </c>
      <c r="H19" s="505">
        <v>0.4</v>
      </c>
      <c r="I19" s="506">
        <v>-0.8</v>
      </c>
      <c r="J19" s="503">
        <v>3364</v>
      </c>
      <c r="K19" s="504">
        <v>2756</v>
      </c>
      <c r="L19" s="505">
        <v>0.2</v>
      </c>
      <c r="M19" s="506">
        <v>-0.6</v>
      </c>
      <c r="N19" s="503">
        <v>3467</v>
      </c>
      <c r="O19" s="504">
        <v>2842</v>
      </c>
      <c r="P19" s="505">
        <v>0.2</v>
      </c>
      <c r="Q19" s="506">
        <v>-0.6</v>
      </c>
      <c r="R19" s="503">
        <v>2438</v>
      </c>
      <c r="S19" s="504">
        <v>1980</v>
      </c>
      <c r="T19" s="505">
        <v>0.1</v>
      </c>
      <c r="U19" s="507">
        <v>-1</v>
      </c>
      <c r="V19" s="732"/>
    </row>
    <row r="20" spans="1:22" s="445" customFormat="1" ht="18.75" customHeight="1">
      <c r="A20" s="479" t="s">
        <v>41</v>
      </c>
      <c r="B20" s="498">
        <v>2204</v>
      </c>
      <c r="C20" s="499">
        <v>1776.45</v>
      </c>
      <c r="D20" s="500">
        <v>-0.5</v>
      </c>
      <c r="E20" s="501">
        <v>-1.5</v>
      </c>
      <c r="F20" s="498">
        <v>1884</v>
      </c>
      <c r="G20" s="499">
        <v>1520</v>
      </c>
      <c r="H20" s="500">
        <v>0.6</v>
      </c>
      <c r="I20" s="501">
        <v>-0.7</v>
      </c>
      <c r="J20" s="498">
        <v>2106</v>
      </c>
      <c r="K20" s="499">
        <v>1703</v>
      </c>
      <c r="L20" s="500">
        <v>-0.1</v>
      </c>
      <c r="M20" s="501">
        <v>-1.2</v>
      </c>
      <c r="N20" s="498">
        <v>2137</v>
      </c>
      <c r="O20" s="499">
        <v>1728</v>
      </c>
      <c r="P20" s="500">
        <v>-0.1</v>
      </c>
      <c r="Q20" s="501">
        <v>-1.2</v>
      </c>
      <c r="R20" s="498">
        <v>1913</v>
      </c>
      <c r="S20" s="499">
        <v>1541</v>
      </c>
      <c r="T20" s="500">
        <v>0</v>
      </c>
      <c r="U20" s="502">
        <v>-1.1000000000000001</v>
      </c>
      <c r="V20" s="732"/>
    </row>
    <row r="21" spans="1:22" s="445" customFormat="1" ht="16.5" customHeight="1">
      <c r="A21" s="481" t="s">
        <v>24</v>
      </c>
      <c r="B21" s="321">
        <v>2740.13</v>
      </c>
      <c r="C21" s="322">
        <v>2213</v>
      </c>
      <c r="D21" s="323">
        <v>-0.9</v>
      </c>
      <c r="E21" s="324">
        <v>-2</v>
      </c>
      <c r="F21" s="321">
        <v>2265</v>
      </c>
      <c r="G21" s="322">
        <v>1839</v>
      </c>
      <c r="H21" s="323">
        <v>-0.4</v>
      </c>
      <c r="I21" s="324">
        <v>-1.8</v>
      </c>
      <c r="J21" s="321">
        <v>2644</v>
      </c>
      <c r="K21" s="322">
        <v>2151</v>
      </c>
      <c r="L21" s="323">
        <v>0.2</v>
      </c>
      <c r="M21" s="324">
        <v>-0.9</v>
      </c>
      <c r="N21" s="321">
        <v>2698</v>
      </c>
      <c r="O21" s="322">
        <v>2196</v>
      </c>
      <c r="P21" s="323">
        <v>0.3</v>
      </c>
      <c r="Q21" s="324">
        <v>-0.8</v>
      </c>
      <c r="R21" s="321">
        <v>2186</v>
      </c>
      <c r="S21" s="322">
        <v>1772</v>
      </c>
      <c r="T21" s="323">
        <v>-0.4</v>
      </c>
      <c r="U21" s="342">
        <v>-1.7</v>
      </c>
      <c r="V21" s="732"/>
    </row>
    <row r="22" spans="1:22" s="445" customFormat="1" ht="15.75" customHeight="1">
      <c r="A22" s="481" t="s">
        <v>25</v>
      </c>
      <c r="B22" s="321">
        <v>3234.92</v>
      </c>
      <c r="C22" s="322">
        <v>2611.92</v>
      </c>
      <c r="D22" s="323">
        <v>-0.2</v>
      </c>
      <c r="E22" s="324">
        <v>-1.3</v>
      </c>
      <c r="F22" s="321">
        <v>2472</v>
      </c>
      <c r="G22" s="322">
        <v>2011</v>
      </c>
      <c r="H22" s="323">
        <v>0.7</v>
      </c>
      <c r="I22" s="324">
        <v>-0.6</v>
      </c>
      <c r="J22" s="321">
        <v>2857</v>
      </c>
      <c r="K22" s="322">
        <v>2328</v>
      </c>
      <c r="L22" s="323">
        <v>0.1</v>
      </c>
      <c r="M22" s="324">
        <v>-0.9</v>
      </c>
      <c r="N22" s="321">
        <v>2937</v>
      </c>
      <c r="O22" s="322">
        <v>2394</v>
      </c>
      <c r="P22" s="323">
        <v>0.1</v>
      </c>
      <c r="Q22" s="324">
        <v>-0.9</v>
      </c>
      <c r="R22" s="321">
        <v>2329</v>
      </c>
      <c r="S22" s="322">
        <v>1891</v>
      </c>
      <c r="T22" s="323">
        <v>0.2</v>
      </c>
      <c r="U22" s="342">
        <v>-1.1000000000000001</v>
      </c>
      <c r="V22" s="732"/>
    </row>
    <row r="23" spans="1:22" s="445" customFormat="1" ht="17.25" customHeight="1">
      <c r="A23" s="481" t="s">
        <v>26</v>
      </c>
      <c r="B23" s="321">
        <v>3606.33</v>
      </c>
      <c r="C23" s="322">
        <v>2910.98</v>
      </c>
      <c r="D23" s="323">
        <v>0.1</v>
      </c>
      <c r="E23" s="324">
        <v>-1.1000000000000001</v>
      </c>
      <c r="F23" s="321">
        <v>2528</v>
      </c>
      <c r="G23" s="322">
        <v>2052</v>
      </c>
      <c r="H23" s="323">
        <v>0</v>
      </c>
      <c r="I23" s="324">
        <v>-1.2</v>
      </c>
      <c r="J23" s="321">
        <v>3130</v>
      </c>
      <c r="K23" s="322">
        <v>2549</v>
      </c>
      <c r="L23" s="323">
        <v>-0.7</v>
      </c>
      <c r="M23" s="324">
        <v>-1.6</v>
      </c>
      <c r="N23" s="321">
        <v>3242</v>
      </c>
      <c r="O23" s="322">
        <v>2641</v>
      </c>
      <c r="P23" s="323">
        <v>-0.6</v>
      </c>
      <c r="Q23" s="324">
        <v>-1.5</v>
      </c>
      <c r="R23" s="321">
        <v>2447</v>
      </c>
      <c r="S23" s="322">
        <v>1984</v>
      </c>
      <c r="T23" s="323">
        <v>-0.2</v>
      </c>
      <c r="U23" s="342">
        <v>-1.4</v>
      </c>
      <c r="V23" s="732"/>
    </row>
    <row r="24" spans="1:22" s="445" customFormat="1" ht="18" customHeight="1" thickBot="1">
      <c r="A24" s="480" t="s">
        <v>42</v>
      </c>
      <c r="B24" s="503">
        <v>4060.69</v>
      </c>
      <c r="C24" s="504">
        <v>3289.85</v>
      </c>
      <c r="D24" s="505">
        <v>-0.1</v>
      </c>
      <c r="E24" s="506">
        <v>-1.3</v>
      </c>
      <c r="F24" s="503">
        <v>2749</v>
      </c>
      <c r="G24" s="504">
        <v>2233</v>
      </c>
      <c r="H24" s="505">
        <v>-0.2</v>
      </c>
      <c r="I24" s="506">
        <v>-1.4</v>
      </c>
      <c r="J24" s="503">
        <v>4213</v>
      </c>
      <c r="K24" s="504">
        <v>3456</v>
      </c>
      <c r="L24" s="505">
        <v>-0.8</v>
      </c>
      <c r="M24" s="506">
        <v>-1.5</v>
      </c>
      <c r="N24" s="503">
        <v>4391</v>
      </c>
      <c r="O24" s="504">
        <v>3604</v>
      </c>
      <c r="P24" s="505">
        <v>-0.7</v>
      </c>
      <c r="Q24" s="506">
        <v>-1.3</v>
      </c>
      <c r="R24" s="503">
        <v>2863</v>
      </c>
      <c r="S24" s="504">
        <v>2332</v>
      </c>
      <c r="T24" s="505">
        <v>-1.5</v>
      </c>
      <c r="U24" s="507">
        <v>-2.6</v>
      </c>
      <c r="V24" s="732"/>
    </row>
    <row r="25" spans="1:22" s="445" customFormat="1" ht="21.75" customHeight="1">
      <c r="A25" s="482" t="s">
        <v>43</v>
      </c>
      <c r="B25" s="498">
        <v>3152.56</v>
      </c>
      <c r="C25" s="499">
        <v>2542.84</v>
      </c>
      <c r="D25" s="500">
        <v>-0.1</v>
      </c>
      <c r="E25" s="508">
        <v>-1.2</v>
      </c>
      <c r="F25" s="498">
        <v>2407</v>
      </c>
      <c r="G25" s="499">
        <v>1953</v>
      </c>
      <c r="H25" s="500">
        <v>0.4</v>
      </c>
      <c r="I25" s="508">
        <v>-0.9</v>
      </c>
      <c r="J25" s="498">
        <v>2808</v>
      </c>
      <c r="K25" s="499">
        <v>2284</v>
      </c>
      <c r="L25" s="500">
        <v>0</v>
      </c>
      <c r="M25" s="508">
        <v>-1</v>
      </c>
      <c r="N25" s="498">
        <v>2886</v>
      </c>
      <c r="O25" s="499">
        <v>2348</v>
      </c>
      <c r="P25" s="500">
        <v>0</v>
      </c>
      <c r="Q25" s="508">
        <v>-1</v>
      </c>
      <c r="R25" s="498">
        <v>2286</v>
      </c>
      <c r="S25" s="499">
        <v>1853</v>
      </c>
      <c r="T25" s="500">
        <v>0</v>
      </c>
      <c r="U25" s="509">
        <v>-1.2</v>
      </c>
      <c r="V25" s="732"/>
    </row>
    <row r="26" spans="1:22" s="445" customFormat="1" ht="19.5" customHeight="1" thickBot="1">
      <c r="A26" s="485" t="s">
        <v>44</v>
      </c>
      <c r="B26" s="510">
        <v>4122.87</v>
      </c>
      <c r="C26" s="511">
        <v>3413.21</v>
      </c>
      <c r="D26" s="512">
        <v>0</v>
      </c>
      <c r="E26" s="513">
        <v>-0.9</v>
      </c>
      <c r="F26" s="510">
        <v>2637</v>
      </c>
      <c r="G26" s="511">
        <v>2178</v>
      </c>
      <c r="H26" s="512">
        <v>1.8</v>
      </c>
      <c r="I26" s="513">
        <v>1</v>
      </c>
      <c r="J26" s="510">
        <v>3836</v>
      </c>
      <c r="K26" s="511">
        <v>3197</v>
      </c>
      <c r="L26" s="512">
        <v>-0.2</v>
      </c>
      <c r="M26" s="513">
        <v>-1</v>
      </c>
      <c r="N26" s="510">
        <v>3871</v>
      </c>
      <c r="O26" s="511">
        <v>3226</v>
      </c>
      <c r="P26" s="512">
        <v>-0.1</v>
      </c>
      <c r="Q26" s="513">
        <v>-0.9</v>
      </c>
      <c r="R26" s="510">
        <v>3038</v>
      </c>
      <c r="S26" s="511">
        <v>2517</v>
      </c>
      <c r="T26" s="512">
        <v>-1.2</v>
      </c>
      <c r="U26" s="514">
        <v>-2.1</v>
      </c>
      <c r="V26" s="732"/>
    </row>
    <row r="27" spans="1:22" ht="19.5" customHeight="1">
      <c r="A27" s="790" t="s">
        <v>202</v>
      </c>
      <c r="B27" s="791"/>
      <c r="C27" s="791"/>
      <c r="D27" s="791"/>
      <c r="E27" s="791"/>
      <c r="F27" s="791"/>
      <c r="G27" s="791"/>
    </row>
    <row r="28" spans="1:22" s="445" customFormat="1" ht="28.5" customHeight="1">
      <c r="A28" s="803" t="s">
        <v>177</v>
      </c>
      <c r="B28" s="805"/>
      <c r="C28" s="805"/>
      <c r="D28" s="805"/>
      <c r="E28" s="805"/>
      <c r="F28" s="805"/>
      <c r="G28" s="805"/>
    </row>
    <row r="29" spans="1:22" s="445" customFormat="1" ht="18" customHeight="1">
      <c r="A29" s="803" t="s">
        <v>135</v>
      </c>
      <c r="B29" s="805"/>
      <c r="C29" s="805"/>
      <c r="D29" s="805"/>
      <c r="E29" s="805"/>
      <c r="F29" s="805"/>
      <c r="G29" s="805"/>
    </row>
    <row r="30" spans="1:22" s="445" customFormat="1" ht="25.5" customHeight="1">
      <c r="A30" s="803" t="s">
        <v>136</v>
      </c>
      <c r="B30" s="805"/>
      <c r="C30" s="805"/>
      <c r="D30" s="805"/>
      <c r="E30" s="805"/>
      <c r="F30" s="805"/>
      <c r="G30" s="805"/>
    </row>
    <row r="31" spans="1:22" ht="14.25" customHeight="1">
      <c r="A31" s="795"/>
      <c r="B31" s="843"/>
      <c r="C31" s="843"/>
      <c r="D31" s="843"/>
      <c r="E31" s="843"/>
      <c r="F31" s="843"/>
      <c r="G31" s="843"/>
      <c r="H31" s="843"/>
      <c r="I31" s="843"/>
    </row>
    <row r="32" spans="1:22" ht="39" customHeight="1">
      <c r="A32" s="789"/>
      <c r="B32" s="789"/>
      <c r="C32" s="789"/>
      <c r="D32" s="789"/>
      <c r="E32" s="789"/>
      <c r="F32" s="789"/>
      <c r="G32" s="789"/>
      <c r="H32" s="789"/>
      <c r="I32" s="791"/>
      <c r="J32" s="791"/>
      <c r="K32" s="791"/>
      <c r="L32" s="791"/>
      <c r="M32" s="10"/>
    </row>
  </sheetData>
  <mergeCells count="12">
    <mergeCell ref="A1:U1"/>
    <mergeCell ref="B4:E4"/>
    <mergeCell ref="F4:I4"/>
    <mergeCell ref="J4:M4"/>
    <mergeCell ref="N4:Q4"/>
    <mergeCell ref="R4:U4"/>
    <mergeCell ref="A32:L32"/>
    <mergeCell ref="A27:G27"/>
    <mergeCell ref="A28:G28"/>
    <mergeCell ref="A29:G29"/>
    <mergeCell ref="A30:G30"/>
    <mergeCell ref="A31:I31"/>
  </mergeCells>
  <pageMargins left="0.7" right="0.7" top="0.75" bottom="0.75" header="0.3" footer="0.3"/>
  <pageSetup paperSize="9" scale="51"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4"/>
  <sheetViews>
    <sheetView showGridLines="0" topLeftCell="A25" zoomScaleNormal="100" workbookViewId="0">
      <selection activeCell="A57" sqref="A57:G57"/>
    </sheetView>
  </sheetViews>
  <sheetFormatPr baseColWidth="10" defaultColWidth="11.42578125" defaultRowHeight="12.75"/>
  <cols>
    <col min="1" max="1" width="51.7109375" style="557" customWidth="1"/>
    <col min="2" max="2" width="9.140625" style="557" customWidth="1"/>
    <col min="3" max="3" width="10" style="557" customWidth="1"/>
    <col min="4" max="4" width="8.5703125" style="557" customWidth="1"/>
    <col min="5" max="6" width="9.28515625" style="557" customWidth="1"/>
    <col min="7" max="7" width="9" style="557" customWidth="1"/>
    <col min="8" max="8" width="9.140625" style="557" customWidth="1"/>
    <col min="9" max="9" width="9.28515625" style="557" customWidth="1"/>
    <col min="10" max="10" width="9.85546875" style="557" customWidth="1"/>
    <col min="11" max="11" width="9.42578125" style="557" customWidth="1"/>
    <col min="12" max="12" width="9.140625" style="557" customWidth="1"/>
    <col min="13" max="13" width="9.28515625" style="557" customWidth="1"/>
    <col min="14" max="14" width="9.7109375" style="557" customWidth="1"/>
    <col min="15" max="15" width="10.42578125" style="557" customWidth="1"/>
    <col min="16" max="16" width="8.85546875" style="557" customWidth="1"/>
    <col min="17" max="17" width="9.7109375" style="557" customWidth="1"/>
    <col min="18" max="16384" width="11.42578125" style="557"/>
  </cols>
  <sheetData>
    <row r="1" spans="1:15" ht="30" customHeight="1">
      <c r="A1" s="854" t="s">
        <v>180</v>
      </c>
      <c r="B1" s="854"/>
      <c r="C1" s="854"/>
      <c r="D1" s="854"/>
      <c r="E1" s="854"/>
      <c r="F1" s="854"/>
      <c r="G1" s="854"/>
      <c r="H1" s="854"/>
      <c r="I1" s="788"/>
      <c r="J1" s="778"/>
      <c r="K1" s="778"/>
      <c r="L1" s="778"/>
      <c r="M1" s="778"/>
      <c r="N1" s="778"/>
    </row>
    <row r="2" spans="1:15" ht="12.75" customHeight="1">
      <c r="A2" s="788"/>
      <c r="B2" s="788"/>
      <c r="C2" s="788"/>
      <c r="D2" s="788"/>
      <c r="E2" s="788"/>
      <c r="F2" s="788"/>
      <c r="G2" s="788"/>
      <c r="H2" s="788"/>
      <c r="I2" s="788"/>
      <c r="J2" s="778"/>
      <c r="K2" s="778"/>
      <c r="L2" s="778"/>
      <c r="M2" s="778"/>
      <c r="N2" s="778"/>
    </row>
    <row r="3" spans="1:15" ht="30">
      <c r="A3" s="611" t="s">
        <v>1</v>
      </c>
      <c r="B3" s="612" t="s">
        <v>155</v>
      </c>
      <c r="C3" s="612" t="s">
        <v>156</v>
      </c>
      <c r="D3" s="560" t="s">
        <v>157</v>
      </c>
      <c r="E3" s="560" t="s">
        <v>158</v>
      </c>
      <c r="F3" s="560" t="s">
        <v>159</v>
      </c>
      <c r="G3" s="561" t="s">
        <v>160</v>
      </c>
    </row>
    <row r="4" spans="1:15" ht="14.1" customHeight="1">
      <c r="A4" s="613" t="s">
        <v>10</v>
      </c>
      <c r="B4" s="614">
        <v>-1.2</v>
      </c>
      <c r="C4" s="614">
        <v>-1.4</v>
      </c>
      <c r="D4" s="614">
        <v>-0.9</v>
      </c>
      <c r="E4" s="614">
        <v>-1.7</v>
      </c>
      <c r="F4" s="614">
        <v>-1.1000000000000001</v>
      </c>
      <c r="G4" s="614">
        <v>-0.8</v>
      </c>
      <c r="J4" s="773"/>
      <c r="K4" s="773"/>
      <c r="L4" s="773"/>
      <c r="M4" s="773"/>
      <c r="N4" s="773"/>
      <c r="O4" s="773"/>
    </row>
    <row r="5" spans="1:15" ht="14.1" customHeight="1">
      <c r="A5" s="615" t="s">
        <v>35</v>
      </c>
      <c r="B5" s="616">
        <v>-1.4</v>
      </c>
      <c r="C5" s="616">
        <v>-1.5</v>
      </c>
      <c r="D5" s="616">
        <v>-2.2000000000000002</v>
      </c>
      <c r="E5" s="616">
        <v>-2</v>
      </c>
      <c r="F5" s="616">
        <v>-1.1000000000000001</v>
      </c>
      <c r="G5" s="616">
        <v>-0.9</v>
      </c>
      <c r="J5" s="773"/>
      <c r="K5" s="773"/>
      <c r="L5" s="773"/>
      <c r="M5" s="773"/>
      <c r="N5" s="773"/>
      <c r="O5" s="773"/>
    </row>
    <row r="6" spans="1:15" ht="14.1" customHeight="1">
      <c r="A6" s="617" t="s">
        <v>161</v>
      </c>
      <c r="B6" s="618">
        <v>-1.4</v>
      </c>
      <c r="C6" s="618">
        <v>-1.3</v>
      </c>
      <c r="D6" s="618">
        <v>-2.6</v>
      </c>
      <c r="E6" s="618">
        <v>-1.8</v>
      </c>
      <c r="F6" s="618">
        <v>-1.1000000000000001</v>
      </c>
      <c r="G6" s="618">
        <v>-0.9</v>
      </c>
      <c r="J6" s="773"/>
      <c r="K6" s="773"/>
      <c r="L6" s="773"/>
      <c r="M6" s="773"/>
      <c r="N6" s="773"/>
      <c r="O6" s="773"/>
    </row>
    <row r="7" spans="1:15" ht="14.1" customHeight="1">
      <c r="A7" s="617" t="s">
        <v>162</v>
      </c>
      <c r="B7" s="618">
        <v>-2</v>
      </c>
      <c r="C7" s="618">
        <v>-1.8</v>
      </c>
      <c r="D7" s="618">
        <v>-2</v>
      </c>
      <c r="E7" s="618">
        <v>-2.4</v>
      </c>
      <c r="F7" s="618">
        <v>-1.8</v>
      </c>
      <c r="G7" s="618">
        <v>-1.7</v>
      </c>
      <c r="J7" s="773"/>
      <c r="K7" s="773"/>
      <c r="L7" s="773"/>
      <c r="M7" s="773"/>
      <c r="N7" s="773"/>
      <c r="O7" s="773"/>
    </row>
    <row r="8" spans="1:15" ht="14.1" customHeight="1">
      <c r="A8" s="617" t="s">
        <v>163</v>
      </c>
      <c r="B8" s="618">
        <v>-1.4</v>
      </c>
      <c r="C8" s="618">
        <v>-1.8</v>
      </c>
      <c r="D8" s="618">
        <v>-1.5</v>
      </c>
      <c r="E8" s="618">
        <v>-1.8</v>
      </c>
      <c r="F8" s="618">
        <v>-1</v>
      </c>
      <c r="G8" s="618">
        <v>-0.5</v>
      </c>
      <c r="J8" s="773"/>
      <c r="K8" s="773"/>
      <c r="L8" s="773"/>
      <c r="M8" s="773"/>
      <c r="N8" s="773"/>
      <c r="O8" s="773"/>
    </row>
    <row r="9" spans="1:15" ht="14.1" customHeight="1">
      <c r="A9" s="619" t="s">
        <v>63</v>
      </c>
      <c r="B9" s="616">
        <v>-2.2000000000000002</v>
      </c>
      <c r="C9" s="616">
        <v>-2.2999999999999998</v>
      </c>
      <c r="D9" s="616">
        <v>-1.6</v>
      </c>
      <c r="E9" s="616">
        <v>-3</v>
      </c>
      <c r="F9" s="616">
        <v>-2.2000000000000002</v>
      </c>
      <c r="G9" s="616">
        <v>-2.4</v>
      </c>
      <c r="J9" s="773"/>
      <c r="K9" s="773"/>
      <c r="L9" s="773"/>
      <c r="M9" s="773"/>
      <c r="N9" s="773"/>
      <c r="O9" s="773"/>
    </row>
    <row r="10" spans="1:15" ht="14.1" customHeight="1">
      <c r="A10" s="620" t="s">
        <v>39</v>
      </c>
      <c r="B10" s="616">
        <v>-1.4</v>
      </c>
      <c r="C10" s="616">
        <v>-1.7</v>
      </c>
      <c r="D10" s="616">
        <v>-1</v>
      </c>
      <c r="E10" s="616">
        <v>-1.9</v>
      </c>
      <c r="F10" s="616">
        <v>-1.2</v>
      </c>
      <c r="G10" s="616">
        <v>-1</v>
      </c>
      <c r="J10" s="773"/>
      <c r="K10" s="773"/>
      <c r="L10" s="773"/>
      <c r="M10" s="773"/>
      <c r="N10" s="773"/>
      <c r="O10" s="773"/>
    </row>
    <row r="11" spans="1:15" ht="14.1" customHeight="1">
      <c r="A11" s="621" t="s">
        <v>165</v>
      </c>
      <c r="B11" s="614">
        <v>-1.7</v>
      </c>
      <c r="C11" s="614">
        <v>-1.7</v>
      </c>
      <c r="D11" s="614">
        <v>-2.6</v>
      </c>
      <c r="E11" s="614">
        <v>-2.2999999999999998</v>
      </c>
      <c r="F11" s="614">
        <v>-1.3</v>
      </c>
      <c r="G11" s="614">
        <v>-1.1000000000000001</v>
      </c>
      <c r="J11" s="773"/>
      <c r="K11" s="773"/>
      <c r="L11" s="773"/>
      <c r="M11" s="773"/>
      <c r="N11" s="773"/>
      <c r="O11" s="773"/>
    </row>
    <row r="12" spans="1:15" ht="14.1" customHeight="1">
      <c r="A12" s="622" t="s">
        <v>40</v>
      </c>
      <c r="B12" s="623">
        <v>-2</v>
      </c>
      <c r="C12" s="623">
        <v>-1.7</v>
      </c>
      <c r="D12" s="623">
        <v>-1.9</v>
      </c>
      <c r="E12" s="623">
        <v>-1.7</v>
      </c>
      <c r="F12" s="623">
        <v>-1.7</v>
      </c>
      <c r="G12" s="623">
        <v>-2.2999999999999998</v>
      </c>
      <c r="J12" s="773"/>
      <c r="K12" s="773"/>
      <c r="L12" s="773"/>
      <c r="M12" s="773"/>
      <c r="N12" s="773"/>
      <c r="O12" s="773"/>
    </row>
    <row r="13" spans="1:15" ht="14.1" customHeight="1">
      <c r="A13" s="624" t="s">
        <v>13</v>
      </c>
      <c r="B13" s="625">
        <v>-1.1000000000000001</v>
      </c>
      <c r="C13" s="625">
        <v>-1.4</v>
      </c>
      <c r="D13" s="625">
        <v>-1.2</v>
      </c>
      <c r="E13" s="625">
        <v>-1.7</v>
      </c>
      <c r="F13" s="625">
        <v>-1.2</v>
      </c>
      <c r="G13" s="625">
        <v>-0.8</v>
      </c>
      <c r="J13" s="773"/>
      <c r="K13" s="773"/>
      <c r="L13" s="773"/>
      <c r="M13" s="773"/>
      <c r="N13" s="773"/>
      <c r="O13" s="773"/>
    </row>
    <row r="14" spans="1:15" ht="14.1" customHeight="1">
      <c r="A14" s="626" t="s">
        <v>14</v>
      </c>
      <c r="B14" s="627">
        <v>-1.2</v>
      </c>
      <c r="C14" s="627">
        <v>-1.3</v>
      </c>
      <c r="D14" s="627">
        <v>-1</v>
      </c>
      <c r="E14" s="627">
        <v>-1.7</v>
      </c>
      <c r="F14" s="627">
        <v>-1.1000000000000001</v>
      </c>
      <c r="G14" s="627">
        <v>-0.8</v>
      </c>
      <c r="J14" s="773"/>
      <c r="K14" s="773"/>
      <c r="L14" s="773"/>
      <c r="M14" s="773"/>
      <c r="N14" s="773"/>
      <c r="O14" s="773"/>
    </row>
    <row r="15" spans="1:15" ht="14.1" customHeight="1">
      <c r="A15" s="628" t="s">
        <v>41</v>
      </c>
      <c r="B15" s="629">
        <v>-1.5</v>
      </c>
      <c r="C15" s="629">
        <v>-1.4</v>
      </c>
      <c r="D15" s="629">
        <v>-0.7</v>
      </c>
      <c r="E15" s="629">
        <v>0.3</v>
      </c>
      <c r="F15" s="629">
        <v>-2</v>
      </c>
      <c r="G15" s="629">
        <v>-2</v>
      </c>
      <c r="J15" s="773"/>
      <c r="K15" s="773"/>
      <c r="L15" s="773"/>
      <c r="M15" s="773"/>
      <c r="N15" s="773"/>
      <c r="O15" s="773"/>
    </row>
    <row r="16" spans="1:15" ht="14.1" customHeight="1">
      <c r="A16" s="626" t="s">
        <v>24</v>
      </c>
      <c r="B16" s="616">
        <v>-2</v>
      </c>
      <c r="C16" s="616">
        <v>-2.5</v>
      </c>
      <c r="D16" s="616">
        <v>-1.5</v>
      </c>
      <c r="E16" s="616">
        <v>-2.5</v>
      </c>
      <c r="F16" s="616">
        <v>-2</v>
      </c>
      <c r="G16" s="616">
        <v>-1.9</v>
      </c>
      <c r="J16" s="773"/>
      <c r="K16" s="773"/>
      <c r="L16" s="773"/>
      <c r="M16" s="773"/>
      <c r="N16" s="773"/>
      <c r="O16" s="773"/>
    </row>
    <row r="17" spans="1:15" ht="14.1" customHeight="1">
      <c r="A17" s="626" t="s">
        <v>25</v>
      </c>
      <c r="B17" s="616">
        <v>-1.3</v>
      </c>
      <c r="C17" s="616">
        <v>-1.6</v>
      </c>
      <c r="D17" s="616">
        <v>-0.7</v>
      </c>
      <c r="E17" s="616">
        <v>-1.6</v>
      </c>
      <c r="F17" s="616">
        <v>-1.5</v>
      </c>
      <c r="G17" s="616">
        <v>-1.3</v>
      </c>
      <c r="J17" s="773"/>
      <c r="K17" s="773"/>
      <c r="L17" s="773"/>
      <c r="M17" s="773"/>
      <c r="N17" s="773"/>
      <c r="O17" s="773"/>
    </row>
    <row r="18" spans="1:15" ht="14.1" customHeight="1">
      <c r="A18" s="626" t="s">
        <v>26</v>
      </c>
      <c r="B18" s="616">
        <v>-1.1000000000000001</v>
      </c>
      <c r="C18" s="616">
        <v>-1</v>
      </c>
      <c r="D18" s="616">
        <v>-0.8</v>
      </c>
      <c r="E18" s="616">
        <v>-1.1000000000000001</v>
      </c>
      <c r="F18" s="616">
        <v>-1</v>
      </c>
      <c r="G18" s="616">
        <v>-0.9</v>
      </c>
      <c r="J18" s="773"/>
      <c r="K18" s="773"/>
      <c r="L18" s="773"/>
      <c r="M18" s="773"/>
      <c r="N18" s="773"/>
      <c r="O18" s="773"/>
    </row>
    <row r="19" spans="1:15" ht="14.1" customHeight="1" thickBot="1">
      <c r="A19" s="630" t="s">
        <v>42</v>
      </c>
      <c r="B19" s="631">
        <v>-1.3</v>
      </c>
      <c r="C19" s="631">
        <v>-1.4</v>
      </c>
      <c r="D19" s="631">
        <v>-1.7</v>
      </c>
      <c r="E19" s="631">
        <v>-1.3</v>
      </c>
      <c r="F19" s="631">
        <v>-1</v>
      </c>
      <c r="G19" s="631">
        <v>-1</v>
      </c>
      <c r="J19" s="773"/>
      <c r="K19" s="773"/>
      <c r="L19" s="773"/>
      <c r="M19" s="773"/>
      <c r="N19" s="773"/>
      <c r="O19" s="773"/>
    </row>
    <row r="20" spans="1:15" ht="30">
      <c r="A20" s="632" t="s">
        <v>2</v>
      </c>
      <c r="B20" s="612" t="s">
        <v>155</v>
      </c>
      <c r="C20" s="612" t="s">
        <v>156</v>
      </c>
      <c r="D20" s="560" t="s">
        <v>157</v>
      </c>
      <c r="E20" s="560" t="s">
        <v>158</v>
      </c>
      <c r="F20" s="560" t="s">
        <v>159</v>
      </c>
      <c r="G20" s="561" t="s">
        <v>160</v>
      </c>
    </row>
    <row r="21" spans="1:15" ht="14.1" customHeight="1">
      <c r="A21" s="613" t="s">
        <v>10</v>
      </c>
      <c r="B21" s="614">
        <v>-0.9</v>
      </c>
      <c r="C21" s="614">
        <v>-0.8</v>
      </c>
      <c r="D21" s="614">
        <v>-0.8</v>
      </c>
      <c r="E21" s="614">
        <v>-1</v>
      </c>
      <c r="F21" s="614">
        <v>-1</v>
      </c>
      <c r="G21" s="614">
        <v>-0.9</v>
      </c>
      <c r="J21" s="773"/>
      <c r="K21" s="773"/>
      <c r="L21" s="773"/>
      <c r="M21" s="773"/>
      <c r="N21" s="773"/>
      <c r="O21" s="773"/>
    </row>
    <row r="22" spans="1:15" ht="14.1" customHeight="1">
      <c r="A22" s="615" t="s">
        <v>35</v>
      </c>
      <c r="B22" s="616">
        <v>-1.1000000000000001</v>
      </c>
      <c r="C22" s="616">
        <v>-1</v>
      </c>
      <c r="D22" s="616">
        <v>-1.4</v>
      </c>
      <c r="E22" s="616">
        <v>-1.2</v>
      </c>
      <c r="F22" s="616">
        <v>-1.2</v>
      </c>
      <c r="G22" s="616">
        <v>-1.1000000000000001</v>
      </c>
      <c r="J22" s="773"/>
      <c r="K22" s="773"/>
      <c r="L22" s="773"/>
      <c r="M22" s="773"/>
      <c r="N22" s="773"/>
      <c r="O22" s="773"/>
    </row>
    <row r="23" spans="1:15" ht="14.1" customHeight="1">
      <c r="A23" s="617" t="s">
        <v>161</v>
      </c>
      <c r="B23" s="618">
        <v>-1.1000000000000001</v>
      </c>
      <c r="C23" s="618">
        <v>-1.1000000000000001</v>
      </c>
      <c r="D23" s="618">
        <v>-0.7</v>
      </c>
      <c r="E23" s="618">
        <v>-0.9</v>
      </c>
      <c r="F23" s="618">
        <v>-1.3</v>
      </c>
      <c r="G23" s="618">
        <v>-1.4</v>
      </c>
      <c r="J23" s="773"/>
      <c r="K23" s="773"/>
      <c r="L23" s="773"/>
      <c r="M23" s="773"/>
      <c r="N23" s="773"/>
      <c r="O23" s="773"/>
    </row>
    <row r="24" spans="1:15" ht="14.1" customHeight="1">
      <c r="A24" s="617" t="s">
        <v>162</v>
      </c>
      <c r="B24" s="618">
        <v>-1.4</v>
      </c>
      <c r="C24" s="618">
        <v>-1.4</v>
      </c>
      <c r="D24" s="618">
        <v>-1.5</v>
      </c>
      <c r="E24" s="618">
        <v>-1.3</v>
      </c>
      <c r="F24" s="618">
        <v>-1.4</v>
      </c>
      <c r="G24" s="618">
        <v>-1.3</v>
      </c>
      <c r="J24" s="773"/>
      <c r="K24" s="773"/>
      <c r="L24" s="773"/>
      <c r="M24" s="773"/>
      <c r="N24" s="773"/>
      <c r="O24" s="773"/>
    </row>
    <row r="25" spans="1:15" ht="14.1" customHeight="1">
      <c r="A25" s="617" t="s">
        <v>163</v>
      </c>
      <c r="B25" s="618">
        <v>-1.2</v>
      </c>
      <c r="C25" s="618">
        <v>-1</v>
      </c>
      <c r="D25" s="618">
        <v>-1.5</v>
      </c>
      <c r="E25" s="618">
        <v>-1.3</v>
      </c>
      <c r="F25" s="618">
        <v>-1.1000000000000001</v>
      </c>
      <c r="G25" s="618">
        <v>-1.1000000000000001</v>
      </c>
      <c r="J25" s="773"/>
      <c r="K25" s="773"/>
      <c r="L25" s="773"/>
      <c r="M25" s="773"/>
      <c r="N25" s="773"/>
      <c r="O25" s="773"/>
    </row>
    <row r="26" spans="1:15" ht="14.1" customHeight="1">
      <c r="A26" s="619" t="s">
        <v>63</v>
      </c>
      <c r="B26" s="616">
        <v>-2.7</v>
      </c>
      <c r="C26" s="616">
        <v>-2.5</v>
      </c>
      <c r="D26" s="616">
        <v>-2.6</v>
      </c>
      <c r="E26" s="616">
        <v>-2.7</v>
      </c>
      <c r="F26" s="616">
        <v>-2.6</v>
      </c>
      <c r="G26" s="616">
        <v>-3.2</v>
      </c>
      <c r="J26" s="773"/>
      <c r="K26" s="773"/>
      <c r="L26" s="773"/>
      <c r="M26" s="773"/>
      <c r="N26" s="773"/>
      <c r="O26" s="773"/>
    </row>
    <row r="27" spans="1:15" ht="14.1" customHeight="1">
      <c r="A27" s="620" t="s">
        <v>39</v>
      </c>
      <c r="B27" s="616">
        <v>-2.2999999999999998</v>
      </c>
      <c r="C27" s="616">
        <v>-2.2000000000000002</v>
      </c>
      <c r="D27" s="616">
        <v>-0.9</v>
      </c>
      <c r="E27" s="616">
        <v>-2</v>
      </c>
      <c r="F27" s="616">
        <v>-3</v>
      </c>
      <c r="G27" s="616">
        <v>-2.9</v>
      </c>
      <c r="J27" s="773"/>
      <c r="K27" s="773"/>
      <c r="L27" s="773"/>
      <c r="M27" s="773"/>
      <c r="N27" s="773"/>
      <c r="O27" s="773"/>
    </row>
    <row r="28" spans="1:15" ht="14.1" customHeight="1">
      <c r="A28" s="621" t="s">
        <v>165</v>
      </c>
      <c r="B28" s="614">
        <v>-1.5</v>
      </c>
      <c r="C28" s="614">
        <v>-1.3</v>
      </c>
      <c r="D28" s="614">
        <v>-2.2999999999999998</v>
      </c>
      <c r="E28" s="614">
        <v>-1.8</v>
      </c>
      <c r="F28" s="614">
        <v>-1.5</v>
      </c>
      <c r="G28" s="614">
        <v>-1.4</v>
      </c>
      <c r="J28" s="773"/>
      <c r="K28" s="773"/>
      <c r="L28" s="773"/>
      <c r="M28" s="773"/>
      <c r="N28" s="773"/>
      <c r="O28" s="773"/>
    </row>
    <row r="29" spans="1:15" ht="14.1" customHeight="1">
      <c r="A29" s="622" t="s">
        <v>40</v>
      </c>
      <c r="B29" s="623">
        <v>-1.5</v>
      </c>
      <c r="C29" s="623">
        <v>-1.7</v>
      </c>
      <c r="D29" s="623">
        <v>-1.6</v>
      </c>
      <c r="E29" s="623">
        <v>-1.6</v>
      </c>
      <c r="F29" s="623">
        <v>-1.6</v>
      </c>
      <c r="G29" s="623">
        <v>-1.5</v>
      </c>
      <c r="J29" s="773"/>
      <c r="K29" s="773"/>
      <c r="L29" s="773"/>
      <c r="M29" s="773"/>
      <c r="N29" s="773"/>
      <c r="O29" s="773"/>
    </row>
    <row r="30" spans="1:15" ht="14.1" customHeight="1">
      <c r="A30" s="624" t="s">
        <v>13</v>
      </c>
      <c r="B30" s="625">
        <v>-0.9</v>
      </c>
      <c r="C30" s="625">
        <v>-0.9</v>
      </c>
      <c r="D30" s="625">
        <v>-1.1000000000000001</v>
      </c>
      <c r="E30" s="625">
        <v>-1.2</v>
      </c>
      <c r="F30" s="625">
        <v>-0.9</v>
      </c>
      <c r="G30" s="625">
        <v>-0.9</v>
      </c>
      <c r="J30" s="773"/>
      <c r="K30" s="773"/>
      <c r="L30" s="773"/>
      <c r="M30" s="773"/>
      <c r="N30" s="773"/>
      <c r="O30" s="773"/>
    </row>
    <row r="31" spans="1:15" ht="14.1" customHeight="1">
      <c r="A31" s="626" t="s">
        <v>14</v>
      </c>
      <c r="B31" s="627">
        <v>-0.8</v>
      </c>
      <c r="C31" s="627">
        <v>-0.6</v>
      </c>
      <c r="D31" s="627">
        <v>-0.2</v>
      </c>
      <c r="E31" s="627">
        <v>-0.8</v>
      </c>
      <c r="F31" s="627">
        <v>-0.9</v>
      </c>
      <c r="G31" s="627">
        <v>-1</v>
      </c>
      <c r="J31" s="773"/>
      <c r="K31" s="773"/>
      <c r="L31" s="773"/>
      <c r="M31" s="773"/>
      <c r="N31" s="773"/>
      <c r="O31" s="773"/>
    </row>
    <row r="32" spans="1:15" ht="14.1" customHeight="1">
      <c r="A32" s="628" t="s">
        <v>41</v>
      </c>
      <c r="B32" s="629">
        <v>-0.7</v>
      </c>
      <c r="C32" s="629">
        <v>-0.9</v>
      </c>
      <c r="D32" s="629">
        <v>0</v>
      </c>
      <c r="E32" s="629">
        <v>0.4</v>
      </c>
      <c r="F32" s="629">
        <v>-1.4</v>
      </c>
      <c r="G32" s="629">
        <v>-1.1000000000000001</v>
      </c>
      <c r="J32" s="773"/>
      <c r="K32" s="773"/>
      <c r="L32" s="773"/>
      <c r="M32" s="773"/>
      <c r="N32" s="773"/>
      <c r="O32" s="773"/>
    </row>
    <row r="33" spans="1:16" ht="14.1" customHeight="1">
      <c r="A33" s="626" t="s">
        <v>24</v>
      </c>
      <c r="B33" s="616">
        <v>-1.8</v>
      </c>
      <c r="C33" s="616">
        <v>-1.8</v>
      </c>
      <c r="D33" s="616">
        <v>-1.5</v>
      </c>
      <c r="E33" s="616">
        <v>-1.9</v>
      </c>
      <c r="F33" s="616">
        <v>-1.9</v>
      </c>
      <c r="G33" s="616">
        <v>-1.7</v>
      </c>
      <c r="J33" s="773"/>
      <c r="K33" s="773"/>
      <c r="L33" s="773"/>
      <c r="M33" s="773"/>
      <c r="N33" s="773"/>
      <c r="O33" s="773"/>
    </row>
    <row r="34" spans="1:16" ht="14.1" customHeight="1">
      <c r="A34" s="626" t="s">
        <v>25</v>
      </c>
      <c r="B34" s="616">
        <v>-0.6</v>
      </c>
      <c r="C34" s="616">
        <v>-0.5</v>
      </c>
      <c r="D34" s="616">
        <v>-1.1000000000000001</v>
      </c>
      <c r="E34" s="616">
        <v>-0.9</v>
      </c>
      <c r="F34" s="616">
        <v>-0.3</v>
      </c>
      <c r="G34" s="616">
        <v>-0.4</v>
      </c>
      <c r="J34" s="773"/>
      <c r="K34" s="773"/>
      <c r="L34" s="773"/>
      <c r="M34" s="773"/>
      <c r="N34" s="773"/>
      <c r="O34" s="773"/>
    </row>
    <row r="35" spans="1:16" ht="14.1" customHeight="1">
      <c r="A35" s="626" t="s">
        <v>26</v>
      </c>
      <c r="B35" s="616">
        <v>-1.2</v>
      </c>
      <c r="C35" s="616">
        <v>-1.1000000000000001</v>
      </c>
      <c r="D35" s="616">
        <v>-0.9</v>
      </c>
      <c r="E35" s="616">
        <v>-0.8</v>
      </c>
      <c r="F35" s="616">
        <v>-1.5</v>
      </c>
      <c r="G35" s="616">
        <v>-1.5</v>
      </c>
      <c r="J35" s="773"/>
      <c r="K35" s="773"/>
      <c r="L35" s="773"/>
      <c r="M35" s="773"/>
      <c r="N35" s="773"/>
      <c r="O35" s="773"/>
    </row>
    <row r="36" spans="1:16" ht="14.1" customHeight="1" thickBot="1">
      <c r="A36" s="630" t="s">
        <v>42</v>
      </c>
      <c r="B36" s="631">
        <v>-1.4</v>
      </c>
      <c r="C36" s="631">
        <v>-1</v>
      </c>
      <c r="D36" s="631">
        <v>-0.8</v>
      </c>
      <c r="E36" s="631">
        <v>-0.3</v>
      </c>
      <c r="F36" s="631">
        <v>-1.7</v>
      </c>
      <c r="G36" s="631">
        <v>-2.1</v>
      </c>
      <c r="J36" s="773"/>
      <c r="K36" s="773"/>
      <c r="L36" s="773"/>
      <c r="M36" s="773"/>
      <c r="N36" s="773"/>
      <c r="O36" s="773"/>
    </row>
    <row r="37" spans="1:16" ht="30">
      <c r="A37" s="633" t="s">
        <v>30</v>
      </c>
      <c r="B37" s="634" t="s">
        <v>155</v>
      </c>
      <c r="C37" s="634" t="s">
        <v>156</v>
      </c>
      <c r="D37" s="560" t="s">
        <v>157</v>
      </c>
      <c r="E37" s="560" t="s">
        <v>158</v>
      </c>
      <c r="F37" s="560" t="s">
        <v>159</v>
      </c>
      <c r="G37" s="561" t="s">
        <v>160</v>
      </c>
      <c r="H37" s="556"/>
    </row>
    <row r="38" spans="1:16" ht="14.1" customHeight="1">
      <c r="A38" s="635" t="s">
        <v>10</v>
      </c>
      <c r="B38" s="614">
        <v>-1</v>
      </c>
      <c r="C38" s="614">
        <v>-1.2</v>
      </c>
      <c r="D38" s="614">
        <v>-1.8</v>
      </c>
      <c r="E38" s="614">
        <v>-1.6</v>
      </c>
      <c r="F38" s="614">
        <v>-1.2</v>
      </c>
      <c r="G38" s="614">
        <v>-0.5</v>
      </c>
      <c r="H38" s="556"/>
      <c r="J38" s="773"/>
      <c r="K38" s="773"/>
      <c r="L38" s="773"/>
      <c r="M38" s="773"/>
      <c r="N38" s="773"/>
      <c r="O38" s="773"/>
    </row>
    <row r="39" spans="1:16" ht="14.1" customHeight="1">
      <c r="A39" s="636" t="s">
        <v>35</v>
      </c>
      <c r="B39" s="616">
        <v>-1.2</v>
      </c>
      <c r="C39" s="616">
        <v>-1.2</v>
      </c>
      <c r="D39" s="616">
        <v>-1.6</v>
      </c>
      <c r="E39" s="616">
        <v>-1.3</v>
      </c>
      <c r="F39" s="616">
        <v>-1.2</v>
      </c>
      <c r="G39" s="616">
        <v>-1.2</v>
      </c>
      <c r="H39" s="556"/>
      <c r="J39" s="773"/>
      <c r="K39" s="773"/>
      <c r="L39" s="773"/>
      <c r="M39" s="773"/>
      <c r="N39" s="773"/>
      <c r="O39" s="773"/>
    </row>
    <row r="40" spans="1:16" ht="14.1" customHeight="1">
      <c r="A40" s="637" t="s">
        <v>161</v>
      </c>
      <c r="B40" s="618">
        <v>-1.8</v>
      </c>
      <c r="C40" s="618">
        <v>-1.5</v>
      </c>
      <c r="D40" s="618">
        <v>-1.8</v>
      </c>
      <c r="E40" s="618">
        <v>-1.5</v>
      </c>
      <c r="F40" s="618">
        <v>-2.2000000000000002</v>
      </c>
      <c r="G40" s="618">
        <v>-1.8</v>
      </c>
      <c r="H40" s="556"/>
      <c r="J40" s="773"/>
      <c r="K40" s="773"/>
      <c r="L40" s="773"/>
      <c r="M40" s="773"/>
      <c r="N40" s="773"/>
      <c r="O40" s="773"/>
    </row>
    <row r="41" spans="1:16" ht="14.1" customHeight="1">
      <c r="A41" s="637" t="s">
        <v>162</v>
      </c>
      <c r="B41" s="618">
        <v>-1.6</v>
      </c>
      <c r="C41" s="618">
        <v>-1.5</v>
      </c>
      <c r="D41" s="618">
        <v>-1.7</v>
      </c>
      <c r="E41" s="618">
        <v>-1.4</v>
      </c>
      <c r="F41" s="618">
        <v>-1.6</v>
      </c>
      <c r="G41" s="618">
        <v>-1.5</v>
      </c>
      <c r="H41" s="556"/>
      <c r="J41" s="773"/>
      <c r="K41" s="773"/>
      <c r="L41" s="773"/>
      <c r="M41" s="773"/>
      <c r="N41" s="773"/>
      <c r="O41" s="773"/>
      <c r="P41" s="774"/>
    </row>
    <row r="42" spans="1:16" ht="14.1" customHeight="1">
      <c r="A42" s="637" t="s">
        <v>163</v>
      </c>
      <c r="B42" s="618">
        <v>-1.3</v>
      </c>
      <c r="C42" s="618">
        <v>-1.3</v>
      </c>
      <c r="D42" s="618">
        <v>-1.9</v>
      </c>
      <c r="E42" s="618">
        <v>-1.4</v>
      </c>
      <c r="F42" s="618">
        <v>-1.1000000000000001</v>
      </c>
      <c r="G42" s="618">
        <v>-1.3</v>
      </c>
      <c r="H42" s="556"/>
      <c r="J42" s="773"/>
      <c r="K42" s="773"/>
      <c r="L42" s="773"/>
      <c r="M42" s="773"/>
      <c r="N42" s="773"/>
      <c r="O42" s="773"/>
    </row>
    <row r="43" spans="1:16" ht="14.1" customHeight="1">
      <c r="A43" s="619" t="s">
        <v>63</v>
      </c>
      <c r="B43" s="616">
        <v>-1.6</v>
      </c>
      <c r="C43" s="616">
        <v>-2.2000000000000002</v>
      </c>
      <c r="D43" s="616">
        <v>-2.2999999999999998</v>
      </c>
      <c r="E43" s="616">
        <v>-2.2999999999999998</v>
      </c>
      <c r="F43" s="616">
        <v>-1.7</v>
      </c>
      <c r="G43" s="616">
        <v>-0.9</v>
      </c>
      <c r="J43" s="773"/>
      <c r="K43" s="773"/>
      <c r="L43" s="773"/>
      <c r="M43" s="773"/>
      <c r="N43" s="773"/>
      <c r="O43" s="773"/>
    </row>
    <row r="44" spans="1:16" ht="14.1" customHeight="1">
      <c r="A44" s="620" t="s">
        <v>39</v>
      </c>
      <c r="B44" s="616">
        <v>-0.1</v>
      </c>
      <c r="C44" s="616">
        <v>-0.4</v>
      </c>
      <c r="D44" s="616">
        <v>0.4</v>
      </c>
      <c r="E44" s="616">
        <v>0</v>
      </c>
      <c r="F44" s="616">
        <v>-0.4</v>
      </c>
      <c r="G44" s="616">
        <v>0</v>
      </c>
      <c r="J44" s="773"/>
      <c r="K44" s="773"/>
      <c r="L44" s="773"/>
      <c r="M44" s="773"/>
      <c r="N44" s="773"/>
      <c r="O44" s="773"/>
    </row>
    <row r="45" spans="1:16" ht="14.1" customHeight="1">
      <c r="A45" s="621" t="s">
        <v>165</v>
      </c>
      <c r="B45" s="614">
        <v>-1.3</v>
      </c>
      <c r="C45" s="614">
        <v>-1.5</v>
      </c>
      <c r="D45" s="614">
        <v>-2.5</v>
      </c>
      <c r="E45" s="614">
        <v>-2</v>
      </c>
      <c r="F45" s="614">
        <v>-1.5</v>
      </c>
      <c r="G45" s="614">
        <v>-0.8</v>
      </c>
      <c r="J45" s="773"/>
      <c r="K45" s="773"/>
      <c r="L45" s="773"/>
      <c r="M45" s="773"/>
      <c r="N45" s="773"/>
      <c r="O45" s="773"/>
    </row>
    <row r="46" spans="1:16" ht="14.1" customHeight="1">
      <c r="A46" s="622" t="s">
        <v>40</v>
      </c>
      <c r="B46" s="623">
        <v>0.1</v>
      </c>
      <c r="C46" s="623">
        <v>-0.5</v>
      </c>
      <c r="D46" s="623">
        <v>-1.6</v>
      </c>
      <c r="E46" s="623">
        <v>-1.6</v>
      </c>
      <c r="F46" s="623">
        <v>-0.4</v>
      </c>
      <c r="G46" s="623">
        <v>0.6</v>
      </c>
      <c r="J46" s="773"/>
      <c r="K46" s="773"/>
      <c r="L46" s="773"/>
      <c r="M46" s="773"/>
      <c r="N46" s="773"/>
      <c r="O46" s="773"/>
    </row>
    <row r="47" spans="1:16" ht="14.1" customHeight="1">
      <c r="A47" s="624" t="s">
        <v>13</v>
      </c>
      <c r="B47" s="625">
        <v>-1</v>
      </c>
      <c r="C47" s="625">
        <v>-1.3</v>
      </c>
      <c r="D47" s="625">
        <v>-1.9</v>
      </c>
      <c r="E47" s="625">
        <v>-1.7</v>
      </c>
      <c r="F47" s="625">
        <v>-1.2</v>
      </c>
      <c r="G47" s="625">
        <v>-0.9</v>
      </c>
      <c r="J47" s="773"/>
      <c r="K47" s="773"/>
      <c r="L47" s="773"/>
      <c r="M47" s="773"/>
      <c r="N47" s="773"/>
      <c r="O47" s="773"/>
    </row>
    <row r="48" spans="1:16" ht="14.1" customHeight="1">
      <c r="A48" s="626" t="s">
        <v>14</v>
      </c>
      <c r="B48" s="627">
        <v>-0.6</v>
      </c>
      <c r="C48" s="627">
        <v>-1</v>
      </c>
      <c r="D48" s="627">
        <v>-1.6</v>
      </c>
      <c r="E48" s="627">
        <v>-1.3</v>
      </c>
      <c r="F48" s="627">
        <v>-0.9</v>
      </c>
      <c r="G48" s="627">
        <v>-0.2</v>
      </c>
      <c r="J48" s="773"/>
      <c r="K48" s="773"/>
      <c r="L48" s="773"/>
      <c r="M48" s="773"/>
      <c r="N48" s="773"/>
      <c r="O48" s="773"/>
    </row>
    <row r="49" spans="1:15" ht="14.1" customHeight="1">
      <c r="A49" s="628" t="s">
        <v>41</v>
      </c>
      <c r="B49" s="629">
        <v>-1.2</v>
      </c>
      <c r="C49" s="629">
        <v>-1.9</v>
      </c>
      <c r="D49" s="629">
        <v>-1.1000000000000001</v>
      </c>
      <c r="E49" s="629">
        <v>-1.6</v>
      </c>
      <c r="F49" s="629">
        <v>-1.7</v>
      </c>
      <c r="G49" s="629">
        <v>-1</v>
      </c>
      <c r="J49" s="773"/>
      <c r="K49" s="773"/>
      <c r="L49" s="773"/>
      <c r="M49" s="773"/>
      <c r="N49" s="773"/>
      <c r="O49" s="773"/>
    </row>
    <row r="50" spans="1:15" ht="14.1" customHeight="1">
      <c r="A50" s="626" t="s">
        <v>24</v>
      </c>
      <c r="B50" s="616">
        <v>-0.9</v>
      </c>
      <c r="C50" s="616">
        <v>-1.3</v>
      </c>
      <c r="D50" s="616">
        <v>-2.1</v>
      </c>
      <c r="E50" s="616">
        <v>-1.9</v>
      </c>
      <c r="F50" s="616">
        <v>-1.1000000000000001</v>
      </c>
      <c r="G50" s="616">
        <v>0.5</v>
      </c>
      <c r="J50" s="773"/>
      <c r="K50" s="773"/>
      <c r="L50" s="773"/>
      <c r="M50" s="773"/>
      <c r="N50" s="773"/>
      <c r="O50" s="773"/>
    </row>
    <row r="51" spans="1:15" ht="14.1" customHeight="1">
      <c r="A51" s="626" t="s">
        <v>25</v>
      </c>
      <c r="B51" s="616">
        <v>-0.9</v>
      </c>
      <c r="C51" s="616">
        <v>-0.9</v>
      </c>
      <c r="D51" s="616">
        <v>-1.8</v>
      </c>
      <c r="E51" s="616">
        <v>-1.3</v>
      </c>
      <c r="F51" s="616">
        <v>-1.3</v>
      </c>
      <c r="G51" s="616">
        <v>-0.7</v>
      </c>
      <c r="J51" s="773"/>
      <c r="K51" s="773"/>
      <c r="L51" s="773"/>
      <c r="M51" s="773"/>
      <c r="N51" s="773"/>
      <c r="O51" s="773"/>
    </row>
    <row r="52" spans="1:15" ht="14.1" customHeight="1">
      <c r="A52" s="638" t="s">
        <v>26</v>
      </c>
      <c r="B52" s="616">
        <v>-1.6</v>
      </c>
      <c r="C52" s="616">
        <v>-2.2000000000000002</v>
      </c>
      <c r="D52" s="616">
        <v>-1.8</v>
      </c>
      <c r="E52" s="616">
        <v>-1.6</v>
      </c>
      <c r="F52" s="616">
        <v>-1.8</v>
      </c>
      <c r="G52" s="616">
        <v>-1.8</v>
      </c>
      <c r="H52" s="556"/>
      <c r="J52" s="773"/>
      <c r="K52" s="773"/>
      <c r="L52" s="773"/>
      <c r="M52" s="773"/>
      <c r="N52" s="773"/>
      <c r="O52" s="773"/>
    </row>
    <row r="53" spans="1:15" ht="14.1" customHeight="1" thickBot="1">
      <c r="A53" s="639" t="s">
        <v>42</v>
      </c>
      <c r="B53" s="631">
        <v>-1.5</v>
      </c>
      <c r="C53" s="631">
        <v>-2.1</v>
      </c>
      <c r="D53" s="631">
        <v>-1.5</v>
      </c>
      <c r="E53" s="631">
        <v>-2.2000000000000002</v>
      </c>
      <c r="F53" s="631">
        <v>-2.5</v>
      </c>
      <c r="G53" s="631">
        <v>-1.1000000000000001</v>
      </c>
      <c r="H53" s="556"/>
      <c r="J53" s="773"/>
      <c r="K53" s="773"/>
      <c r="L53" s="773"/>
      <c r="M53" s="773"/>
      <c r="N53" s="773"/>
      <c r="O53" s="773"/>
    </row>
    <row r="54" spans="1:15">
      <c r="H54" s="640"/>
      <c r="I54" s="641"/>
      <c r="J54" s="641"/>
      <c r="K54" s="642"/>
      <c r="L54" s="642"/>
      <c r="M54" s="642"/>
    </row>
    <row r="55" spans="1:15" ht="23.25" customHeight="1">
      <c r="A55" s="855" t="s">
        <v>204</v>
      </c>
      <c r="B55" s="855"/>
      <c r="C55" s="855"/>
      <c r="D55" s="855"/>
      <c r="E55" s="855"/>
      <c r="F55" s="855"/>
      <c r="G55" s="855"/>
      <c r="H55" s="643"/>
      <c r="I55" s="644"/>
      <c r="J55" s="644"/>
      <c r="K55" s="642"/>
      <c r="L55" s="642"/>
      <c r="M55" s="642"/>
    </row>
    <row r="56" spans="1:15" ht="26.25" customHeight="1">
      <c r="A56" s="856" t="s">
        <v>173</v>
      </c>
      <c r="B56" s="856"/>
      <c r="C56" s="856"/>
      <c r="D56" s="856"/>
      <c r="E56" s="856"/>
      <c r="F56" s="856"/>
      <c r="G56" s="856"/>
      <c r="H56" s="645"/>
      <c r="I56" s="645"/>
      <c r="J56" s="645"/>
      <c r="K56" s="646"/>
      <c r="L56" s="646"/>
      <c r="M56" s="646"/>
    </row>
    <row r="57" spans="1:15" ht="30.75" customHeight="1">
      <c r="A57" s="857" t="s">
        <v>181</v>
      </c>
      <c r="B57" s="857"/>
      <c r="C57" s="857"/>
      <c r="D57" s="857"/>
      <c r="E57" s="857"/>
      <c r="F57" s="857"/>
      <c r="G57" s="857"/>
      <c r="H57" s="556"/>
    </row>
    <row r="58" spans="1:15" ht="14.1" customHeight="1">
      <c r="H58" s="556"/>
    </row>
    <row r="59" spans="1:15" ht="14.1" customHeight="1">
      <c r="H59" s="556"/>
    </row>
    <row r="60" spans="1:15" ht="14.1" customHeight="1">
      <c r="H60" s="556"/>
    </row>
    <row r="61" spans="1:15" ht="14.1" customHeight="1">
      <c r="H61" s="556"/>
    </row>
    <row r="62" spans="1:15" ht="14.1" customHeight="1">
      <c r="H62" s="556"/>
    </row>
    <row r="63" spans="1:15" ht="14.1" customHeight="1">
      <c r="H63" s="556"/>
    </row>
    <row r="64" spans="1:15" ht="14.1" customHeight="1">
      <c r="H64" s="556"/>
    </row>
    <row r="65" spans="1:25" ht="14.1" customHeight="1">
      <c r="H65" s="556"/>
    </row>
    <row r="66" spans="1:25" ht="14.1" customHeight="1"/>
    <row r="67" spans="1:25" ht="14.1" customHeight="1"/>
    <row r="68" spans="1:25" ht="14.1" customHeight="1"/>
    <row r="69" spans="1:25" ht="14.1" customHeight="1"/>
    <row r="70" spans="1:25" ht="14.1" customHeight="1"/>
    <row r="72" spans="1:25" ht="39.75" customHeight="1">
      <c r="N72" s="647"/>
      <c r="O72" s="647"/>
      <c r="P72" s="647"/>
      <c r="Q72" s="647"/>
    </row>
    <row r="73" spans="1:25" ht="33.75" customHeight="1">
      <c r="N73" s="648"/>
      <c r="O73" s="648"/>
      <c r="P73" s="648"/>
      <c r="Q73" s="649"/>
      <c r="R73" s="650"/>
      <c r="S73" s="650"/>
      <c r="T73" s="651"/>
      <c r="U73" s="651"/>
      <c r="V73" s="651"/>
      <c r="W73" s="651"/>
      <c r="X73" s="650"/>
      <c r="Y73" s="650"/>
    </row>
    <row r="74" spans="1:25" s="646" customFormat="1" ht="33.75" customHeight="1">
      <c r="A74" s="557"/>
      <c r="B74" s="557"/>
      <c r="C74" s="557"/>
      <c r="D74" s="557"/>
      <c r="E74" s="557"/>
      <c r="F74" s="557"/>
      <c r="G74" s="557"/>
      <c r="H74" s="557"/>
      <c r="I74" s="557"/>
      <c r="J74" s="557"/>
      <c r="K74" s="557"/>
      <c r="L74" s="557"/>
      <c r="M74" s="557"/>
      <c r="R74" s="652"/>
      <c r="S74" s="652"/>
      <c r="T74" s="652"/>
      <c r="U74" s="652"/>
      <c r="V74" s="652"/>
      <c r="W74" s="652"/>
      <c r="X74" s="652"/>
      <c r="Y74" s="652"/>
    </row>
  </sheetData>
  <mergeCells count="4">
    <mergeCell ref="A1:H1"/>
    <mergeCell ref="A55:G55"/>
    <mergeCell ref="A56:G56"/>
    <mergeCell ref="A57:G57"/>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30"/>
  <sheetViews>
    <sheetView workbookViewId="0">
      <pane xSplit="1" ySplit="5" topLeftCell="B6" activePane="bottomRight" state="frozen"/>
      <selection pane="topRight" activeCell="B1" sqref="B1"/>
      <selection pane="bottomLeft" activeCell="A6" sqref="A6"/>
      <selection pane="bottomRight" activeCell="A30" sqref="A30"/>
    </sheetView>
  </sheetViews>
  <sheetFormatPr baseColWidth="10" defaultRowHeight="15"/>
  <cols>
    <col min="1" max="1" width="22.42578125" customWidth="1"/>
    <col min="2" max="3" width="9.28515625" customWidth="1"/>
    <col min="4" max="4" width="9.28515625" style="21" customWidth="1"/>
    <col min="5" max="5" width="10.28515625" customWidth="1"/>
    <col min="6" max="8" width="9.28515625" customWidth="1"/>
    <col min="9" max="9" width="10.28515625" customWidth="1"/>
    <col min="10" max="12" width="9.28515625" customWidth="1"/>
    <col min="13" max="13" width="10.28515625" customWidth="1"/>
    <col min="14" max="16" width="9.28515625" customWidth="1"/>
    <col min="17" max="17" width="10.28515625" customWidth="1"/>
    <col min="18" max="20" width="9.28515625" customWidth="1"/>
    <col min="21" max="21" width="10.28515625" customWidth="1"/>
    <col min="241" max="241" width="22.42578125" customWidth="1"/>
    <col min="242" max="271" width="7.7109375" customWidth="1"/>
    <col min="497" max="497" width="22.42578125" customWidth="1"/>
    <col min="498" max="527" width="7.7109375" customWidth="1"/>
    <col min="753" max="753" width="22.42578125" customWidth="1"/>
    <col min="754" max="783" width="7.7109375" customWidth="1"/>
    <col min="1009" max="1009" width="22.42578125" customWidth="1"/>
    <col min="1010" max="1039" width="7.7109375" customWidth="1"/>
    <col min="1265" max="1265" width="22.42578125" customWidth="1"/>
    <col min="1266" max="1295" width="7.7109375" customWidth="1"/>
    <col min="1521" max="1521" width="22.42578125" customWidth="1"/>
    <col min="1522" max="1551" width="7.7109375" customWidth="1"/>
    <col min="1777" max="1777" width="22.42578125" customWidth="1"/>
    <col min="1778" max="1807" width="7.7109375" customWidth="1"/>
    <col min="2033" max="2033" width="22.42578125" customWidth="1"/>
    <col min="2034" max="2063" width="7.7109375" customWidth="1"/>
    <col min="2289" max="2289" width="22.42578125" customWidth="1"/>
    <col min="2290" max="2319" width="7.7109375" customWidth="1"/>
    <col min="2545" max="2545" width="22.42578125" customWidth="1"/>
    <col min="2546" max="2575" width="7.7109375" customWidth="1"/>
    <col min="2801" max="2801" width="22.42578125" customWidth="1"/>
    <col min="2802" max="2831" width="7.7109375" customWidth="1"/>
    <col min="3057" max="3057" width="22.42578125" customWidth="1"/>
    <col min="3058" max="3087" width="7.7109375" customWidth="1"/>
    <col min="3313" max="3313" width="22.42578125" customWidth="1"/>
    <col min="3314" max="3343" width="7.7109375" customWidth="1"/>
    <col min="3569" max="3569" width="22.42578125" customWidth="1"/>
    <col min="3570" max="3599" width="7.7109375" customWidth="1"/>
    <col min="3825" max="3825" width="22.42578125" customWidth="1"/>
    <col min="3826" max="3855" width="7.7109375" customWidth="1"/>
    <col min="4081" max="4081" width="22.42578125" customWidth="1"/>
    <col min="4082" max="4111" width="7.7109375" customWidth="1"/>
    <col min="4337" max="4337" width="22.42578125" customWidth="1"/>
    <col min="4338" max="4367" width="7.7109375" customWidth="1"/>
    <col min="4593" max="4593" width="22.42578125" customWidth="1"/>
    <col min="4594" max="4623" width="7.7109375" customWidth="1"/>
    <col min="4849" max="4849" width="22.42578125" customWidth="1"/>
    <col min="4850" max="4879" width="7.7109375" customWidth="1"/>
    <col min="5105" max="5105" width="22.42578125" customWidth="1"/>
    <col min="5106" max="5135" width="7.7109375" customWidth="1"/>
    <col min="5361" max="5361" width="22.42578125" customWidth="1"/>
    <col min="5362" max="5391" width="7.7109375" customWidth="1"/>
    <col min="5617" max="5617" width="22.42578125" customWidth="1"/>
    <col min="5618" max="5647" width="7.7109375" customWidth="1"/>
    <col min="5873" max="5873" width="22.42578125" customWidth="1"/>
    <col min="5874" max="5903" width="7.7109375" customWidth="1"/>
    <col min="6129" max="6129" width="22.42578125" customWidth="1"/>
    <col min="6130" max="6159" width="7.7109375" customWidth="1"/>
    <col min="6385" max="6385" width="22.42578125" customWidth="1"/>
    <col min="6386" max="6415" width="7.7109375" customWidth="1"/>
    <col min="6641" max="6641" width="22.42578125" customWidth="1"/>
    <col min="6642" max="6671" width="7.7109375" customWidth="1"/>
    <col min="6897" max="6897" width="22.42578125" customWidth="1"/>
    <col min="6898" max="6927" width="7.7109375" customWidth="1"/>
    <col min="7153" max="7153" width="22.42578125" customWidth="1"/>
    <col min="7154" max="7183" width="7.7109375" customWidth="1"/>
    <col min="7409" max="7409" width="22.42578125" customWidth="1"/>
    <col min="7410" max="7439" width="7.7109375" customWidth="1"/>
    <col min="7665" max="7665" width="22.42578125" customWidth="1"/>
    <col min="7666" max="7695" width="7.7109375" customWidth="1"/>
    <col min="7921" max="7921" width="22.42578125" customWidth="1"/>
    <col min="7922" max="7951" width="7.7109375" customWidth="1"/>
    <col min="8177" max="8177" width="22.42578125" customWidth="1"/>
    <col min="8178" max="8207" width="7.7109375" customWidth="1"/>
    <col min="8433" max="8433" width="22.42578125" customWidth="1"/>
    <col min="8434" max="8463" width="7.7109375" customWidth="1"/>
    <col min="8689" max="8689" width="22.42578125" customWidth="1"/>
    <col min="8690" max="8719" width="7.7109375" customWidth="1"/>
    <col min="8945" max="8945" width="22.42578125" customWidth="1"/>
    <col min="8946" max="8975" width="7.7109375" customWidth="1"/>
    <col min="9201" max="9201" width="22.42578125" customWidth="1"/>
    <col min="9202" max="9231" width="7.7109375" customWidth="1"/>
    <col min="9457" max="9457" width="22.42578125" customWidth="1"/>
    <col min="9458" max="9487" width="7.7109375" customWidth="1"/>
    <col min="9713" max="9713" width="22.42578125" customWidth="1"/>
    <col min="9714" max="9743" width="7.7109375" customWidth="1"/>
    <col min="9969" max="9969" width="22.42578125" customWidth="1"/>
    <col min="9970" max="9999" width="7.7109375" customWidth="1"/>
    <col min="10225" max="10225" width="22.42578125" customWidth="1"/>
    <col min="10226" max="10255" width="7.7109375" customWidth="1"/>
    <col min="10481" max="10481" width="22.42578125" customWidth="1"/>
    <col min="10482" max="10511" width="7.7109375" customWidth="1"/>
    <col min="10737" max="10737" width="22.42578125" customWidth="1"/>
    <col min="10738" max="10767" width="7.7109375" customWidth="1"/>
    <col min="10993" max="10993" width="22.42578125" customWidth="1"/>
    <col min="10994" max="11023" width="7.7109375" customWidth="1"/>
    <col min="11249" max="11249" width="22.42578125" customWidth="1"/>
    <col min="11250" max="11279" width="7.7109375" customWidth="1"/>
    <col min="11505" max="11505" width="22.42578125" customWidth="1"/>
    <col min="11506" max="11535" width="7.7109375" customWidth="1"/>
    <col min="11761" max="11761" width="22.42578125" customWidth="1"/>
    <col min="11762" max="11791" width="7.7109375" customWidth="1"/>
    <col min="12017" max="12017" width="22.42578125" customWidth="1"/>
    <col min="12018" max="12047" width="7.7109375" customWidth="1"/>
    <col min="12273" max="12273" width="22.42578125" customWidth="1"/>
    <col min="12274" max="12303" width="7.7109375" customWidth="1"/>
    <col min="12529" max="12529" width="22.42578125" customWidth="1"/>
    <col min="12530" max="12559" width="7.7109375" customWidth="1"/>
    <col min="12785" max="12785" width="22.42578125" customWidth="1"/>
    <col min="12786" max="12815" width="7.7109375" customWidth="1"/>
    <col min="13041" max="13041" width="22.42578125" customWidth="1"/>
    <col min="13042" max="13071" width="7.7109375" customWidth="1"/>
    <col min="13297" max="13297" width="22.42578125" customWidth="1"/>
    <col min="13298" max="13327" width="7.7109375" customWidth="1"/>
    <col min="13553" max="13553" width="22.42578125" customWidth="1"/>
    <col min="13554" max="13583" width="7.7109375" customWidth="1"/>
    <col min="13809" max="13809" width="22.42578125" customWidth="1"/>
    <col min="13810" max="13839" width="7.7109375" customWidth="1"/>
    <col min="14065" max="14065" width="22.42578125" customWidth="1"/>
    <col min="14066" max="14095" width="7.7109375" customWidth="1"/>
    <col min="14321" max="14321" width="22.42578125" customWidth="1"/>
    <col min="14322" max="14351" width="7.7109375" customWidth="1"/>
    <col min="14577" max="14577" width="22.42578125" customWidth="1"/>
    <col min="14578" max="14607" width="7.7109375" customWidth="1"/>
    <col min="14833" max="14833" width="22.42578125" customWidth="1"/>
    <col min="14834" max="14863" width="7.7109375" customWidth="1"/>
    <col min="15089" max="15089" width="22.42578125" customWidth="1"/>
    <col min="15090" max="15119" width="7.7109375" customWidth="1"/>
    <col min="15345" max="15345" width="22.42578125" customWidth="1"/>
    <col min="15346" max="15375" width="7.7109375" customWidth="1"/>
    <col min="15601" max="15601" width="22.42578125" customWidth="1"/>
    <col min="15602" max="15631" width="7.7109375" customWidth="1"/>
    <col min="15857" max="15857" width="22.42578125" customWidth="1"/>
    <col min="15858" max="15887" width="7.7109375" customWidth="1"/>
    <col min="16113" max="16113" width="22.42578125" customWidth="1"/>
    <col min="16114" max="16143" width="7.7109375" customWidth="1"/>
  </cols>
  <sheetData>
    <row r="1" spans="1:41" ht="26.25" customHeight="1">
      <c r="A1" s="858" t="s">
        <v>151</v>
      </c>
      <c r="B1" s="859"/>
      <c r="C1" s="859"/>
      <c r="D1" s="859"/>
      <c r="E1" s="859"/>
      <c r="F1" s="859"/>
      <c r="G1" s="859"/>
      <c r="H1" s="859"/>
      <c r="I1" s="859"/>
      <c r="J1" s="859"/>
      <c r="K1" s="859"/>
      <c r="L1" s="859"/>
      <c r="M1" s="859"/>
      <c r="N1" s="859"/>
      <c r="O1" s="859"/>
      <c r="P1" s="859"/>
      <c r="Q1" s="859"/>
      <c r="R1" s="859"/>
      <c r="S1" s="859"/>
      <c r="T1" s="859"/>
      <c r="U1" s="859"/>
    </row>
    <row r="2" spans="1:41" ht="3" customHeight="1">
      <c r="A2" s="28"/>
      <c r="B2" s="28"/>
      <c r="C2" s="28"/>
      <c r="D2" s="28"/>
      <c r="E2" s="28"/>
      <c r="F2" s="33"/>
      <c r="G2" s="33"/>
      <c r="H2" s="33"/>
      <c r="I2" s="33"/>
    </row>
    <row r="3" spans="1:41" ht="9.75" customHeight="1" thickBot="1">
      <c r="A3" s="34"/>
      <c r="B3" s="28"/>
      <c r="C3" s="28"/>
      <c r="D3" s="28"/>
      <c r="E3" s="28"/>
    </row>
    <row r="4" spans="1:41" ht="24.75" customHeight="1" thickBot="1">
      <c r="A4" s="156"/>
      <c r="B4" s="846" t="s">
        <v>33</v>
      </c>
      <c r="C4" s="847"/>
      <c r="D4" s="847"/>
      <c r="E4" s="848"/>
      <c r="F4" s="849" t="s">
        <v>2</v>
      </c>
      <c r="G4" s="850"/>
      <c r="H4" s="850"/>
      <c r="I4" s="851"/>
      <c r="J4" s="849" t="s">
        <v>30</v>
      </c>
      <c r="K4" s="850"/>
      <c r="L4" s="850"/>
      <c r="M4" s="851"/>
      <c r="N4" s="852" t="s">
        <v>61</v>
      </c>
      <c r="O4" s="850"/>
      <c r="P4" s="850"/>
      <c r="Q4" s="851"/>
      <c r="R4" s="852" t="s">
        <v>62</v>
      </c>
      <c r="S4" s="850"/>
      <c r="T4" s="850"/>
      <c r="U4" s="853"/>
    </row>
    <row r="5" spans="1:41" ht="96.75" customHeight="1" thickBot="1">
      <c r="A5" s="157"/>
      <c r="B5" s="158" t="s">
        <v>152</v>
      </c>
      <c r="C5" s="159" t="s">
        <v>115</v>
      </c>
      <c r="D5" s="159" t="s">
        <v>116</v>
      </c>
      <c r="E5" s="160" t="s">
        <v>117</v>
      </c>
      <c r="F5" s="158" t="s">
        <v>152</v>
      </c>
      <c r="G5" s="159" t="s">
        <v>115</v>
      </c>
      <c r="H5" s="159" t="s">
        <v>116</v>
      </c>
      <c r="I5" s="160" t="s">
        <v>117</v>
      </c>
      <c r="J5" s="158" t="s">
        <v>152</v>
      </c>
      <c r="K5" s="159" t="s">
        <v>115</v>
      </c>
      <c r="L5" s="159" t="s">
        <v>116</v>
      </c>
      <c r="M5" s="160" t="s">
        <v>117</v>
      </c>
      <c r="N5" s="158" t="s">
        <v>152</v>
      </c>
      <c r="O5" s="159" t="s">
        <v>115</v>
      </c>
      <c r="P5" s="159" t="s">
        <v>116</v>
      </c>
      <c r="Q5" s="160" t="s">
        <v>117</v>
      </c>
      <c r="R5" s="158" t="s">
        <v>152</v>
      </c>
      <c r="S5" s="159" t="s">
        <v>115</v>
      </c>
      <c r="T5" s="159" t="s">
        <v>116</v>
      </c>
      <c r="U5" s="161" t="s">
        <v>117</v>
      </c>
    </row>
    <row r="6" spans="1:41" ht="17.25" customHeight="1" thickBot="1">
      <c r="A6" s="162" t="s">
        <v>10</v>
      </c>
      <c r="B6" s="325">
        <v>64.900000000000006</v>
      </c>
      <c r="C6" s="326">
        <v>1.2</v>
      </c>
      <c r="D6" s="326">
        <v>0.1</v>
      </c>
      <c r="E6" s="327">
        <v>55.8</v>
      </c>
      <c r="F6" s="325">
        <f>'[4]6.3-11 RMPP détaillée'!F6</f>
        <v>64.099999999999994</v>
      </c>
      <c r="G6" s="326">
        <f>'[4]6.3-11 RMPP détaillée'!G6</f>
        <v>0.9</v>
      </c>
      <c r="H6" s="326">
        <f>'[4]6.3-11 RMPP détaillée'!H6</f>
        <v>-0.4</v>
      </c>
      <c r="I6" s="327">
        <f>'[4]6.3-11 RMPP détaillée'!I6</f>
        <v>61</v>
      </c>
      <c r="J6" s="325">
        <v>65.400000000000006</v>
      </c>
      <c r="K6" s="326">
        <v>1</v>
      </c>
      <c r="L6" s="326">
        <v>0</v>
      </c>
      <c r="M6" s="327">
        <v>58.2</v>
      </c>
      <c r="N6" s="325">
        <f>'[5]FT 6.3-11 hop'!B2</f>
        <v>66.3</v>
      </c>
      <c r="O6" s="326">
        <f>'[5]FT 6.3-11 hop'!C2</f>
        <v>1</v>
      </c>
      <c r="P6" s="326">
        <f>'[5]FT 6.3-11 hop'!D2</f>
        <v>0.1</v>
      </c>
      <c r="Q6" s="327">
        <f>'[5]FT 6.3-11 hop'!E2</f>
        <v>57.9</v>
      </c>
      <c r="R6" s="325">
        <f>'[5]FT 6.3-11 etms'!B2</f>
        <v>59.1</v>
      </c>
      <c r="S6" s="326">
        <f>'[5]FT 6.3-11 etms'!C2</f>
        <v>0.7</v>
      </c>
      <c r="T6" s="326">
        <f>'[5]FT 6.3-11 etms'!D2</f>
        <v>-0.5</v>
      </c>
      <c r="U6" s="343">
        <f>'[5]FT 6.3-11 etms'!E2</f>
        <v>60.8</v>
      </c>
      <c r="W6" s="753"/>
      <c r="X6" s="753"/>
      <c r="Y6" s="753"/>
    </row>
    <row r="7" spans="1:41" s="445" customFormat="1" ht="30.75" customHeight="1">
      <c r="A7" s="468" t="s">
        <v>34</v>
      </c>
      <c r="B7" s="328">
        <v>70.599999999999994</v>
      </c>
      <c r="C7" s="329">
        <v>1.5</v>
      </c>
      <c r="D7" s="329">
        <v>0.4</v>
      </c>
      <c r="E7" s="330">
        <v>50.5</v>
      </c>
      <c r="F7" s="328">
        <f>'[4]6.3-11 RMPP détaillée'!F7</f>
        <v>68.7</v>
      </c>
      <c r="G7" s="329">
        <f>'[4]6.3-11 RMPP détaillée'!G7</f>
        <v>1.1000000000000001</v>
      </c>
      <c r="H7" s="329">
        <f>'[4]6.3-11 RMPP détaillée'!H7</f>
        <v>0.3</v>
      </c>
      <c r="I7" s="330">
        <f>'[4]6.3-11 RMPP détaillée'!I7</f>
        <v>53.9</v>
      </c>
      <c r="J7" s="328">
        <v>63.7</v>
      </c>
      <c r="K7" s="329">
        <v>1.5</v>
      </c>
      <c r="L7" s="329">
        <v>1.4</v>
      </c>
      <c r="M7" s="330">
        <v>47.9</v>
      </c>
      <c r="N7" s="328">
        <f>'[5]FT 6.3-11 hop'!B3</f>
        <v>64</v>
      </c>
      <c r="O7" s="329">
        <f>'[5]FT 6.3-11 hop'!C3</f>
        <v>1.5</v>
      </c>
      <c r="P7" s="329">
        <f>'[5]FT 6.3-11 hop'!D3</f>
        <v>1.4</v>
      </c>
      <c r="Q7" s="330">
        <f>'[5]FT 6.3-11 hop'!E3</f>
        <v>47.9</v>
      </c>
      <c r="R7" s="328">
        <f>'[5]FT 6.3-11 etms'!B3</f>
        <v>55.9</v>
      </c>
      <c r="S7" s="329">
        <f>'[5]FT 6.3-11 etms'!C3</f>
        <v>2.2999999999999998</v>
      </c>
      <c r="T7" s="329">
        <f>'[5]FT 6.3-11 etms'!D3</f>
        <v>1.7</v>
      </c>
      <c r="U7" s="344">
        <f>'[5]FT 6.3-11 etms'!E3</f>
        <v>48.6</v>
      </c>
      <c r="W7" s="753"/>
      <c r="X7" s="753"/>
      <c r="Y7" s="753"/>
    </row>
    <row r="8" spans="1:41" s="445" customFormat="1" ht="24">
      <c r="A8" s="468" t="s">
        <v>32</v>
      </c>
      <c r="B8" s="328">
        <v>61.1</v>
      </c>
      <c r="C8" s="329">
        <v>1.1000000000000001</v>
      </c>
      <c r="D8" s="329">
        <v>0</v>
      </c>
      <c r="E8" s="330">
        <v>57.9</v>
      </c>
      <c r="F8" s="328">
        <f>'[4]6.3-11 RMPP détaillée'!F8</f>
        <v>65.400000000000006</v>
      </c>
      <c r="G8" s="329">
        <f>'[4]6.3-11 RMPP détaillée'!G8</f>
        <v>0.8</v>
      </c>
      <c r="H8" s="329">
        <f>'[4]6.3-11 RMPP détaillée'!H8</f>
        <v>-0.3</v>
      </c>
      <c r="I8" s="330">
        <f>'[4]6.3-11 RMPP détaillée'!I8</f>
        <v>59.7</v>
      </c>
      <c r="J8" s="328">
        <v>65.5</v>
      </c>
      <c r="K8" s="329">
        <v>1</v>
      </c>
      <c r="L8" s="329">
        <v>0</v>
      </c>
      <c r="M8" s="330">
        <v>54.8</v>
      </c>
      <c r="N8" s="328">
        <f>'[5]FT 6.3-11 hop'!B4</f>
        <v>65.8</v>
      </c>
      <c r="O8" s="329">
        <f>'[5]FT 6.3-11 hop'!C4</f>
        <v>1</v>
      </c>
      <c r="P8" s="329">
        <f>'[5]FT 6.3-11 hop'!D4</f>
        <v>0</v>
      </c>
      <c r="Q8" s="330">
        <f>'[5]FT 6.3-11 hop'!E4</f>
        <v>54.8</v>
      </c>
      <c r="R8" s="328">
        <f>'[5]FT 6.3-11 etms'!B4</f>
        <v>60.1</v>
      </c>
      <c r="S8" s="329">
        <f>'[5]FT 6.3-11 etms'!C4</f>
        <v>0.9</v>
      </c>
      <c r="T8" s="329">
        <f>'[5]FT 6.3-11 etms'!D4</f>
        <v>-0.1</v>
      </c>
      <c r="U8" s="344">
        <f>'[5]FT 6.3-11 etms'!E4</f>
        <v>54.3</v>
      </c>
      <c r="W8" s="753"/>
      <c r="X8" s="753"/>
      <c r="Y8" s="753"/>
    </row>
    <row r="9" spans="1:41" s="445" customFormat="1" ht="19.5" customHeight="1" thickBot="1">
      <c r="A9" s="468" t="s">
        <v>31</v>
      </c>
      <c r="B9" s="328">
        <v>63.5</v>
      </c>
      <c r="C9" s="329">
        <v>0.9</v>
      </c>
      <c r="D9" s="329">
        <v>-0.4</v>
      </c>
      <c r="E9" s="330">
        <v>61</v>
      </c>
      <c r="F9" s="328">
        <f>'[4]6.3-11 RMPP détaillée'!F9</f>
        <v>63.6</v>
      </c>
      <c r="G9" s="329">
        <f>'[4]6.3-11 RMPP détaillée'!G9</f>
        <v>0.9</v>
      </c>
      <c r="H9" s="329">
        <f>'[4]6.3-11 RMPP détaillée'!H9</f>
        <v>-0.6</v>
      </c>
      <c r="I9" s="330">
        <f>'[4]6.3-11 RMPP détaillée'!I9</f>
        <v>62.1</v>
      </c>
      <c r="J9" s="328">
        <v>65.7</v>
      </c>
      <c r="K9" s="329">
        <v>0.7</v>
      </c>
      <c r="L9" s="329">
        <v>-0.7</v>
      </c>
      <c r="M9" s="330">
        <v>63</v>
      </c>
      <c r="N9" s="328">
        <f>'[5]FT 6.3-11 hop'!B5</f>
        <v>67.3</v>
      </c>
      <c r="O9" s="329">
        <f>'[5]FT 6.3-11 hop'!C5</f>
        <v>0.7</v>
      </c>
      <c r="P9" s="329">
        <f>'[5]FT 6.3-11 hop'!D5</f>
        <v>-0.7</v>
      </c>
      <c r="Q9" s="330">
        <f>'[5]FT 6.3-11 hop'!E5</f>
        <v>62.9</v>
      </c>
      <c r="R9" s="328">
        <f>'[5]FT 6.3-11 etms'!B5</f>
        <v>59</v>
      </c>
      <c r="S9" s="329">
        <f>'[5]FT 6.3-11 etms'!C5</f>
        <v>0.5</v>
      </c>
      <c r="T9" s="329">
        <f>'[5]FT 6.3-11 etms'!D5</f>
        <v>-0.9</v>
      </c>
      <c r="U9" s="344">
        <f>'[5]FT 6.3-11 etms'!E5</f>
        <v>63.1</v>
      </c>
      <c r="W9" s="753"/>
      <c r="X9" s="753"/>
      <c r="Y9" s="753"/>
    </row>
    <row r="10" spans="1:41" s="445" customFormat="1">
      <c r="A10" s="469" t="s">
        <v>35</v>
      </c>
      <c r="B10" s="470">
        <v>72.3</v>
      </c>
      <c r="C10" s="471">
        <v>1.3</v>
      </c>
      <c r="D10" s="471">
        <v>0.1</v>
      </c>
      <c r="E10" s="472">
        <v>55.6</v>
      </c>
      <c r="F10" s="470">
        <f>'[4]6.3-11 RMPP détaillée'!F10</f>
        <v>72.7</v>
      </c>
      <c r="G10" s="471">
        <v>0.9</v>
      </c>
      <c r="H10" s="471">
        <v>-0.5</v>
      </c>
      <c r="I10" s="472">
        <v>61.2</v>
      </c>
      <c r="J10" s="470">
        <v>71.2</v>
      </c>
      <c r="K10" s="471">
        <v>1</v>
      </c>
      <c r="L10" s="471">
        <v>-0.3</v>
      </c>
      <c r="M10" s="472">
        <v>58.7</v>
      </c>
      <c r="N10" s="470">
        <f>'[5]FT 6.3-11 hop'!B6</f>
        <v>71.099999999999994</v>
      </c>
      <c r="O10" s="471">
        <f>'[5]FT 6.3-11 hop'!C6</f>
        <v>1</v>
      </c>
      <c r="P10" s="471">
        <f>'[5]FT 6.3-11 hop'!D6</f>
        <v>-0.3</v>
      </c>
      <c r="Q10" s="472">
        <f>'[5]FT 6.3-11 hop'!E6</f>
        <v>58.5</v>
      </c>
      <c r="R10" s="470">
        <f>'[5]FT 6.3-11 etms'!B6</f>
        <v>72.2</v>
      </c>
      <c r="S10" s="471">
        <f>'[5]FT 6.3-11 etms'!C6</f>
        <v>0.9</v>
      </c>
      <c r="T10" s="471">
        <f>'[5]FT 6.3-11 etms'!D6</f>
        <v>-0.5</v>
      </c>
      <c r="U10" s="473">
        <f>'[5]FT 6.3-11 etms'!E6</f>
        <v>59.9</v>
      </c>
      <c r="W10" s="753"/>
      <c r="X10" s="753"/>
      <c r="Y10" s="753"/>
    </row>
    <row r="11" spans="1:41" s="495" customFormat="1" ht="12.75" customHeight="1">
      <c r="A11" s="490" t="s">
        <v>36</v>
      </c>
      <c r="B11" s="491">
        <v>72</v>
      </c>
      <c r="C11" s="492">
        <v>1.4</v>
      </c>
      <c r="D11" s="492">
        <v>0.3</v>
      </c>
      <c r="E11" s="493">
        <v>52.4</v>
      </c>
      <c r="F11" s="491">
        <f>'[4]6.3-11 RMPP détaillée'!F11</f>
        <v>71.8</v>
      </c>
      <c r="G11" s="492">
        <f>'[4]6.3-11 RMPP détaillée'!G11</f>
        <v>1.2</v>
      </c>
      <c r="H11" s="492">
        <f>'[4]6.3-11 RMPP détaillée'!H11</f>
        <v>0.1</v>
      </c>
      <c r="I11" s="493">
        <f>'[4]6.3-11 RMPP détaillée'!I11</f>
        <v>55.2</v>
      </c>
      <c r="J11" s="491">
        <v>67.5</v>
      </c>
      <c r="K11" s="492">
        <v>1.3</v>
      </c>
      <c r="L11" s="492">
        <v>0.4</v>
      </c>
      <c r="M11" s="493">
        <v>51.8</v>
      </c>
      <c r="N11" s="491">
        <f>'[5]FT 6.3-11 hop'!B7</f>
        <v>67.599999999999994</v>
      </c>
      <c r="O11" s="492">
        <f>'[5]FT 6.3-11 hop'!C7</f>
        <v>1.3</v>
      </c>
      <c r="P11" s="492">
        <f>'[5]FT 6.3-11 hop'!D7</f>
        <v>0.3</v>
      </c>
      <c r="Q11" s="493">
        <f>'[5]FT 6.3-11 hop'!E7</f>
        <v>51.9</v>
      </c>
      <c r="R11" s="491">
        <f>'[5]FT 6.3-11 etms'!B7</f>
        <v>65.5</v>
      </c>
      <c r="S11" s="492">
        <f>'[5]FT 6.3-11 etms'!C7</f>
        <v>1.9</v>
      </c>
      <c r="T11" s="492">
        <f>'[5]FT 6.3-11 etms'!D7</f>
        <v>0.9</v>
      </c>
      <c r="U11" s="494">
        <f>'[5]FT 6.3-11 etms'!E7</f>
        <v>50</v>
      </c>
      <c r="W11" s="753"/>
      <c r="X11" s="753"/>
      <c r="Y11" s="753"/>
      <c r="AD11" s="496"/>
      <c r="AE11" s="496"/>
      <c r="AF11" s="496"/>
      <c r="AG11" s="496"/>
      <c r="AH11" s="496"/>
      <c r="AI11" s="496"/>
      <c r="AJ11" s="496"/>
      <c r="AK11" s="496"/>
      <c r="AL11" s="496"/>
      <c r="AM11" s="496"/>
      <c r="AN11" s="496"/>
      <c r="AO11" s="496"/>
    </row>
    <row r="12" spans="1:41" s="495" customFormat="1" ht="12.75" customHeight="1">
      <c r="A12" s="490" t="s">
        <v>37</v>
      </c>
      <c r="B12" s="491">
        <v>75</v>
      </c>
      <c r="C12" s="492">
        <v>0.8</v>
      </c>
      <c r="D12" s="492">
        <v>-0.5</v>
      </c>
      <c r="E12" s="493">
        <v>62.6</v>
      </c>
      <c r="F12" s="491">
        <f>'[4]6.3-11 RMPP détaillée'!F12</f>
        <v>72</v>
      </c>
      <c r="G12" s="492">
        <f>'[4]6.3-11 RMPP détaillée'!G12</f>
        <v>0.8</v>
      </c>
      <c r="H12" s="492">
        <f>'[4]6.3-11 RMPP détaillée'!H12</f>
        <v>-0.3</v>
      </c>
      <c r="I12" s="493">
        <f>'[4]6.3-11 RMPP détaillée'!I12</f>
        <v>59.5</v>
      </c>
      <c r="J12" s="491">
        <v>70.900000000000006</v>
      </c>
      <c r="K12" s="492">
        <v>0.7</v>
      </c>
      <c r="L12" s="492">
        <v>-0.4</v>
      </c>
      <c r="M12" s="493">
        <v>58.3</v>
      </c>
      <c r="N12" s="491">
        <f>'[5]FT 6.3-11 hop'!B8</f>
        <v>70.900000000000006</v>
      </c>
      <c r="O12" s="492">
        <f>'[5]FT 6.3-11 hop'!C8</f>
        <v>0.7</v>
      </c>
      <c r="P12" s="492">
        <f>'[5]FT 6.3-11 hop'!D8</f>
        <v>-0.4</v>
      </c>
      <c r="Q12" s="493">
        <f>'[5]FT 6.3-11 hop'!E8</f>
        <v>58.6</v>
      </c>
      <c r="R12" s="491">
        <f>'[5]FT 6.3-11 etms'!B8</f>
        <v>70.3</v>
      </c>
      <c r="S12" s="492">
        <f>'[5]FT 6.3-11 etms'!C8</f>
        <v>0.9</v>
      </c>
      <c r="T12" s="492">
        <f>'[5]FT 6.3-11 etms'!D8</f>
        <v>-0.2</v>
      </c>
      <c r="U12" s="494">
        <f>'[5]FT 6.3-11 etms'!E8</f>
        <v>54.8</v>
      </c>
      <c r="W12" s="753"/>
      <c r="X12" s="753"/>
      <c r="Y12" s="753"/>
      <c r="AD12" s="496"/>
      <c r="AE12" s="496"/>
      <c r="AF12" s="496"/>
      <c r="AG12" s="496"/>
      <c r="AH12" s="496"/>
      <c r="AI12" s="496"/>
      <c r="AJ12" s="496"/>
      <c r="AK12" s="496"/>
      <c r="AL12" s="496"/>
      <c r="AM12" s="496"/>
      <c r="AN12" s="496"/>
      <c r="AO12" s="496"/>
    </row>
    <row r="13" spans="1:41" s="495" customFormat="1" ht="12.75" customHeight="1">
      <c r="A13" s="490" t="s">
        <v>38</v>
      </c>
      <c r="B13" s="491">
        <v>71.3</v>
      </c>
      <c r="C13" s="492">
        <v>1.1000000000000001</v>
      </c>
      <c r="D13" s="492">
        <v>-0.4</v>
      </c>
      <c r="E13" s="493">
        <v>60.8</v>
      </c>
      <c r="F13" s="491">
        <f>'[4]6.3-11 RMPP détaillée'!F13</f>
        <v>72.900000000000006</v>
      </c>
      <c r="G13" s="492">
        <f>'[4]6.3-11 RMPP détaillée'!G13</f>
        <v>0.8</v>
      </c>
      <c r="H13" s="492">
        <f>'[4]6.3-11 RMPP détaillée'!H13</f>
        <v>-0.7</v>
      </c>
      <c r="I13" s="493">
        <f>'[4]6.3-11 RMPP détaillée'!I13</f>
        <v>62.3</v>
      </c>
      <c r="J13" s="491">
        <v>73.3</v>
      </c>
      <c r="K13" s="492">
        <v>0.8</v>
      </c>
      <c r="L13" s="492">
        <v>-0.7</v>
      </c>
      <c r="M13" s="493">
        <v>62.1</v>
      </c>
      <c r="N13" s="491">
        <f>'[5]FT 6.3-11 hop'!B9</f>
        <v>73.2</v>
      </c>
      <c r="O13" s="492">
        <f>'[5]FT 6.3-11 hop'!C9</f>
        <v>0.8</v>
      </c>
      <c r="P13" s="492">
        <f>'[5]FT 6.3-11 hop'!D9</f>
        <v>-0.7</v>
      </c>
      <c r="Q13" s="493">
        <f>'[5]FT 6.3-11 hop'!E9</f>
        <v>62.1</v>
      </c>
      <c r="R13" s="491">
        <f>'[5]FT 6.3-11 etms'!B9</f>
        <v>73.5</v>
      </c>
      <c r="S13" s="492">
        <f>'[5]FT 6.3-11 etms'!C9</f>
        <v>0.7</v>
      </c>
      <c r="T13" s="492">
        <f>'[5]FT 6.3-11 etms'!D9</f>
        <v>-0.8</v>
      </c>
      <c r="U13" s="494">
        <f>'[5]FT 6.3-11 etms'!E9</f>
        <v>62.1</v>
      </c>
      <c r="W13" s="753"/>
      <c r="X13" s="753"/>
      <c r="Y13" s="753"/>
      <c r="AD13" s="496"/>
      <c r="AE13" s="496"/>
      <c r="AF13" s="496"/>
      <c r="AG13" s="496"/>
      <c r="AH13" s="496"/>
      <c r="AI13" s="496"/>
      <c r="AJ13" s="496"/>
      <c r="AK13" s="496"/>
      <c r="AL13" s="496"/>
      <c r="AM13" s="496"/>
      <c r="AN13" s="496"/>
      <c r="AO13" s="496"/>
    </row>
    <row r="14" spans="1:41" s="445" customFormat="1">
      <c r="A14" s="468" t="s">
        <v>63</v>
      </c>
      <c r="B14" s="328">
        <v>37.200000000000003</v>
      </c>
      <c r="C14" s="329">
        <v>0.7</v>
      </c>
      <c r="D14" s="329">
        <v>0.4</v>
      </c>
      <c r="E14" s="330">
        <v>57.7</v>
      </c>
      <c r="F14" s="328">
        <f>'[4]6.3-11 RMPP détaillée'!F14</f>
        <v>34</v>
      </c>
      <c r="G14" s="329">
        <f>'[4]6.3-11 RMPP détaillée'!G14</f>
        <v>0.6</v>
      </c>
      <c r="H14" s="329">
        <f>'[4]6.3-11 RMPP détaillée'!H14</f>
        <v>0.2</v>
      </c>
      <c r="I14" s="330">
        <f>'[4]6.3-11 RMPP détaillée'!I14</f>
        <v>60</v>
      </c>
      <c r="J14" s="328">
        <v>46.2</v>
      </c>
      <c r="K14" s="329">
        <v>0.6</v>
      </c>
      <c r="L14" s="329">
        <v>0.1</v>
      </c>
      <c r="M14" s="330">
        <v>61.1</v>
      </c>
      <c r="N14" s="328">
        <f>'[5]FT 6.3-11 hop'!B10</f>
        <v>48.8</v>
      </c>
      <c r="O14" s="329">
        <f>'[5]FT 6.3-11 hop'!C10</f>
        <v>0.8</v>
      </c>
      <c r="P14" s="329">
        <f>'[5]FT 6.3-11 hop'!D10</f>
        <v>0.2</v>
      </c>
      <c r="Q14" s="330">
        <f>'[5]FT 6.3-11 hop'!E10</f>
        <v>60.2</v>
      </c>
      <c r="R14" s="328">
        <f>'[5]FT 6.3-11 etms'!B10</f>
        <v>35.799999999999997</v>
      </c>
      <c r="S14" s="329">
        <f>'[5]FT 6.3-11 etms'!C10</f>
        <v>-0.1</v>
      </c>
      <c r="T14" s="329">
        <f>'[5]FT 6.3-11 etms'!D10</f>
        <v>-0.8</v>
      </c>
      <c r="U14" s="344">
        <f>'[5]FT 6.3-11 etms'!E10</f>
        <v>66.099999999999994</v>
      </c>
      <c r="W14" s="753"/>
      <c r="X14" s="753"/>
      <c r="Y14" s="753"/>
    </row>
    <row r="15" spans="1:41" s="445" customFormat="1" ht="24" customHeight="1">
      <c r="A15" s="468" t="s">
        <v>39</v>
      </c>
      <c r="B15" s="328">
        <v>69.599999999999994</v>
      </c>
      <c r="C15" s="329">
        <v>1.4</v>
      </c>
      <c r="D15" s="329">
        <v>0.4</v>
      </c>
      <c r="E15" s="330">
        <v>54.4</v>
      </c>
      <c r="F15" s="328">
        <f>'[4]6.3-11 RMPP détaillée'!F15</f>
        <v>59.3</v>
      </c>
      <c r="G15" s="329">
        <f>'[4]6.3-11 RMPP détaillée'!G15</f>
        <v>1.2</v>
      </c>
      <c r="H15" s="329">
        <f>'[4]6.3-11 RMPP détaillée'!H15</f>
        <v>1.1000000000000001</v>
      </c>
      <c r="I15" s="330">
        <f>'[4]6.3-11 RMPP détaillée'!I15</f>
        <v>56.9</v>
      </c>
      <c r="J15" s="328">
        <v>63.6</v>
      </c>
      <c r="K15" s="329">
        <v>1.2</v>
      </c>
      <c r="L15" s="329">
        <v>1.2</v>
      </c>
      <c r="M15" s="330">
        <v>48.9</v>
      </c>
      <c r="N15" s="328">
        <f>'[5]FT 6.3-11 hop'!B11</f>
        <v>63.9</v>
      </c>
      <c r="O15" s="329">
        <f>'[5]FT 6.3-11 hop'!C11</f>
        <v>1.3</v>
      </c>
      <c r="P15" s="329">
        <f>'[5]FT 6.3-11 hop'!D11</f>
        <v>1.2</v>
      </c>
      <c r="Q15" s="330">
        <f>'[5]FT 6.3-11 hop'!E11</f>
        <v>48.7</v>
      </c>
      <c r="R15" s="328">
        <f>'[5]FT 6.3-11 etms'!B11</f>
        <v>46.8</v>
      </c>
      <c r="S15" s="329">
        <f>'[5]FT 6.3-11 etms'!C11</f>
        <v>0.1</v>
      </c>
      <c r="T15" s="329">
        <f>'[5]FT 6.3-11 etms'!D11</f>
        <v>-0.1</v>
      </c>
      <c r="U15" s="344">
        <f>'[5]FT 6.3-11 etms'!E11</f>
        <v>64.3</v>
      </c>
      <c r="W15" s="753"/>
      <c r="X15" s="753"/>
      <c r="Y15" s="753"/>
    </row>
    <row r="16" spans="1:41" s="445" customFormat="1" ht="37.5">
      <c r="A16" s="468" t="s">
        <v>140</v>
      </c>
      <c r="B16" s="328">
        <v>66.2</v>
      </c>
      <c r="C16" s="329">
        <v>1.2</v>
      </c>
      <c r="D16" s="329">
        <v>0.1</v>
      </c>
      <c r="E16" s="330">
        <v>55.7</v>
      </c>
      <c r="F16" s="328">
        <f>'[4]6.3-11 RMPP détaillée'!F16</f>
        <v>65.8</v>
      </c>
      <c r="G16" s="329">
        <f>'[4]6.3-11 RMPP détaillée'!G16</f>
        <v>0.9</v>
      </c>
      <c r="H16" s="329">
        <f>'[4]6.3-11 RMPP détaillée'!H16</f>
        <v>-0.4</v>
      </c>
      <c r="I16" s="330">
        <f>'[4]6.3-11 RMPP détaillée'!I16</f>
        <v>61.1</v>
      </c>
      <c r="J16" s="328">
        <v>66.099999999999994</v>
      </c>
      <c r="K16" s="329">
        <v>1</v>
      </c>
      <c r="L16" s="329">
        <v>0</v>
      </c>
      <c r="M16" s="330">
        <v>58.3</v>
      </c>
      <c r="N16" s="328">
        <f>'[5]FT 6.3-11 hop'!B12</f>
        <v>66.8</v>
      </c>
      <c r="O16" s="329">
        <f>'[5]FT 6.3-11 hop'!C12</f>
        <v>1</v>
      </c>
      <c r="P16" s="329">
        <f>'[5]FT 6.3-11 hop'!D12</f>
        <v>0.1</v>
      </c>
      <c r="Q16" s="330">
        <f>'[5]FT 6.3-11 hop'!E12</f>
        <v>58</v>
      </c>
      <c r="R16" s="328">
        <f>'[5]FT 6.3-11 etms'!B12</f>
        <v>61.1</v>
      </c>
      <c r="S16" s="329">
        <f>'[5]FT 6.3-11 etms'!C12</f>
        <v>0.7</v>
      </c>
      <c r="T16" s="329">
        <f>'[5]FT 6.3-11 etms'!D12</f>
        <v>-0.5</v>
      </c>
      <c r="U16" s="344">
        <f>'[5]FT 6.3-11 etms'!E12</f>
        <v>61.1</v>
      </c>
      <c r="W16" s="753"/>
      <c r="X16" s="753"/>
      <c r="Y16" s="753"/>
    </row>
    <row r="17" spans="1:25" s="445" customFormat="1" ht="30.75" customHeight="1" thickBot="1">
      <c r="A17" s="474" t="s">
        <v>40</v>
      </c>
      <c r="B17" s="475">
        <v>7.5</v>
      </c>
      <c r="C17" s="476">
        <v>-0.3</v>
      </c>
      <c r="D17" s="476">
        <v>-1.5</v>
      </c>
      <c r="E17" s="477">
        <v>87.3</v>
      </c>
      <c r="F17" s="475">
        <f>'[4]6.3-11 RMPP détaillée'!F17</f>
        <v>20.100000000000001</v>
      </c>
      <c r="G17" s="476">
        <f>'[4]6.3-11 RMPP détaillée'!G17</f>
        <v>4.3</v>
      </c>
      <c r="H17" s="476">
        <f>'[4]6.3-11 RMPP détaillée'!H17</f>
        <v>3.3</v>
      </c>
      <c r="I17" s="477">
        <f>'[4]6.3-11 RMPP détaillée'!I17</f>
        <v>47.6</v>
      </c>
      <c r="J17" s="475">
        <v>19.7</v>
      </c>
      <c r="K17" s="476">
        <v>4.5999999999999996</v>
      </c>
      <c r="L17" s="476">
        <v>3.5</v>
      </c>
      <c r="M17" s="477">
        <v>35.6</v>
      </c>
      <c r="N17" s="475">
        <f>'[5]FT 6.3-11 hop'!B13</f>
        <v>20.9</v>
      </c>
      <c r="O17" s="476">
        <f>'[5]FT 6.3-11 hop'!C13</f>
        <v>5.3</v>
      </c>
      <c r="P17" s="476">
        <f>'[5]FT 6.3-11 hop'!D13</f>
        <v>4.2</v>
      </c>
      <c r="Q17" s="477">
        <f>'[5]FT 6.3-11 hop'!E13</f>
        <v>29.8</v>
      </c>
      <c r="R17" s="475">
        <f>'[5]FT 6.3-11 etms'!B13</f>
        <v>17.899999999999999</v>
      </c>
      <c r="S17" s="476">
        <f>'[5]FT 6.3-11 etms'!C13</f>
        <v>3.3</v>
      </c>
      <c r="T17" s="476">
        <f>'[5]FT 6.3-11 etms'!D13</f>
        <v>2.4</v>
      </c>
      <c r="U17" s="478">
        <f>'[5]FT 6.3-11 etms'!E13</f>
        <v>45.1</v>
      </c>
      <c r="W17" s="753"/>
      <c r="X17" s="753"/>
      <c r="Y17" s="753"/>
    </row>
    <row r="18" spans="1:25" s="445" customFormat="1">
      <c r="A18" s="479" t="s">
        <v>13</v>
      </c>
      <c r="B18" s="470">
        <v>62</v>
      </c>
      <c r="C18" s="471">
        <v>1.2</v>
      </c>
      <c r="D18" s="471">
        <v>0.1</v>
      </c>
      <c r="E18" s="472">
        <v>56.5</v>
      </c>
      <c r="F18" s="470">
        <f>'[4]6.3-11 RMPP détaillée'!F18</f>
        <v>58.6</v>
      </c>
      <c r="G18" s="471">
        <f>'[4]6.3-11 RMPP détaillée'!G18</f>
        <v>0.8</v>
      </c>
      <c r="H18" s="471">
        <f>'[4]6.3-11 RMPP détaillée'!H18</f>
        <v>-0.5</v>
      </c>
      <c r="I18" s="472">
        <f>'[4]6.3-11 RMPP détaillée'!I18</f>
        <v>62.4</v>
      </c>
      <c r="J18" s="470">
        <v>63.7</v>
      </c>
      <c r="K18" s="471">
        <v>0.9</v>
      </c>
      <c r="L18" s="471">
        <v>-0.1</v>
      </c>
      <c r="M18" s="472">
        <v>59</v>
      </c>
      <c r="N18" s="470">
        <f>'[5]FT 6.3-11 hop'!B14</f>
        <v>64.5</v>
      </c>
      <c r="O18" s="471">
        <f>'[5]FT 6.3-11 hop'!C14</f>
        <v>0.9</v>
      </c>
      <c r="P18" s="471">
        <f>'[5]FT 6.3-11 hop'!D14</f>
        <v>-0.1</v>
      </c>
      <c r="Q18" s="472">
        <f>'[5]FT 6.3-11 hop'!E14</f>
        <v>58.6</v>
      </c>
      <c r="R18" s="470">
        <f>'[5]FT 6.3-11 etms'!B14</f>
        <v>58.4</v>
      </c>
      <c r="S18" s="471">
        <f>'[5]FT 6.3-11 etms'!C14</f>
        <v>0.7</v>
      </c>
      <c r="T18" s="471">
        <f>'[5]FT 6.3-11 etms'!D14</f>
        <v>-0.6</v>
      </c>
      <c r="U18" s="473">
        <f>'[5]FT 6.3-11 etms'!E14</f>
        <v>61.4</v>
      </c>
      <c r="W18" s="753"/>
      <c r="X18" s="753"/>
      <c r="Y18" s="753"/>
    </row>
    <row r="19" spans="1:25" s="445" customFormat="1" ht="16.5" customHeight="1" thickBot="1">
      <c r="A19" s="480" t="s">
        <v>14</v>
      </c>
      <c r="B19" s="475">
        <v>69.400000000000006</v>
      </c>
      <c r="C19" s="476">
        <v>1.3</v>
      </c>
      <c r="D19" s="476">
        <v>0.2</v>
      </c>
      <c r="E19" s="477">
        <v>54.9</v>
      </c>
      <c r="F19" s="475">
        <f>'[4]6.3-11 RMPP détaillée'!F19</f>
        <v>71.8</v>
      </c>
      <c r="G19" s="476">
        <f>'[4]6.3-11 RMPP détaillée'!G19</f>
        <v>0.9</v>
      </c>
      <c r="H19" s="476">
        <f>'[4]6.3-11 RMPP détaillée'!H19</f>
        <v>-0.3</v>
      </c>
      <c r="I19" s="477">
        <f>'[4]6.3-11 RMPP détaillée'!I19</f>
        <v>59.3</v>
      </c>
      <c r="J19" s="475">
        <v>71.5</v>
      </c>
      <c r="K19" s="476">
        <v>1.1000000000000001</v>
      </c>
      <c r="L19" s="476">
        <v>0.4</v>
      </c>
      <c r="M19" s="477">
        <v>56</v>
      </c>
      <c r="N19" s="475">
        <f>'[5]FT 6.3-11 hop'!B15</f>
        <v>72.5</v>
      </c>
      <c r="O19" s="476">
        <f>'[5]FT 6.3-11 hop'!C15</f>
        <v>1.2</v>
      </c>
      <c r="P19" s="476">
        <f>'[5]FT 6.3-11 hop'!D15</f>
        <v>0.4</v>
      </c>
      <c r="Q19" s="477">
        <f>'[5]FT 6.3-11 hop'!E15</f>
        <v>55.7</v>
      </c>
      <c r="R19" s="475">
        <f>'[5]FT 6.3-11 etms'!B15</f>
        <v>62.4</v>
      </c>
      <c r="S19" s="476">
        <f>'[5]FT 6.3-11 etms'!C15</f>
        <v>1.1000000000000001</v>
      </c>
      <c r="T19" s="476">
        <f>'[5]FT 6.3-11 etms'!D15</f>
        <v>0</v>
      </c>
      <c r="U19" s="478">
        <f>'[5]FT 6.3-11 etms'!E15</f>
        <v>58.3</v>
      </c>
      <c r="W19" s="753"/>
      <c r="X19" s="753"/>
      <c r="Y19" s="753"/>
    </row>
    <row r="20" spans="1:25" s="445" customFormat="1">
      <c r="A20" s="479" t="s">
        <v>41</v>
      </c>
      <c r="B20" s="470">
        <v>30.8</v>
      </c>
      <c r="C20" s="471">
        <v>1.1000000000000001</v>
      </c>
      <c r="D20" s="471">
        <v>-0.1</v>
      </c>
      <c r="E20" s="472">
        <v>61.4</v>
      </c>
      <c r="F20" s="470">
        <f>'[4]6.3-11 RMPP détaillée'!F20</f>
        <v>38.1</v>
      </c>
      <c r="G20" s="471">
        <f>'[4]6.3-11 RMPP détaillée'!G20</f>
        <v>1.6</v>
      </c>
      <c r="H20" s="471">
        <f>'[4]6.3-11 RMPP détaillée'!H20</f>
        <v>0.1</v>
      </c>
      <c r="I20" s="472">
        <f>'[4]6.3-11 RMPP détaillée'!I20</f>
        <v>60.2</v>
      </c>
      <c r="J20" s="470">
        <v>49.1</v>
      </c>
      <c r="K20" s="471">
        <v>1.3</v>
      </c>
      <c r="L20" s="471">
        <v>0.3</v>
      </c>
      <c r="M20" s="472">
        <v>54.2</v>
      </c>
      <c r="N20" s="470">
        <f>'[5]FT 6.3-11 hop'!B16</f>
        <v>51.3</v>
      </c>
      <c r="O20" s="471">
        <f>'[5]FT 6.3-11 hop'!C16</f>
        <v>1.4</v>
      </c>
      <c r="P20" s="471">
        <f>'[5]FT 6.3-11 hop'!D16</f>
        <v>0.4</v>
      </c>
      <c r="Q20" s="472">
        <f>'[5]FT 6.3-11 hop'!E16</f>
        <v>53.6</v>
      </c>
      <c r="R20" s="470">
        <f>'[5]FT 6.3-11 etms'!B16</f>
        <v>35</v>
      </c>
      <c r="S20" s="471">
        <f>'[5]FT 6.3-11 etms'!C16</f>
        <v>0.7</v>
      </c>
      <c r="T20" s="471">
        <f>'[5]FT 6.3-11 etms'!D16</f>
        <v>-0.4</v>
      </c>
      <c r="U20" s="473">
        <f>'[5]FT 6.3-11 etms'!E16</f>
        <v>59.2</v>
      </c>
      <c r="W20" s="753"/>
      <c r="X20" s="753"/>
      <c r="Y20" s="753"/>
    </row>
    <row r="21" spans="1:25" s="445" customFormat="1">
      <c r="A21" s="481" t="s">
        <v>24</v>
      </c>
      <c r="B21" s="328">
        <v>57.7</v>
      </c>
      <c r="C21" s="329">
        <v>1.8</v>
      </c>
      <c r="D21" s="329">
        <v>0.6</v>
      </c>
      <c r="E21" s="330">
        <v>51.4</v>
      </c>
      <c r="F21" s="328">
        <f>'[4]6.3-11 RMPP détaillée'!F21</f>
        <v>58.3</v>
      </c>
      <c r="G21" s="329">
        <f>'[4]6.3-11 RMPP détaillée'!G21</f>
        <v>1.5</v>
      </c>
      <c r="H21" s="329">
        <f>'[4]6.3-11 RMPP détaillée'!H21</f>
        <v>0.1</v>
      </c>
      <c r="I21" s="330">
        <f>'[4]6.3-11 RMPP détaillée'!I21</f>
        <v>57.1</v>
      </c>
      <c r="J21" s="328">
        <v>59.2</v>
      </c>
      <c r="K21" s="329">
        <v>1.8</v>
      </c>
      <c r="L21" s="329">
        <v>0.8</v>
      </c>
      <c r="M21" s="330">
        <v>54.5</v>
      </c>
      <c r="N21" s="328">
        <f>'[5]FT 6.3-11 hop'!B17</f>
        <v>59.9</v>
      </c>
      <c r="O21" s="329">
        <f>'[5]FT 6.3-11 hop'!C17</f>
        <v>1.9</v>
      </c>
      <c r="P21" s="329">
        <f>'[5]FT 6.3-11 hop'!D17</f>
        <v>0.9</v>
      </c>
      <c r="Q21" s="330">
        <f>'[5]FT 6.3-11 hop'!E17</f>
        <v>53.9</v>
      </c>
      <c r="R21" s="328">
        <f>'[5]FT 6.3-11 etms'!B17</f>
        <v>53.8</v>
      </c>
      <c r="S21" s="329">
        <f>'[5]FT 6.3-11 etms'!C17</f>
        <v>1</v>
      </c>
      <c r="T21" s="329">
        <f>'[5]FT 6.3-11 etms'!D17</f>
        <v>-0.3</v>
      </c>
      <c r="U21" s="344">
        <f>'[5]FT 6.3-11 etms'!E17</f>
        <v>59.5</v>
      </c>
      <c r="W21" s="753"/>
      <c r="X21" s="753"/>
      <c r="Y21" s="753"/>
    </row>
    <row r="22" spans="1:25" s="445" customFormat="1">
      <c r="A22" s="481" t="s">
        <v>25</v>
      </c>
      <c r="B22" s="328">
        <v>74.7</v>
      </c>
      <c r="C22" s="329">
        <v>1.3</v>
      </c>
      <c r="D22" s="329">
        <v>0.2</v>
      </c>
      <c r="E22" s="330">
        <v>54.8</v>
      </c>
      <c r="F22" s="328">
        <f>'[4]6.3-11 RMPP détaillée'!F22</f>
        <v>70</v>
      </c>
      <c r="G22" s="329">
        <f>'[4]6.3-11 RMPP détaillée'!G22</f>
        <v>1</v>
      </c>
      <c r="H22" s="329">
        <f>'[4]6.3-11 RMPP détaillée'!H22</f>
        <v>-0.3</v>
      </c>
      <c r="I22" s="330">
        <f>'[4]6.3-11 RMPP détaillée'!I22</f>
        <v>59.2</v>
      </c>
      <c r="J22" s="328">
        <v>74.099999999999994</v>
      </c>
      <c r="K22" s="329">
        <v>1.1000000000000001</v>
      </c>
      <c r="L22" s="329">
        <v>0</v>
      </c>
      <c r="M22" s="330">
        <v>57.6</v>
      </c>
      <c r="N22" s="328">
        <f>'[5]FT 6.3-11 hop'!B18</f>
        <v>74.900000000000006</v>
      </c>
      <c r="O22" s="329">
        <f>'[5]FT 6.3-11 hop'!C18</f>
        <v>1.1000000000000001</v>
      </c>
      <c r="P22" s="329">
        <f>'[5]FT 6.3-11 hop'!D18</f>
        <v>0.1</v>
      </c>
      <c r="Q22" s="330">
        <f>'[5]FT 6.3-11 hop'!E18</f>
        <v>57.2</v>
      </c>
      <c r="R22" s="328">
        <f>'[5]FT 6.3-11 etms'!B18</f>
        <v>68.5</v>
      </c>
      <c r="S22" s="329">
        <f>'[5]FT 6.3-11 etms'!C18</f>
        <v>0.8</v>
      </c>
      <c r="T22" s="329">
        <f>'[5]FT 6.3-11 etms'!D18</f>
        <v>-0.5</v>
      </c>
      <c r="U22" s="344">
        <f>'[5]FT 6.3-11 etms'!E18</f>
        <v>60.9</v>
      </c>
      <c r="W22" s="753"/>
      <c r="X22" s="753"/>
      <c r="Y22" s="753"/>
    </row>
    <row r="23" spans="1:25" s="445" customFormat="1">
      <c r="A23" s="481" t="s">
        <v>26</v>
      </c>
      <c r="B23" s="328">
        <v>76.5</v>
      </c>
      <c r="C23" s="329">
        <v>1.1000000000000001</v>
      </c>
      <c r="D23" s="329">
        <v>-0.1</v>
      </c>
      <c r="E23" s="330">
        <v>57.7</v>
      </c>
      <c r="F23" s="328">
        <f>74</f>
        <v>74</v>
      </c>
      <c r="G23" s="329">
        <f>'[4]6.3-11 RMPP détaillée'!G23</f>
        <v>0.5</v>
      </c>
      <c r="H23" s="329">
        <f>'[4]6.3-11 RMPP détaillée'!H23</f>
        <v>-0.7</v>
      </c>
      <c r="I23" s="330">
        <f>'[4]6.3-11 RMPP détaillée'!I23</f>
        <v>63.7</v>
      </c>
      <c r="J23" s="328">
        <v>75.5</v>
      </c>
      <c r="K23" s="329">
        <v>0.5</v>
      </c>
      <c r="L23" s="329">
        <v>-0.4</v>
      </c>
      <c r="M23" s="330">
        <v>62.1</v>
      </c>
      <c r="N23" s="328">
        <f>'[5]FT 6.3-11 hop'!B19</f>
        <v>76.2</v>
      </c>
      <c r="O23" s="329">
        <f>'[5]FT 6.3-11 hop'!C19</f>
        <v>0.5</v>
      </c>
      <c r="P23" s="329">
        <f>'[5]FT 6.3-11 hop'!D19</f>
        <v>-0.4</v>
      </c>
      <c r="Q23" s="330">
        <f>'[5]FT 6.3-11 hop'!E19</f>
        <v>62.2</v>
      </c>
      <c r="R23" s="328">
        <f>'[5]FT 6.3-11 etms'!B19</f>
        <v>70.900000000000006</v>
      </c>
      <c r="S23" s="329">
        <f>'[5]FT 6.3-11 etms'!C19</f>
        <v>0.6</v>
      </c>
      <c r="T23" s="329">
        <f>'[5]FT 6.3-11 etms'!D19</f>
        <v>-0.6</v>
      </c>
      <c r="U23" s="344">
        <f>'[5]FT 6.3-11 etms'!E19</f>
        <v>61.6</v>
      </c>
      <c r="W23" s="753"/>
      <c r="X23" s="753"/>
      <c r="Y23" s="753"/>
    </row>
    <row r="24" spans="1:25" s="445" customFormat="1" ht="19.5" customHeight="1" thickBot="1">
      <c r="A24" s="480" t="s">
        <v>42</v>
      </c>
      <c r="B24" s="475">
        <v>51.2</v>
      </c>
      <c r="C24" s="476">
        <v>0.8</v>
      </c>
      <c r="D24" s="476">
        <v>-0.4</v>
      </c>
      <c r="E24" s="477">
        <v>61.8</v>
      </c>
      <c r="F24" s="475">
        <f>'[4]6.3-11 RMPP détaillée'!F24</f>
        <v>48</v>
      </c>
      <c r="G24" s="476">
        <f>'[4]6.3-11 RMPP détaillée'!G24</f>
        <v>0.3</v>
      </c>
      <c r="H24" s="476">
        <f>'[4]6.3-11 RMPP détaillée'!H24</f>
        <v>-0.9</v>
      </c>
      <c r="I24" s="477">
        <f>'[4]6.3-11 RMPP détaillée'!I24</f>
        <v>65.5</v>
      </c>
      <c r="J24" s="475">
        <v>47.7</v>
      </c>
      <c r="K24" s="476">
        <v>-0.4</v>
      </c>
      <c r="L24" s="476">
        <v>-0.9</v>
      </c>
      <c r="M24" s="477">
        <v>67.3</v>
      </c>
      <c r="N24" s="475">
        <f>'[5]FT 6.3-11 hop'!B20</f>
        <v>48.6</v>
      </c>
      <c r="O24" s="476">
        <f>'[5]FT 6.3-11 hop'!C20</f>
        <v>-0.4</v>
      </c>
      <c r="P24" s="476">
        <f>'[5]FT 6.3-11 hop'!D20</f>
        <v>-0.9</v>
      </c>
      <c r="Q24" s="477">
        <f>'[5]FT 6.3-11 hop'!E20</f>
        <v>67.5</v>
      </c>
      <c r="R24" s="475">
        <f>'[5]FT 6.3-11 etms'!B20</f>
        <v>40.5</v>
      </c>
      <c r="S24" s="476">
        <f>'[5]FT 6.3-11 etms'!C20</f>
        <v>0.2</v>
      </c>
      <c r="T24" s="476">
        <f>'[5]FT 6.3-11 etms'!D20</f>
        <v>-0.8</v>
      </c>
      <c r="U24" s="478">
        <f>'[5]FT 6.3-11 etms'!E20</f>
        <v>64.5</v>
      </c>
      <c r="W24" s="753"/>
      <c r="X24" s="753"/>
      <c r="Y24" s="753"/>
    </row>
    <row r="25" spans="1:25" s="445" customFormat="1" ht="24">
      <c r="A25" s="482" t="s">
        <v>43</v>
      </c>
      <c r="B25" s="470">
        <v>64.900000000000006</v>
      </c>
      <c r="C25" s="471">
        <v>1.3</v>
      </c>
      <c r="D25" s="471">
        <v>0.1</v>
      </c>
      <c r="E25" s="483">
        <v>55.8</v>
      </c>
      <c r="F25" s="470">
        <f>'[4]6.3-11 RMPP détaillée'!F25</f>
        <v>63.9</v>
      </c>
      <c r="G25" s="471">
        <f>'[4]6.3-11 RMPP détaillée'!G25</f>
        <v>0.9</v>
      </c>
      <c r="H25" s="471">
        <f>'[4]6.3-11 RMPP détaillée'!H25</f>
        <v>-0.4</v>
      </c>
      <c r="I25" s="483">
        <f>'[4]6.3-11 RMPP détaillée'!I25</f>
        <v>60.8</v>
      </c>
      <c r="J25" s="470">
        <v>65.2</v>
      </c>
      <c r="K25" s="471">
        <v>1</v>
      </c>
      <c r="L25" s="471">
        <v>0</v>
      </c>
      <c r="M25" s="483">
        <v>58.3</v>
      </c>
      <c r="N25" s="470">
        <f>'[5]FT 6.3-11 hop'!B21</f>
        <v>66.099999999999994</v>
      </c>
      <c r="O25" s="471">
        <f>'[5]FT 6.3-11 hop'!C21</f>
        <v>1</v>
      </c>
      <c r="P25" s="471">
        <f>'[5]FT 6.3-11 hop'!D21</f>
        <v>0.1</v>
      </c>
      <c r="Q25" s="483">
        <f>'[5]FT 6.3-11 hop'!E21</f>
        <v>58</v>
      </c>
      <c r="R25" s="470">
        <f>'[5]FT 6.3-11 etms'!B21</f>
        <v>59</v>
      </c>
      <c r="S25" s="471">
        <f>'[5]FT 6.3-11 etms'!C21</f>
        <v>0.8</v>
      </c>
      <c r="T25" s="471">
        <f>'[5]FT 6.3-11 etms'!D21</f>
        <v>-0.5</v>
      </c>
      <c r="U25" s="484">
        <f>'[5]FT 6.3-11 etms'!E21</f>
        <v>60.8</v>
      </c>
      <c r="W25" s="753"/>
      <c r="X25" s="753"/>
      <c r="Y25" s="753"/>
    </row>
    <row r="26" spans="1:25" s="445" customFormat="1" ht="19.5" customHeight="1" thickBot="1">
      <c r="A26" s="485" t="s">
        <v>44</v>
      </c>
      <c r="B26" s="486">
        <v>65.099999999999994</v>
      </c>
      <c r="C26" s="487">
        <v>1</v>
      </c>
      <c r="D26" s="487">
        <v>0.1</v>
      </c>
      <c r="E26" s="488">
        <v>56.1</v>
      </c>
      <c r="F26" s="486">
        <f>'[4]6.3-11 RMPP détaillée'!F26</f>
        <v>68.099999999999994</v>
      </c>
      <c r="G26" s="487">
        <f>'[4]6.3-11 RMPP détaillée'!G26</f>
        <v>0.8</v>
      </c>
      <c r="H26" s="487">
        <f>'[4]6.3-11 RMPP détaillée'!H26</f>
        <v>-0.1</v>
      </c>
      <c r="I26" s="488">
        <f>'[4]6.3-11 RMPP détaillée'!I26</f>
        <v>64.900000000000006</v>
      </c>
      <c r="J26" s="486">
        <v>75.599999999999994</v>
      </c>
      <c r="K26" s="487">
        <v>1</v>
      </c>
      <c r="L26" s="487">
        <v>0.2</v>
      </c>
      <c r="M26" s="488">
        <v>56.5</v>
      </c>
      <c r="N26" s="486">
        <f>'[5]FT 6.3-11 hop'!B22</f>
        <v>75.7</v>
      </c>
      <c r="O26" s="487">
        <f>'[5]FT 6.3-11 hop'!C22</f>
        <v>1</v>
      </c>
      <c r="P26" s="487">
        <f>'[5]FT 6.3-11 hop'!D22</f>
        <v>0.3</v>
      </c>
      <c r="Q26" s="488">
        <f>'[5]FT 6.3-11 hop'!E22</f>
        <v>56.2</v>
      </c>
      <c r="R26" s="486">
        <f>'[5]FT 6.3-11 etms'!B22</f>
        <v>73.5</v>
      </c>
      <c r="S26" s="487">
        <f>'[5]FT 6.3-11 etms'!C22</f>
        <v>0.4</v>
      </c>
      <c r="T26" s="487">
        <f>'[5]FT 6.3-11 etms'!D22</f>
        <v>-0.5</v>
      </c>
      <c r="U26" s="489">
        <f>'[5]FT 6.3-11 etms'!E22</f>
        <v>63.4</v>
      </c>
      <c r="W26" s="753"/>
      <c r="X26" s="753"/>
      <c r="Y26" s="753"/>
    </row>
    <row r="27" spans="1:25" ht="25.5" customHeight="1">
      <c r="A27" s="790" t="s">
        <v>202</v>
      </c>
      <c r="B27" s="791"/>
      <c r="C27" s="791"/>
      <c r="D27" s="791"/>
      <c r="E27" s="791"/>
      <c r="F27" s="791"/>
      <c r="G27" s="791"/>
    </row>
    <row r="28" spans="1:25" s="445" customFormat="1" ht="28.5" customHeight="1">
      <c r="A28" s="803" t="s">
        <v>178</v>
      </c>
      <c r="B28" s="805"/>
      <c r="C28" s="805"/>
      <c r="D28" s="805"/>
      <c r="E28" s="805"/>
      <c r="F28" s="805"/>
      <c r="G28" s="805"/>
      <c r="K28" s="497"/>
      <c r="M28" s="497"/>
    </row>
    <row r="29" spans="1:25" s="445" customFormat="1">
      <c r="A29" s="803" t="s">
        <v>118</v>
      </c>
      <c r="B29" s="808"/>
      <c r="C29" s="808"/>
      <c r="D29" s="808"/>
      <c r="E29" s="808"/>
      <c r="F29" s="808"/>
      <c r="G29" s="808"/>
      <c r="H29" s="808"/>
      <c r="I29" s="808"/>
    </row>
    <row r="30" spans="1:25" s="445" customFormat="1">
      <c r="A30" s="442" t="s">
        <v>134</v>
      </c>
      <c r="D30" s="21"/>
    </row>
  </sheetData>
  <mergeCells count="9">
    <mergeCell ref="A29:I29"/>
    <mergeCell ref="A1:U1"/>
    <mergeCell ref="B4:E4"/>
    <mergeCell ref="F4:I4"/>
    <mergeCell ref="J4:M4"/>
    <mergeCell ref="N4:Q4"/>
    <mergeCell ref="R4:U4"/>
    <mergeCell ref="A27:G27"/>
    <mergeCell ref="A28:G28"/>
  </mergeCells>
  <pageMargins left="0.7" right="0.7" top="0.75" bottom="0.75" header="0.3" footer="0.3"/>
  <pageSetup paperSize="9" scale="51"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78"/>
  <sheetViews>
    <sheetView tabSelected="1" topLeftCell="A40" zoomScaleNormal="100" workbookViewId="0">
      <selection activeCell="A61" sqref="A61:G61"/>
    </sheetView>
  </sheetViews>
  <sheetFormatPr baseColWidth="10" defaultColWidth="11.42578125" defaultRowHeight="12.75"/>
  <cols>
    <col min="1" max="1" width="39.28515625" style="557" customWidth="1"/>
    <col min="2" max="2" width="7.42578125" style="557" customWidth="1"/>
    <col min="3" max="3" width="8.28515625" style="557" customWidth="1"/>
    <col min="4" max="14" width="7.7109375" style="557" customWidth="1"/>
    <col min="15" max="16" width="7.7109375" style="556" customWidth="1"/>
    <col min="17" max="24" width="7.7109375" style="557" customWidth="1"/>
    <col min="25" max="16384" width="11.42578125" style="557"/>
  </cols>
  <sheetData>
    <row r="1" spans="1:48" ht="30.75" customHeight="1">
      <c r="A1" s="864" t="s">
        <v>190</v>
      </c>
      <c r="B1" s="864"/>
      <c r="C1" s="864"/>
      <c r="D1" s="864"/>
      <c r="E1" s="864"/>
      <c r="F1" s="864"/>
      <c r="G1" s="864"/>
      <c r="H1" s="864"/>
      <c r="I1" s="864"/>
      <c r="J1" s="864"/>
      <c r="K1" s="864"/>
      <c r="L1" s="596"/>
    </row>
    <row r="2" spans="1:48" ht="10.5" customHeight="1">
      <c r="A2" s="553"/>
      <c r="B2" s="653"/>
      <c r="C2" s="553"/>
      <c r="D2" s="553"/>
      <c r="E2" s="553"/>
      <c r="F2" s="553"/>
      <c r="G2" s="553"/>
      <c r="H2" s="653"/>
      <c r="I2" s="553"/>
      <c r="N2" s="653"/>
    </row>
    <row r="3" spans="1:48" ht="5.25" customHeight="1" thickBot="1">
      <c r="A3" s="28"/>
    </row>
    <row r="4" spans="1:48" ht="21.75" customHeight="1">
      <c r="A4" s="654"/>
      <c r="B4" s="865" t="s">
        <v>167</v>
      </c>
      <c r="C4" s="867" t="s">
        <v>168</v>
      </c>
      <c r="D4" s="868"/>
      <c r="E4" s="868"/>
      <c r="F4" s="868"/>
      <c r="G4" s="869"/>
      <c r="Y4" s="655"/>
      <c r="Z4" s="655"/>
      <c r="AA4" s="655"/>
      <c r="AB4" s="655"/>
      <c r="AC4" s="655"/>
      <c r="AD4" s="655"/>
      <c r="AE4" s="655"/>
      <c r="AF4" s="655"/>
      <c r="AG4" s="655"/>
      <c r="AH4" s="655"/>
      <c r="AI4" s="655"/>
      <c r="AJ4" s="655"/>
      <c r="AK4" s="655"/>
      <c r="AL4" s="655"/>
      <c r="AM4" s="655"/>
      <c r="AN4" s="655"/>
      <c r="AO4" s="655"/>
      <c r="AP4" s="655"/>
      <c r="AQ4" s="655"/>
      <c r="AR4" s="655"/>
      <c r="AS4" s="655"/>
      <c r="AT4" s="655"/>
      <c r="AU4" s="655"/>
      <c r="AV4" s="655"/>
    </row>
    <row r="5" spans="1:48" ht="33.75" customHeight="1" thickBot="1">
      <c r="A5" s="656"/>
      <c r="B5" s="866"/>
      <c r="C5" s="560" t="s">
        <v>49</v>
      </c>
      <c r="D5" s="560" t="s">
        <v>157</v>
      </c>
      <c r="E5" s="560" t="s">
        <v>158</v>
      </c>
      <c r="F5" s="560" t="s">
        <v>159</v>
      </c>
      <c r="G5" s="657" t="s">
        <v>160</v>
      </c>
      <c r="Y5" s="655"/>
      <c r="Z5" s="655"/>
      <c r="AA5" s="655"/>
      <c r="AB5" s="655"/>
      <c r="AC5" s="655"/>
      <c r="AD5" s="655"/>
      <c r="AE5" s="655"/>
      <c r="AF5" s="655"/>
      <c r="AG5" s="655"/>
      <c r="AH5" s="655"/>
      <c r="AI5" s="655"/>
      <c r="AJ5" s="655"/>
      <c r="AK5" s="655"/>
      <c r="AL5" s="655"/>
      <c r="AM5" s="655"/>
      <c r="AN5" s="655"/>
      <c r="AO5" s="655"/>
      <c r="AP5" s="655"/>
      <c r="AQ5" s="655"/>
      <c r="AR5" s="655"/>
      <c r="AS5" s="655"/>
      <c r="AT5" s="655"/>
      <c r="AU5" s="655"/>
      <c r="AV5" s="655"/>
    </row>
    <row r="6" spans="1:48" ht="33.75" customHeight="1" thickBot="1">
      <c r="A6" s="658"/>
      <c r="B6" s="862" t="s">
        <v>1</v>
      </c>
      <c r="C6" s="862"/>
      <c r="D6" s="862"/>
      <c r="E6" s="862"/>
      <c r="F6" s="862"/>
      <c r="G6" s="863"/>
      <c r="O6" s="557"/>
      <c r="P6" s="557"/>
      <c r="Y6" s="655"/>
      <c r="Z6" s="655"/>
      <c r="AA6" s="655"/>
      <c r="AB6" s="655"/>
      <c r="AC6" s="655"/>
      <c r="AD6" s="655"/>
      <c r="AE6" s="655"/>
      <c r="AF6" s="655"/>
      <c r="AG6" s="655"/>
      <c r="AH6" s="655"/>
      <c r="AI6" s="655"/>
      <c r="AJ6" s="655"/>
      <c r="AK6" s="655"/>
      <c r="AL6" s="655"/>
      <c r="AM6" s="655"/>
      <c r="AN6" s="655"/>
      <c r="AO6" s="655"/>
      <c r="AP6" s="655"/>
      <c r="AQ6" s="655"/>
      <c r="AR6" s="655"/>
      <c r="AS6" s="655"/>
      <c r="AT6" s="655"/>
      <c r="AU6" s="655"/>
      <c r="AV6" s="655"/>
    </row>
    <row r="7" spans="1:48" ht="12.75" customHeight="1">
      <c r="A7" s="659" t="s">
        <v>10</v>
      </c>
      <c r="B7" s="660">
        <v>0.1</v>
      </c>
      <c r="C7" s="661">
        <v>-0.5</v>
      </c>
      <c r="D7" s="661">
        <v>-4.5999999999999996</v>
      </c>
      <c r="E7" s="661">
        <v>-2.4</v>
      </c>
      <c r="F7" s="661">
        <v>2.2999999999999998</v>
      </c>
      <c r="G7" s="662">
        <v>5.7</v>
      </c>
      <c r="J7" s="765"/>
      <c r="Y7" s="655"/>
      <c r="Z7" s="655"/>
      <c r="AA7" s="655"/>
      <c r="AB7" s="655"/>
      <c r="AC7" s="655"/>
      <c r="AD7" s="655"/>
      <c r="AE7" s="655"/>
      <c r="AF7" s="655"/>
      <c r="AG7" s="655"/>
      <c r="AH7" s="655"/>
      <c r="AI7" s="655"/>
      <c r="AJ7" s="655"/>
      <c r="AK7" s="655"/>
      <c r="AL7" s="655"/>
      <c r="AM7" s="655"/>
      <c r="AN7" s="655"/>
      <c r="AO7" s="655"/>
      <c r="AP7" s="655"/>
      <c r="AQ7" s="655"/>
      <c r="AR7" s="655"/>
      <c r="AS7" s="655"/>
      <c r="AT7" s="655"/>
      <c r="AU7" s="655"/>
      <c r="AV7" s="655"/>
    </row>
    <row r="8" spans="1:48" s="556" customFormat="1" ht="15">
      <c r="A8" s="663" t="s">
        <v>35</v>
      </c>
      <c r="B8" s="664">
        <v>0.1</v>
      </c>
      <c r="C8" s="665">
        <v>-0.5</v>
      </c>
      <c r="D8" s="665">
        <v>-4.4987500000000002</v>
      </c>
      <c r="E8" s="665">
        <v>-2.4</v>
      </c>
      <c r="F8" s="665">
        <v>2.2000000000000002</v>
      </c>
      <c r="G8" s="666">
        <v>5.5</v>
      </c>
      <c r="J8" s="766"/>
      <c r="Y8" s="655"/>
      <c r="Z8" s="655"/>
      <c r="AA8" s="655"/>
      <c r="AB8" s="655"/>
      <c r="AC8" s="655"/>
      <c r="AD8" s="655"/>
      <c r="AE8" s="655"/>
      <c r="AF8" s="655"/>
      <c r="AG8" s="655"/>
      <c r="AH8" s="655"/>
      <c r="AI8" s="655"/>
      <c r="AJ8" s="655"/>
      <c r="AK8" s="655"/>
      <c r="AL8" s="655"/>
      <c r="AM8" s="655"/>
      <c r="AN8" s="655"/>
      <c r="AO8" s="655"/>
      <c r="AP8" s="655"/>
      <c r="AQ8" s="655"/>
      <c r="AR8" s="655"/>
      <c r="AS8" s="655"/>
      <c r="AT8" s="655"/>
      <c r="AU8" s="655"/>
      <c r="AV8" s="655"/>
    </row>
    <row r="9" spans="1:48" ht="15">
      <c r="A9" s="667" t="s">
        <v>161</v>
      </c>
      <c r="B9" s="668">
        <v>0.3</v>
      </c>
      <c r="C9" s="669">
        <v>-0.3</v>
      </c>
      <c r="D9" s="669">
        <v>-4.7</v>
      </c>
      <c r="E9" s="669">
        <v>-2.4</v>
      </c>
      <c r="F9" s="669">
        <v>2.8</v>
      </c>
      <c r="G9" s="670">
        <v>6.1</v>
      </c>
      <c r="J9" s="766"/>
      <c r="Y9" s="655"/>
      <c r="Z9" s="655"/>
      <c r="AA9" s="655"/>
      <c r="AB9" s="655"/>
      <c r="AC9" s="655"/>
      <c r="AD9" s="655"/>
      <c r="AE9" s="655"/>
      <c r="AF9" s="655"/>
      <c r="AG9" s="655"/>
      <c r="AH9" s="655"/>
      <c r="AI9" s="655"/>
      <c r="AJ9" s="655"/>
      <c r="AK9" s="655"/>
      <c r="AL9" s="655"/>
      <c r="AM9" s="655"/>
      <c r="AN9" s="655"/>
      <c r="AO9" s="655"/>
      <c r="AP9" s="655"/>
      <c r="AQ9" s="655"/>
      <c r="AR9" s="655"/>
      <c r="AS9" s="655"/>
      <c r="AT9" s="655"/>
      <c r="AU9" s="655"/>
      <c r="AV9" s="655"/>
    </row>
    <row r="10" spans="1:48" ht="15">
      <c r="A10" s="667" t="s">
        <v>162</v>
      </c>
      <c r="B10" s="668">
        <v>-0.5</v>
      </c>
      <c r="C10" s="669">
        <v>-0.8</v>
      </c>
      <c r="D10" s="669">
        <v>-4</v>
      </c>
      <c r="E10" s="669">
        <v>-2.2000000000000002</v>
      </c>
      <c r="F10" s="669">
        <v>1.1000000000000001</v>
      </c>
      <c r="G10" s="670">
        <v>3.7</v>
      </c>
      <c r="J10" s="766"/>
      <c r="Y10" s="655"/>
      <c r="Z10" s="655"/>
      <c r="AA10" s="655"/>
      <c r="AB10" s="655"/>
      <c r="AC10" s="655"/>
      <c r="AD10" s="655"/>
      <c r="AE10" s="655"/>
      <c r="AF10" s="655"/>
      <c r="AG10" s="655"/>
      <c r="AH10" s="655"/>
      <c r="AI10" s="655"/>
      <c r="AJ10" s="655"/>
      <c r="AK10" s="655"/>
      <c r="AL10" s="655"/>
      <c r="AM10" s="655"/>
      <c r="AN10" s="655"/>
      <c r="AO10" s="655"/>
      <c r="AP10" s="655"/>
      <c r="AQ10" s="655"/>
      <c r="AR10" s="655"/>
      <c r="AS10" s="655"/>
      <c r="AT10" s="655"/>
      <c r="AU10" s="655"/>
      <c r="AV10" s="655"/>
    </row>
    <row r="11" spans="1:48" ht="15">
      <c r="A11" s="667" t="s">
        <v>163</v>
      </c>
      <c r="B11" s="668">
        <v>-0.4</v>
      </c>
      <c r="C11" s="669">
        <v>-0.8</v>
      </c>
      <c r="D11" s="669">
        <v>-4.3</v>
      </c>
      <c r="E11" s="669">
        <v>-2.2000000000000002</v>
      </c>
      <c r="F11" s="669">
        <v>1.3</v>
      </c>
      <c r="G11" s="670">
        <v>4.3</v>
      </c>
      <c r="J11" s="766"/>
      <c r="Y11" s="655"/>
      <c r="Z11" s="655"/>
      <c r="AA11" s="655"/>
      <c r="AB11" s="655"/>
      <c r="AC11" s="655"/>
      <c r="AD11" s="655"/>
      <c r="AE11" s="655"/>
      <c r="AF11" s="655"/>
      <c r="AG11" s="655"/>
      <c r="AH11" s="655"/>
      <c r="AI11" s="655"/>
      <c r="AJ11" s="655"/>
      <c r="AK11" s="655"/>
      <c r="AL11" s="655"/>
      <c r="AM11" s="655"/>
      <c r="AN11" s="655"/>
      <c r="AO11" s="655"/>
      <c r="AP11" s="655"/>
      <c r="AQ11" s="655"/>
      <c r="AR11" s="655"/>
      <c r="AS11" s="655"/>
      <c r="AT11" s="655"/>
      <c r="AU11" s="655"/>
      <c r="AV11" s="655"/>
    </row>
    <row r="12" spans="1:48" s="556" customFormat="1" ht="15">
      <c r="A12" s="671" t="s">
        <v>63</v>
      </c>
      <c r="B12" s="672">
        <v>0.4</v>
      </c>
      <c r="C12" s="673">
        <v>-0.6</v>
      </c>
      <c r="D12" s="673">
        <v>-5.0999999999999996</v>
      </c>
      <c r="E12" s="673">
        <v>-2</v>
      </c>
      <c r="F12" s="673">
        <v>2.2999999999999998</v>
      </c>
      <c r="G12" s="674">
        <v>7.1</v>
      </c>
      <c r="J12" s="766"/>
      <c r="Y12" s="655"/>
      <c r="Z12" s="655"/>
      <c r="AA12" s="655"/>
      <c r="AB12" s="655"/>
      <c r="AC12" s="655"/>
      <c r="AD12" s="655"/>
      <c r="AE12" s="655"/>
      <c r="AF12" s="655"/>
      <c r="AG12" s="655"/>
      <c r="AH12" s="655"/>
      <c r="AI12" s="655"/>
      <c r="AJ12" s="655"/>
      <c r="AK12" s="655"/>
      <c r="AL12" s="655"/>
      <c r="AM12" s="655"/>
      <c r="AN12" s="655"/>
      <c r="AO12" s="655"/>
      <c r="AP12" s="655"/>
      <c r="AQ12" s="655"/>
      <c r="AR12" s="655"/>
      <c r="AS12" s="655"/>
      <c r="AT12" s="655"/>
      <c r="AU12" s="655"/>
      <c r="AV12" s="655"/>
    </row>
    <row r="13" spans="1:48" s="556" customFormat="1" ht="15">
      <c r="A13" s="675" t="s">
        <v>39</v>
      </c>
      <c r="B13" s="672">
        <v>0.4</v>
      </c>
      <c r="C13" s="676">
        <v>-0.4</v>
      </c>
      <c r="D13" s="676">
        <v>-4.7</v>
      </c>
      <c r="E13" s="676">
        <v>-2.4</v>
      </c>
      <c r="F13" s="676">
        <v>2.8</v>
      </c>
      <c r="G13" s="674">
        <v>6.8</v>
      </c>
      <c r="J13" s="766"/>
      <c r="Y13" s="655"/>
      <c r="Z13" s="655"/>
      <c r="AA13" s="655"/>
      <c r="AB13" s="655"/>
      <c r="AC13" s="655"/>
      <c r="AD13" s="655"/>
      <c r="AE13" s="655"/>
      <c r="AF13" s="655"/>
      <c r="AG13" s="655"/>
      <c r="AH13" s="655"/>
      <c r="AI13" s="655"/>
      <c r="AJ13" s="655"/>
      <c r="AK13" s="655"/>
      <c r="AL13" s="655"/>
      <c r="AM13" s="655"/>
      <c r="AN13" s="655"/>
      <c r="AO13" s="655"/>
      <c r="AP13" s="655"/>
      <c r="AQ13" s="655"/>
      <c r="AR13" s="655"/>
      <c r="AS13" s="655"/>
      <c r="AT13" s="655"/>
      <c r="AU13" s="655"/>
      <c r="AV13" s="655"/>
    </row>
    <row r="14" spans="1:48" ht="24">
      <c r="A14" s="677" t="s">
        <v>165</v>
      </c>
      <c r="B14" s="678">
        <v>0.1</v>
      </c>
      <c r="C14" s="679">
        <v>-0.5</v>
      </c>
      <c r="D14" s="679">
        <v>-4.5999999999999996</v>
      </c>
      <c r="E14" s="679">
        <v>-2.4</v>
      </c>
      <c r="F14" s="679">
        <v>2.2999999999999998</v>
      </c>
      <c r="G14" s="680">
        <v>5.7</v>
      </c>
      <c r="J14" s="766"/>
      <c r="Y14" s="655"/>
      <c r="Z14" s="655"/>
      <c r="AA14" s="655"/>
      <c r="AB14" s="655"/>
      <c r="AC14" s="655"/>
      <c r="AD14" s="655"/>
      <c r="AE14" s="655"/>
      <c r="AF14" s="655"/>
      <c r="AG14" s="655"/>
      <c r="AH14" s="655"/>
      <c r="AI14" s="655"/>
      <c r="AJ14" s="655"/>
      <c r="AK14" s="655"/>
      <c r="AL14" s="655"/>
      <c r="AM14" s="655"/>
      <c r="AN14" s="655"/>
      <c r="AO14" s="655"/>
      <c r="AP14" s="655"/>
      <c r="AQ14" s="655"/>
      <c r="AR14" s="655"/>
      <c r="AS14" s="655"/>
      <c r="AT14" s="655"/>
      <c r="AU14" s="655"/>
      <c r="AV14" s="655"/>
    </row>
    <row r="15" spans="1:48" ht="15">
      <c r="A15" s="681" t="s">
        <v>40</v>
      </c>
      <c r="B15" s="682">
        <v>-1.5</v>
      </c>
      <c r="C15" s="683" t="s">
        <v>182</v>
      </c>
      <c r="D15" s="683" t="s">
        <v>182</v>
      </c>
      <c r="E15" s="683" t="s">
        <v>182</v>
      </c>
      <c r="F15" s="683" t="s">
        <v>182</v>
      </c>
      <c r="G15" s="684" t="s">
        <v>182</v>
      </c>
      <c r="J15" s="766"/>
      <c r="Y15" s="655"/>
      <c r="Z15" s="655"/>
      <c r="AA15" s="655"/>
      <c r="AB15" s="655"/>
      <c r="AC15" s="655"/>
      <c r="AD15" s="655"/>
      <c r="AE15" s="655"/>
      <c r="AF15" s="655"/>
      <c r="AG15" s="655"/>
      <c r="AH15" s="655"/>
      <c r="AI15" s="655"/>
      <c r="AJ15" s="655"/>
      <c r="AK15" s="655"/>
      <c r="AL15" s="655"/>
      <c r="AM15" s="655"/>
      <c r="AN15" s="655"/>
      <c r="AO15" s="655"/>
      <c r="AP15" s="655"/>
      <c r="AQ15" s="655"/>
      <c r="AR15" s="655"/>
      <c r="AS15" s="655"/>
      <c r="AT15" s="655"/>
      <c r="AU15" s="655"/>
      <c r="AV15" s="655"/>
    </row>
    <row r="16" spans="1:48" ht="15">
      <c r="A16" s="685" t="s">
        <v>13</v>
      </c>
      <c r="B16" s="686">
        <v>0.1</v>
      </c>
      <c r="C16" s="687">
        <v>-0.6</v>
      </c>
      <c r="D16" s="687">
        <v>-4.4000000000000004</v>
      </c>
      <c r="E16" s="687">
        <v>-2.4</v>
      </c>
      <c r="F16" s="687">
        <v>2.2000000000000002</v>
      </c>
      <c r="G16" s="688">
        <v>5.5</v>
      </c>
      <c r="J16" s="766"/>
      <c r="Y16" s="655"/>
      <c r="Z16" s="655"/>
      <c r="AA16" s="655"/>
      <c r="AB16" s="655"/>
      <c r="AC16" s="655"/>
      <c r="AD16" s="655"/>
      <c r="AE16" s="655"/>
      <c r="AF16" s="655"/>
      <c r="AG16" s="655"/>
      <c r="AH16" s="655"/>
      <c r="AI16" s="655"/>
      <c r="AJ16" s="655"/>
      <c r="AK16" s="655"/>
      <c r="AL16" s="655"/>
      <c r="AM16" s="655"/>
      <c r="AN16" s="655"/>
      <c r="AO16" s="655"/>
      <c r="AP16" s="655"/>
      <c r="AQ16" s="655"/>
      <c r="AR16" s="655"/>
      <c r="AS16" s="655"/>
      <c r="AT16" s="655"/>
      <c r="AU16" s="655"/>
      <c r="AV16" s="655"/>
    </row>
    <row r="17" spans="1:48" ht="15">
      <c r="A17" s="689" t="s">
        <v>14</v>
      </c>
      <c r="B17" s="690">
        <v>0.2</v>
      </c>
      <c r="C17" s="691">
        <v>-0.4</v>
      </c>
      <c r="D17" s="691">
        <v>-4.7</v>
      </c>
      <c r="E17" s="691">
        <v>-2.4</v>
      </c>
      <c r="F17" s="691">
        <v>2.4</v>
      </c>
      <c r="G17" s="692">
        <v>6.1</v>
      </c>
      <c r="J17" s="766"/>
      <c r="Y17" s="655"/>
      <c r="Z17" s="655"/>
      <c r="AA17" s="655"/>
      <c r="AB17" s="655"/>
      <c r="AC17" s="655"/>
      <c r="AD17" s="655"/>
      <c r="AE17" s="655"/>
      <c r="AF17" s="655"/>
      <c r="AG17" s="655"/>
      <c r="AH17" s="655"/>
      <c r="AI17" s="655"/>
      <c r="AJ17" s="655"/>
      <c r="AK17" s="655"/>
      <c r="AL17" s="655"/>
      <c r="AM17" s="655"/>
      <c r="AN17" s="655"/>
      <c r="AO17" s="655"/>
      <c r="AP17" s="655"/>
      <c r="AQ17" s="655"/>
      <c r="AR17" s="655"/>
      <c r="AS17" s="655"/>
      <c r="AT17" s="655"/>
      <c r="AU17" s="655"/>
      <c r="AV17" s="655"/>
    </row>
    <row r="18" spans="1:48" ht="15">
      <c r="A18" s="694" t="s">
        <v>41</v>
      </c>
      <c r="B18" s="695">
        <v>-0.1</v>
      </c>
      <c r="C18" s="696">
        <v>-0.9</v>
      </c>
      <c r="D18" s="696">
        <v>-7.7</v>
      </c>
      <c r="E18" s="696">
        <v>-3.1</v>
      </c>
      <c r="F18" s="696">
        <v>2.2000000000000002</v>
      </c>
      <c r="G18" s="697">
        <v>7.6</v>
      </c>
      <c r="J18" s="766"/>
      <c r="Y18" s="655"/>
      <c r="Z18" s="655"/>
      <c r="AA18" s="655"/>
      <c r="AB18" s="655"/>
      <c r="AC18" s="655"/>
      <c r="AD18" s="655"/>
      <c r="AE18" s="655"/>
      <c r="AF18" s="655"/>
      <c r="AG18" s="655"/>
      <c r="AH18" s="655"/>
      <c r="AI18" s="655"/>
      <c r="AJ18" s="655"/>
      <c r="AK18" s="655"/>
      <c r="AL18" s="655"/>
      <c r="AM18" s="655"/>
      <c r="AN18" s="655"/>
      <c r="AO18" s="655"/>
      <c r="AP18" s="655"/>
      <c r="AQ18" s="655"/>
      <c r="AR18" s="655"/>
      <c r="AS18" s="655"/>
      <c r="AT18" s="655"/>
      <c r="AU18" s="655"/>
      <c r="AV18" s="655"/>
    </row>
    <row r="19" spans="1:48" ht="15">
      <c r="A19" s="689" t="s">
        <v>24</v>
      </c>
      <c r="B19" s="690">
        <v>0.6</v>
      </c>
      <c r="C19" s="691">
        <v>-0.2</v>
      </c>
      <c r="D19" s="691">
        <v>-4.9000000000000004</v>
      </c>
      <c r="E19" s="691">
        <v>-2.2999999999999998</v>
      </c>
      <c r="F19" s="691">
        <v>3</v>
      </c>
      <c r="G19" s="692">
        <v>7.2</v>
      </c>
      <c r="J19" s="766"/>
      <c r="Y19" s="655"/>
      <c r="Z19" s="655"/>
      <c r="AA19" s="655"/>
      <c r="AB19" s="655"/>
      <c r="AC19" s="655"/>
      <c r="AD19" s="655"/>
      <c r="AE19" s="655"/>
      <c r="AF19" s="655"/>
      <c r="AG19" s="655"/>
      <c r="AH19" s="655"/>
      <c r="AI19" s="655"/>
      <c r="AJ19" s="655"/>
      <c r="AK19" s="655"/>
      <c r="AL19" s="655"/>
      <c r="AM19" s="655"/>
      <c r="AN19" s="655"/>
      <c r="AO19" s="655"/>
      <c r="AP19" s="655"/>
      <c r="AQ19" s="655"/>
      <c r="AR19" s="655"/>
      <c r="AS19" s="655"/>
      <c r="AT19" s="655"/>
      <c r="AU19" s="655"/>
      <c r="AV19" s="655"/>
    </row>
    <row r="20" spans="1:48" ht="15">
      <c r="A20" s="689" t="s">
        <v>25</v>
      </c>
      <c r="B20" s="690">
        <v>0.2</v>
      </c>
      <c r="C20" s="691">
        <v>-0.5</v>
      </c>
      <c r="D20" s="691">
        <v>-4.5</v>
      </c>
      <c r="E20" s="691">
        <v>-2.4</v>
      </c>
      <c r="F20" s="691">
        <v>2.2999999999999998</v>
      </c>
      <c r="G20" s="692">
        <v>5.6</v>
      </c>
      <c r="J20" s="766"/>
      <c r="Y20" s="655"/>
      <c r="Z20" s="655"/>
      <c r="AA20" s="655"/>
      <c r="AB20" s="655"/>
      <c r="AC20" s="655"/>
      <c r="AD20" s="655"/>
      <c r="AE20" s="655"/>
      <c r="AF20" s="655"/>
      <c r="AG20" s="655"/>
      <c r="AH20" s="655"/>
      <c r="AI20" s="655"/>
      <c r="AJ20" s="655"/>
      <c r="AK20" s="655"/>
      <c r="AL20" s="655"/>
      <c r="AM20" s="655"/>
      <c r="AN20" s="655"/>
      <c r="AO20" s="655"/>
      <c r="AP20" s="655"/>
      <c r="AQ20" s="655"/>
      <c r="AR20" s="655"/>
      <c r="AS20" s="655"/>
      <c r="AT20" s="655"/>
      <c r="AU20" s="655"/>
      <c r="AV20" s="655"/>
    </row>
    <row r="21" spans="1:48" ht="15">
      <c r="A21" s="689" t="s">
        <v>26</v>
      </c>
      <c r="B21" s="690">
        <v>-0.1</v>
      </c>
      <c r="C21" s="691">
        <v>-0.7</v>
      </c>
      <c r="D21" s="691">
        <v>-4.2</v>
      </c>
      <c r="E21" s="691">
        <v>-2.2999999999999998</v>
      </c>
      <c r="F21" s="691">
        <v>1.9</v>
      </c>
      <c r="G21" s="692">
        <v>5.0999999999999996</v>
      </c>
      <c r="J21" s="766"/>
      <c r="Y21" s="655"/>
      <c r="Z21" s="655"/>
      <c r="AA21" s="655"/>
      <c r="AB21" s="655"/>
      <c r="AC21" s="655"/>
      <c r="AD21" s="655"/>
      <c r="AE21" s="655"/>
      <c r="AF21" s="655"/>
      <c r="AG21" s="655"/>
      <c r="AH21" s="655"/>
      <c r="AI21" s="655"/>
      <c r="AJ21" s="655"/>
      <c r="AK21" s="655"/>
      <c r="AL21" s="655"/>
      <c r="AM21" s="655"/>
      <c r="AN21" s="655"/>
      <c r="AO21" s="655"/>
      <c r="AP21" s="655"/>
      <c r="AQ21" s="655"/>
      <c r="AR21" s="655"/>
      <c r="AS21" s="655"/>
      <c r="AT21" s="655"/>
      <c r="AU21" s="655"/>
      <c r="AV21" s="655"/>
    </row>
    <row r="22" spans="1:48" ht="15.75" thickBot="1">
      <c r="A22" s="698" t="s">
        <v>42</v>
      </c>
      <c r="B22" s="699">
        <v>-0.4</v>
      </c>
      <c r="C22" s="700">
        <v>-1</v>
      </c>
      <c r="D22" s="700">
        <v>-4.3</v>
      </c>
      <c r="E22" s="700">
        <v>-2.4</v>
      </c>
      <c r="F22" s="700">
        <v>1.4</v>
      </c>
      <c r="G22" s="701">
        <v>4.5</v>
      </c>
      <c r="J22" s="766"/>
      <c r="Y22" s="655"/>
      <c r="Z22" s="655"/>
      <c r="AA22" s="655"/>
      <c r="AB22" s="655"/>
      <c r="AC22" s="655"/>
      <c r="AD22" s="655"/>
      <c r="AE22" s="655"/>
      <c r="AF22" s="655"/>
      <c r="AG22" s="655"/>
      <c r="AH22" s="655"/>
      <c r="AI22" s="655"/>
      <c r="AJ22" s="655"/>
      <c r="AK22" s="655"/>
      <c r="AL22" s="655"/>
      <c r="AM22" s="655"/>
      <c r="AN22" s="655"/>
      <c r="AO22" s="655"/>
      <c r="AP22" s="655"/>
      <c r="AQ22" s="655"/>
      <c r="AR22" s="655"/>
      <c r="AS22" s="655"/>
      <c r="AT22" s="655"/>
      <c r="AU22" s="655"/>
      <c r="AV22" s="655"/>
    </row>
    <row r="23" spans="1:48" ht="15.75" thickBot="1">
      <c r="A23" s="702"/>
      <c r="B23" s="861" t="s">
        <v>2</v>
      </c>
      <c r="C23" s="862"/>
      <c r="D23" s="862"/>
      <c r="E23" s="862"/>
      <c r="F23" s="862"/>
      <c r="G23" s="863"/>
      <c r="H23" s="693"/>
      <c r="I23" s="693"/>
      <c r="J23" s="693"/>
      <c r="K23" s="693"/>
      <c r="L23" s="693"/>
      <c r="M23" s="693"/>
      <c r="N23" s="693"/>
      <c r="O23" s="693"/>
      <c r="P23" s="693"/>
      <c r="Q23" s="693"/>
      <c r="R23" s="693"/>
      <c r="S23" s="693"/>
      <c r="T23" s="693"/>
      <c r="U23" s="693"/>
      <c r="V23" s="693"/>
      <c r="W23" s="693"/>
      <c r="X23" s="693"/>
      <c r="Y23" s="655"/>
      <c r="Z23" s="655"/>
      <c r="AA23" s="655"/>
      <c r="AB23" s="655"/>
      <c r="AC23" s="655"/>
      <c r="AD23" s="655"/>
      <c r="AE23" s="655"/>
      <c r="AF23" s="655"/>
      <c r="AG23" s="655"/>
      <c r="AH23" s="655"/>
      <c r="AI23" s="655"/>
      <c r="AJ23" s="655"/>
      <c r="AK23" s="655"/>
      <c r="AL23" s="655"/>
      <c r="AM23" s="655"/>
      <c r="AN23" s="655"/>
      <c r="AO23" s="655"/>
      <c r="AP23" s="655"/>
      <c r="AQ23" s="655"/>
      <c r="AR23" s="655"/>
      <c r="AS23" s="655"/>
      <c r="AT23" s="655"/>
      <c r="AU23" s="655"/>
      <c r="AV23" s="655"/>
    </row>
    <row r="24" spans="1:48" ht="15">
      <c r="A24" s="659" t="s">
        <v>10</v>
      </c>
      <c r="B24" s="703">
        <f>[6]fpt!B2</f>
        <v>-0.4</v>
      </c>
      <c r="C24" s="703">
        <f>[6]fpt!C2</f>
        <v>-0.8</v>
      </c>
      <c r="D24" s="703">
        <f>[6]fpt!D2</f>
        <v>-4.5</v>
      </c>
      <c r="E24" s="703">
        <f>[6]fpt!E2</f>
        <v>-2.2000000000000002</v>
      </c>
      <c r="F24" s="703">
        <f>[6]fpt!F2</f>
        <v>1.4</v>
      </c>
      <c r="G24" s="704">
        <f>[6]fpt!G2</f>
        <v>4.5999999999999996</v>
      </c>
      <c r="H24" s="693"/>
      <c r="I24" s="776"/>
      <c r="J24" s="776"/>
      <c r="K24" s="776"/>
      <c r="L24" s="776"/>
      <c r="M24" s="776"/>
      <c r="N24" s="776"/>
      <c r="O24" s="693"/>
      <c r="P24" s="693"/>
      <c r="Q24" s="776"/>
      <c r="R24" s="776"/>
      <c r="S24" s="776"/>
      <c r="T24" s="776"/>
      <c r="U24" s="776"/>
      <c r="V24" s="693"/>
      <c r="W24" s="693"/>
      <c r="X24" s="693"/>
      <c r="Y24" s="655"/>
      <c r="Z24" s="655"/>
      <c r="AA24" s="655"/>
      <c r="AB24" s="655"/>
      <c r="AC24" s="655"/>
      <c r="AD24" s="655"/>
      <c r="AE24" s="655"/>
      <c r="AF24" s="655"/>
      <c r="AG24" s="655"/>
      <c r="AH24" s="655"/>
      <c r="AI24" s="655"/>
      <c r="AJ24" s="655"/>
      <c r="AK24" s="655"/>
      <c r="AL24" s="655"/>
      <c r="AM24" s="655"/>
      <c r="AN24" s="655"/>
      <c r="AO24" s="655"/>
      <c r="AP24" s="655"/>
      <c r="AQ24" s="655"/>
      <c r="AR24" s="655"/>
      <c r="AS24" s="655"/>
      <c r="AT24" s="655"/>
      <c r="AU24" s="655"/>
      <c r="AV24" s="655"/>
    </row>
    <row r="25" spans="1:48" ht="15">
      <c r="A25" s="663" t="s">
        <v>35</v>
      </c>
      <c r="B25" s="665">
        <f>[6]fpt!B3</f>
        <v>-0.5</v>
      </c>
      <c r="C25" s="665">
        <f>[6]fpt!C3</f>
        <v>-0.8</v>
      </c>
      <c r="D25" s="665">
        <f>[6]fpt!D3</f>
        <v>-4.5</v>
      </c>
      <c r="E25" s="665">
        <f>[6]fpt!E3</f>
        <v>-2.2000000000000002</v>
      </c>
      <c r="F25" s="665">
        <f>[6]fpt!F3</f>
        <v>1.3</v>
      </c>
      <c r="G25" s="666">
        <f>[6]fpt!G3</f>
        <v>4.2</v>
      </c>
      <c r="H25" s="693"/>
      <c r="I25" s="776"/>
      <c r="J25" s="776"/>
      <c r="K25" s="776"/>
      <c r="L25" s="776"/>
      <c r="M25" s="776"/>
      <c r="N25" s="776"/>
      <c r="O25" s="693"/>
      <c r="P25" s="776"/>
      <c r="Q25" s="776"/>
      <c r="R25" s="776"/>
      <c r="S25" s="776"/>
      <c r="T25" s="776"/>
      <c r="U25" s="776"/>
      <c r="V25" s="693"/>
      <c r="W25" s="693"/>
      <c r="X25" s="693"/>
      <c r="Y25" s="655"/>
      <c r="Z25" s="655"/>
      <c r="AA25" s="655"/>
      <c r="AB25" s="655"/>
      <c r="AC25" s="655"/>
      <c r="AD25" s="655"/>
      <c r="AE25" s="655"/>
      <c r="AF25" s="655"/>
      <c r="AG25" s="655"/>
      <c r="AH25" s="655"/>
      <c r="AI25" s="655"/>
      <c r="AJ25" s="655"/>
      <c r="AK25" s="655"/>
      <c r="AL25" s="655"/>
      <c r="AM25" s="655"/>
      <c r="AN25" s="655"/>
      <c r="AO25" s="655"/>
      <c r="AP25" s="655"/>
      <c r="AQ25" s="655"/>
      <c r="AR25" s="655"/>
      <c r="AS25" s="655"/>
      <c r="AT25" s="655"/>
      <c r="AU25" s="655"/>
      <c r="AV25" s="655"/>
    </row>
    <row r="26" spans="1:48" ht="15">
      <c r="A26" s="667" t="s">
        <v>161</v>
      </c>
      <c r="B26" s="669">
        <f>[6]fpt!B4</f>
        <v>0.1</v>
      </c>
      <c r="C26" s="669">
        <f>[6]fpt!C4</f>
        <v>-0.4</v>
      </c>
      <c r="D26" s="669">
        <f>[6]fpt!D4</f>
        <v>-3.4</v>
      </c>
      <c r="E26" s="669">
        <f>[6]fpt!E4</f>
        <v>-2</v>
      </c>
      <c r="F26" s="669">
        <f>[6]fpt!F4</f>
        <v>1.9</v>
      </c>
      <c r="G26" s="670">
        <f>[6]fpt!G4</f>
        <v>5.2</v>
      </c>
      <c r="H26" s="693"/>
      <c r="I26" s="776"/>
      <c r="J26" s="776"/>
      <c r="K26" s="776"/>
      <c r="L26" s="776"/>
      <c r="M26" s="776"/>
      <c r="N26" s="776"/>
      <c r="O26" s="693"/>
      <c r="P26" s="776"/>
      <c r="Q26" s="776"/>
      <c r="R26" s="776"/>
      <c r="S26" s="776"/>
      <c r="T26" s="776"/>
      <c r="U26" s="776"/>
      <c r="V26" s="693"/>
      <c r="W26" s="693"/>
      <c r="X26" s="693"/>
      <c r="Y26" s="655"/>
      <c r="Z26" s="655"/>
      <c r="AA26" s="655"/>
      <c r="AB26" s="655"/>
      <c r="AC26" s="655"/>
      <c r="AD26" s="655"/>
      <c r="AE26" s="655"/>
      <c r="AF26" s="655"/>
      <c r="AG26" s="655"/>
      <c r="AH26" s="655"/>
      <c r="AI26" s="655"/>
      <c r="AJ26" s="655"/>
      <c r="AK26" s="655"/>
      <c r="AL26" s="655"/>
      <c r="AM26" s="655"/>
      <c r="AN26" s="655"/>
      <c r="AO26" s="655"/>
      <c r="AP26" s="655"/>
      <c r="AQ26" s="655"/>
      <c r="AR26" s="655"/>
      <c r="AS26" s="655"/>
      <c r="AT26" s="655"/>
      <c r="AU26" s="655"/>
      <c r="AV26" s="655"/>
    </row>
    <row r="27" spans="1:48" ht="15">
      <c r="A27" s="667" t="s">
        <v>162</v>
      </c>
      <c r="B27" s="669">
        <f>[6]fpt!B5</f>
        <v>-0.3</v>
      </c>
      <c r="C27" s="669">
        <f>[6]fpt!C5</f>
        <v>-0.6</v>
      </c>
      <c r="D27" s="669">
        <f>[6]fpt!D5</f>
        <v>-3.8</v>
      </c>
      <c r="E27" s="669">
        <f>[6]fpt!E5</f>
        <v>-2</v>
      </c>
      <c r="F27" s="669">
        <f>[6]fpt!F5</f>
        <v>1.2</v>
      </c>
      <c r="G27" s="670">
        <f>[6]fpt!G5</f>
        <v>4</v>
      </c>
      <c r="H27" s="693"/>
      <c r="I27" s="776"/>
      <c r="J27" s="776"/>
      <c r="K27" s="776"/>
      <c r="L27" s="776"/>
      <c r="M27" s="776"/>
      <c r="N27" s="776"/>
      <c r="O27" s="693"/>
      <c r="P27" s="776"/>
      <c r="Q27" s="776"/>
      <c r="R27" s="776"/>
      <c r="S27" s="776"/>
      <c r="T27" s="776"/>
      <c r="U27" s="776"/>
      <c r="V27" s="693"/>
      <c r="W27" s="693"/>
      <c r="X27" s="693"/>
      <c r="Y27" s="655"/>
      <c r="Z27" s="655"/>
      <c r="AA27" s="655"/>
      <c r="AB27" s="655"/>
      <c r="AC27" s="655"/>
      <c r="AD27" s="655"/>
      <c r="AE27" s="655"/>
      <c r="AF27" s="655"/>
      <c r="AG27" s="655"/>
      <c r="AH27" s="655"/>
      <c r="AI27" s="655"/>
      <c r="AJ27" s="655"/>
      <c r="AK27" s="655"/>
      <c r="AL27" s="655"/>
      <c r="AM27" s="655"/>
      <c r="AN27" s="655"/>
      <c r="AO27" s="655"/>
      <c r="AP27" s="655"/>
      <c r="AQ27" s="655"/>
      <c r="AR27" s="655"/>
      <c r="AS27" s="655"/>
      <c r="AT27" s="655"/>
      <c r="AU27" s="655"/>
      <c r="AV27" s="655"/>
    </row>
    <row r="28" spans="1:48" ht="15">
      <c r="A28" s="667" t="s">
        <v>163</v>
      </c>
      <c r="B28" s="669">
        <f>[6]fpt!B6</f>
        <v>-0.7</v>
      </c>
      <c r="C28" s="669">
        <f>[6]fpt!C6</f>
        <v>-0.9</v>
      </c>
      <c r="D28" s="669">
        <f>[6]fpt!D6</f>
        <v>-4.8</v>
      </c>
      <c r="E28" s="669">
        <f>[6]fpt!E6</f>
        <v>-2.2999999999999998</v>
      </c>
      <c r="F28" s="669">
        <f>[6]fpt!F6</f>
        <v>1.2</v>
      </c>
      <c r="G28" s="670">
        <f>[6]fpt!G6</f>
        <v>4.0999999999999996</v>
      </c>
      <c r="H28" s="693"/>
      <c r="I28" s="776"/>
      <c r="J28" s="776"/>
      <c r="K28" s="776"/>
      <c r="L28" s="776"/>
      <c r="M28" s="776"/>
      <c r="N28" s="776"/>
      <c r="O28" s="693"/>
      <c r="P28" s="776"/>
      <c r="Q28" s="776"/>
      <c r="R28" s="776"/>
      <c r="S28" s="776"/>
      <c r="T28" s="776"/>
      <c r="U28" s="776"/>
      <c r="V28" s="693"/>
      <c r="W28" s="693"/>
      <c r="X28" s="693"/>
      <c r="Y28" s="655"/>
      <c r="Z28" s="655"/>
      <c r="AA28" s="655"/>
      <c r="AB28" s="655"/>
      <c r="AC28" s="655"/>
      <c r="AD28" s="655"/>
      <c r="AE28" s="655"/>
      <c r="AF28" s="655"/>
      <c r="AG28" s="655"/>
      <c r="AH28" s="655"/>
      <c r="AI28" s="655"/>
      <c r="AJ28" s="655"/>
      <c r="AK28" s="655"/>
      <c r="AL28" s="655"/>
      <c r="AM28" s="655"/>
      <c r="AN28" s="655"/>
      <c r="AO28" s="655"/>
      <c r="AP28" s="655"/>
      <c r="AQ28" s="655"/>
      <c r="AR28" s="655"/>
      <c r="AS28" s="655"/>
      <c r="AT28" s="655"/>
      <c r="AU28" s="655"/>
      <c r="AV28" s="655"/>
    </row>
    <row r="29" spans="1:48" ht="15">
      <c r="A29" s="671" t="s">
        <v>63</v>
      </c>
      <c r="B29" s="673">
        <f>[6]fpt!B7</f>
        <v>0.2</v>
      </c>
      <c r="C29" s="673">
        <f>[6]fpt!C7</f>
        <v>-0.9</v>
      </c>
      <c r="D29" s="673">
        <f>[6]fpt!D7</f>
        <v>-4.9000000000000004</v>
      </c>
      <c r="E29" s="673">
        <f>[6]fpt!E7</f>
        <v>-2.2999999999999998</v>
      </c>
      <c r="F29" s="673">
        <f>[6]fpt!F7</f>
        <v>2.2000000000000002</v>
      </c>
      <c r="G29" s="674">
        <f>[6]fpt!G7</f>
        <v>7.4</v>
      </c>
      <c r="H29" s="693"/>
      <c r="I29" s="776"/>
      <c r="J29" s="776"/>
      <c r="K29" s="776"/>
      <c r="L29" s="776"/>
      <c r="M29" s="776"/>
      <c r="N29" s="776"/>
      <c r="O29" s="693"/>
      <c r="P29" s="776"/>
      <c r="Q29" s="776"/>
      <c r="R29" s="776"/>
      <c r="S29" s="776"/>
      <c r="T29" s="776"/>
      <c r="U29" s="776"/>
      <c r="V29" s="693"/>
      <c r="W29" s="693"/>
      <c r="X29" s="693"/>
      <c r="Y29" s="655"/>
      <c r="Z29" s="655"/>
      <c r="AA29" s="655"/>
      <c r="AB29" s="655"/>
      <c r="AC29" s="655"/>
      <c r="AD29" s="655"/>
      <c r="AE29" s="655"/>
      <c r="AF29" s="655"/>
      <c r="AG29" s="655"/>
      <c r="AH29" s="655"/>
      <c r="AI29" s="655"/>
      <c r="AJ29" s="655"/>
      <c r="AK29" s="655"/>
      <c r="AL29" s="655"/>
      <c r="AM29" s="655"/>
      <c r="AN29" s="655"/>
      <c r="AO29" s="655"/>
      <c r="AP29" s="655"/>
      <c r="AQ29" s="655"/>
      <c r="AR29" s="655"/>
      <c r="AS29" s="655"/>
      <c r="AT29" s="655"/>
      <c r="AU29" s="655"/>
      <c r="AV29" s="655"/>
    </row>
    <row r="30" spans="1:48" ht="15">
      <c r="A30" s="675" t="s">
        <v>39</v>
      </c>
      <c r="B30" s="676">
        <f>[6]fpt!B8</f>
        <v>1.1000000000000001</v>
      </c>
      <c r="C30" s="676">
        <f>[6]fpt!C8</f>
        <v>-0.7</v>
      </c>
      <c r="D30" s="676">
        <f>[6]fpt!D8</f>
        <v>-2.9</v>
      </c>
      <c r="E30" s="676">
        <f>[6]fpt!E8</f>
        <v>-1.8</v>
      </c>
      <c r="F30" s="676">
        <f>[6]fpt!F8</f>
        <v>2.9</v>
      </c>
      <c r="G30" s="674">
        <f>[6]fpt!G8</f>
        <v>9.4</v>
      </c>
      <c r="H30" s="693"/>
      <c r="I30" s="776"/>
      <c r="J30" s="776"/>
      <c r="K30" s="776"/>
      <c r="L30" s="776"/>
      <c r="M30" s="776"/>
      <c r="N30" s="776"/>
      <c r="O30" s="693"/>
      <c r="P30" s="776"/>
      <c r="Q30" s="776"/>
      <c r="R30" s="776"/>
      <c r="S30" s="776"/>
      <c r="T30" s="776"/>
      <c r="U30" s="776"/>
      <c r="V30" s="693"/>
      <c r="W30" s="693"/>
      <c r="X30" s="693"/>
      <c r="Y30" s="655"/>
      <c r="Z30" s="655"/>
      <c r="AA30" s="655"/>
      <c r="AB30" s="655"/>
      <c r="AC30" s="655"/>
      <c r="AD30" s="655"/>
      <c r="AE30" s="655"/>
      <c r="AF30" s="655"/>
      <c r="AG30" s="655"/>
      <c r="AH30" s="655"/>
      <c r="AI30" s="655"/>
      <c r="AJ30" s="655"/>
      <c r="AK30" s="655"/>
      <c r="AL30" s="655"/>
      <c r="AM30" s="655"/>
      <c r="AN30" s="655"/>
      <c r="AO30" s="655"/>
      <c r="AP30" s="655"/>
      <c r="AQ30" s="655"/>
      <c r="AR30" s="655"/>
      <c r="AS30" s="655"/>
      <c r="AT30" s="655"/>
      <c r="AU30" s="655"/>
      <c r="AV30" s="655"/>
    </row>
    <row r="31" spans="1:48" ht="24">
      <c r="A31" s="677" t="s">
        <v>165</v>
      </c>
      <c r="B31" s="679">
        <f>[6]fpt!B9</f>
        <v>-0.4</v>
      </c>
      <c r="C31" s="679">
        <f>[6]fpt!C9</f>
        <v>-0.8</v>
      </c>
      <c r="D31" s="679">
        <f>[6]fpt!D9</f>
        <v>-4.5</v>
      </c>
      <c r="E31" s="679">
        <f>[6]fpt!E9</f>
        <v>-2.2000000000000002</v>
      </c>
      <c r="F31" s="679">
        <f>[6]fpt!F9</f>
        <v>1.3</v>
      </c>
      <c r="G31" s="680">
        <f>[6]fpt!G9</f>
        <v>4.5</v>
      </c>
      <c r="H31" s="693"/>
      <c r="I31" s="776"/>
      <c r="J31" s="776"/>
      <c r="K31" s="776"/>
      <c r="L31" s="776"/>
      <c r="M31" s="776"/>
      <c r="N31" s="776"/>
      <c r="O31" s="693"/>
      <c r="P31" s="776"/>
      <c r="Q31" s="776"/>
      <c r="R31" s="776"/>
      <c r="S31" s="776"/>
      <c r="T31" s="776"/>
      <c r="U31" s="776"/>
      <c r="V31" s="693"/>
      <c r="W31" s="693"/>
      <c r="X31" s="693"/>
      <c r="Y31" s="655"/>
      <c r="Z31" s="655"/>
      <c r="AA31" s="655"/>
      <c r="AB31" s="655"/>
      <c r="AC31" s="655"/>
      <c r="AD31" s="655"/>
      <c r="AE31" s="655"/>
      <c r="AF31" s="655"/>
      <c r="AG31" s="655"/>
      <c r="AH31" s="655"/>
      <c r="AI31" s="655"/>
      <c r="AJ31" s="655"/>
      <c r="AK31" s="655"/>
      <c r="AL31" s="655"/>
      <c r="AM31" s="655"/>
      <c r="AN31" s="655"/>
      <c r="AO31" s="655"/>
      <c r="AP31" s="655"/>
      <c r="AQ31" s="655"/>
      <c r="AR31" s="655"/>
      <c r="AS31" s="655"/>
      <c r="AT31" s="655"/>
      <c r="AU31" s="655"/>
      <c r="AV31" s="655"/>
    </row>
    <row r="32" spans="1:48" ht="15">
      <c r="A32" s="681" t="s">
        <v>40</v>
      </c>
      <c r="B32" s="683">
        <f>[6]fpt!B10</f>
        <v>3.3</v>
      </c>
      <c r="C32" s="683" t="s">
        <v>182</v>
      </c>
      <c r="D32" s="683" t="s">
        <v>182</v>
      </c>
      <c r="E32" s="683" t="s">
        <v>182</v>
      </c>
      <c r="F32" s="683" t="s">
        <v>182</v>
      </c>
      <c r="G32" s="684" t="s">
        <v>182</v>
      </c>
      <c r="H32" s="693"/>
      <c r="I32" s="776"/>
      <c r="J32" s="776"/>
      <c r="K32" s="776"/>
      <c r="L32" s="776"/>
      <c r="M32" s="776"/>
      <c r="N32" s="776"/>
      <c r="O32" s="693"/>
      <c r="P32" s="776"/>
      <c r="Q32" s="776"/>
      <c r="R32" s="776"/>
      <c r="S32" s="776"/>
      <c r="T32" s="776"/>
      <c r="U32" s="776"/>
      <c r="V32" s="693"/>
      <c r="W32" s="693"/>
      <c r="X32" s="693"/>
      <c r="Y32" s="655"/>
      <c r="Z32" s="655"/>
      <c r="AA32" s="655"/>
      <c r="AB32" s="655"/>
      <c r="AC32" s="655"/>
      <c r="AD32" s="655"/>
      <c r="AE32" s="655"/>
      <c r="AF32" s="655"/>
      <c r="AG32" s="655"/>
      <c r="AH32" s="655"/>
      <c r="AI32" s="655"/>
      <c r="AJ32" s="655"/>
      <c r="AK32" s="655"/>
      <c r="AL32" s="655"/>
      <c r="AM32" s="655"/>
      <c r="AN32" s="655"/>
      <c r="AO32" s="655"/>
      <c r="AP32" s="655"/>
      <c r="AQ32" s="655"/>
      <c r="AR32" s="655"/>
      <c r="AS32" s="655"/>
      <c r="AT32" s="655"/>
      <c r="AU32" s="655"/>
      <c r="AV32" s="655"/>
    </row>
    <row r="33" spans="1:48" ht="15">
      <c r="A33" s="685" t="s">
        <v>13</v>
      </c>
      <c r="B33" s="687">
        <f>[6]fpt!B11</f>
        <v>-0.5</v>
      </c>
      <c r="C33" s="687">
        <f>[6]fpt!C11</f>
        <v>-0.9</v>
      </c>
      <c r="D33" s="687">
        <f>[6]fpt!D11</f>
        <v>-4.5</v>
      </c>
      <c r="E33" s="687">
        <f>[6]fpt!E11</f>
        <v>-2.2999999999999998</v>
      </c>
      <c r="F33" s="687">
        <f>[6]fpt!F11</f>
        <v>1.2</v>
      </c>
      <c r="G33" s="688">
        <f>[6]fpt!G11</f>
        <v>4.2</v>
      </c>
      <c r="H33" s="693"/>
      <c r="I33" s="776"/>
      <c r="J33" s="776"/>
      <c r="K33" s="776"/>
      <c r="L33" s="776"/>
      <c r="M33" s="776"/>
      <c r="N33" s="776"/>
      <c r="O33" s="693"/>
      <c r="P33" s="776"/>
      <c r="Q33" s="776"/>
      <c r="R33" s="776"/>
      <c r="S33" s="776"/>
      <c r="T33" s="776"/>
      <c r="U33" s="776"/>
      <c r="V33" s="693"/>
      <c r="W33" s="693"/>
      <c r="X33" s="693"/>
      <c r="Y33" s="655"/>
      <c r="Z33" s="655"/>
      <c r="AA33" s="655"/>
      <c r="AB33" s="655"/>
      <c r="AC33" s="655"/>
      <c r="AD33" s="655"/>
      <c r="AE33" s="655"/>
      <c r="AF33" s="655"/>
      <c r="AG33" s="655"/>
      <c r="AH33" s="655"/>
      <c r="AI33" s="655"/>
      <c r="AJ33" s="655"/>
      <c r="AK33" s="655"/>
      <c r="AL33" s="655"/>
      <c r="AM33" s="655"/>
      <c r="AN33" s="655"/>
      <c r="AO33" s="655"/>
      <c r="AP33" s="655"/>
      <c r="AQ33" s="655"/>
      <c r="AR33" s="655"/>
      <c r="AS33" s="655"/>
      <c r="AT33" s="655"/>
      <c r="AU33" s="655"/>
      <c r="AV33" s="655"/>
    </row>
    <row r="34" spans="1:48" ht="15">
      <c r="A34" s="689" t="s">
        <v>14</v>
      </c>
      <c r="B34" s="691">
        <f>[6]fpt!B12</f>
        <v>-0.3</v>
      </c>
      <c r="C34" s="691">
        <f>[6]fpt!C12</f>
        <v>-0.7</v>
      </c>
      <c r="D34" s="691">
        <f>[6]fpt!D12</f>
        <v>-4.5999999999999996</v>
      </c>
      <c r="E34" s="691">
        <f>[6]fpt!E12</f>
        <v>-2.2000000000000002</v>
      </c>
      <c r="F34" s="691">
        <f>[6]fpt!F12</f>
        <v>1.6</v>
      </c>
      <c r="G34" s="692">
        <f>[6]fpt!G12</f>
        <v>5</v>
      </c>
      <c r="H34" s="693"/>
      <c r="I34" s="776"/>
      <c r="J34" s="776"/>
      <c r="K34" s="776"/>
      <c r="L34" s="776"/>
      <c r="M34" s="776"/>
      <c r="N34" s="776"/>
      <c r="O34" s="693"/>
      <c r="P34" s="776"/>
      <c r="Q34" s="776"/>
      <c r="R34" s="776"/>
      <c r="S34" s="776"/>
      <c r="T34" s="776"/>
      <c r="U34" s="776"/>
      <c r="V34" s="693"/>
      <c r="W34" s="693"/>
      <c r="X34" s="693"/>
      <c r="Y34" s="655"/>
      <c r="Z34" s="655"/>
      <c r="AA34" s="655"/>
      <c r="AB34" s="655"/>
      <c r="AC34" s="655"/>
      <c r="AD34" s="655"/>
      <c r="AE34" s="655"/>
      <c r="AF34" s="655"/>
      <c r="AG34" s="655"/>
      <c r="AH34" s="655"/>
      <c r="AI34" s="655"/>
      <c r="AJ34" s="655"/>
      <c r="AK34" s="655"/>
      <c r="AL34" s="655"/>
      <c r="AM34" s="655"/>
      <c r="AN34" s="655"/>
      <c r="AO34" s="655"/>
      <c r="AP34" s="655"/>
      <c r="AQ34" s="655"/>
      <c r="AR34" s="655"/>
      <c r="AS34" s="655"/>
      <c r="AT34" s="655"/>
      <c r="AU34" s="655"/>
      <c r="AV34" s="655"/>
    </row>
    <row r="35" spans="1:48" ht="15">
      <c r="A35" s="694" t="s">
        <v>41</v>
      </c>
      <c r="B35" s="696">
        <f>[6]fpt!B13</f>
        <v>0.1</v>
      </c>
      <c r="C35" s="696">
        <v>-1</v>
      </c>
      <c r="D35" s="696">
        <f>[6]fpt!D13</f>
        <v>-5.0999999999999996</v>
      </c>
      <c r="E35" s="696">
        <f>[6]fpt!E13</f>
        <v>-2.4</v>
      </c>
      <c r="F35" s="696">
        <f>[6]fpt!F13</f>
        <v>2.2000000000000002</v>
      </c>
      <c r="G35" s="697">
        <f>[6]fpt!G13</f>
        <v>7.5</v>
      </c>
      <c r="H35" s="693"/>
      <c r="I35" s="776"/>
      <c r="J35" s="776"/>
      <c r="K35" s="776"/>
      <c r="L35" s="776"/>
      <c r="M35" s="776"/>
      <c r="N35" s="776"/>
      <c r="O35" s="693"/>
      <c r="P35" s="776"/>
      <c r="Q35" s="776"/>
      <c r="R35" s="776"/>
      <c r="S35" s="776"/>
      <c r="T35" s="776"/>
      <c r="U35" s="776"/>
      <c r="V35" s="693"/>
      <c r="W35" s="693"/>
      <c r="X35" s="693"/>
      <c r="Y35" s="655"/>
      <c r="Z35" s="655"/>
      <c r="AA35" s="655"/>
      <c r="AB35" s="655"/>
      <c r="AC35" s="655"/>
      <c r="AD35" s="655"/>
      <c r="AE35" s="655"/>
      <c r="AF35" s="655"/>
      <c r="AG35" s="655"/>
      <c r="AH35" s="655"/>
      <c r="AI35" s="655"/>
      <c r="AJ35" s="655"/>
      <c r="AK35" s="655"/>
      <c r="AL35" s="655"/>
      <c r="AM35" s="655"/>
      <c r="AN35" s="655"/>
      <c r="AO35" s="655"/>
      <c r="AP35" s="655"/>
      <c r="AQ35" s="655"/>
      <c r="AR35" s="655"/>
      <c r="AS35" s="655"/>
      <c r="AT35" s="655"/>
      <c r="AU35" s="655"/>
      <c r="AV35" s="655"/>
    </row>
    <row r="36" spans="1:48" ht="15">
      <c r="A36" s="689" t="s">
        <v>24</v>
      </c>
      <c r="B36" s="691">
        <f>[6]fpt!B14</f>
        <v>0.1</v>
      </c>
      <c r="C36" s="691">
        <f>[6]fpt!C14</f>
        <v>-0.6</v>
      </c>
      <c r="D36" s="691">
        <f>[6]fpt!D14</f>
        <v>-4.4000000000000004</v>
      </c>
      <c r="E36" s="691">
        <f>[6]fpt!E14</f>
        <v>-2.1</v>
      </c>
      <c r="F36" s="691">
        <f>[6]fpt!F14</f>
        <v>1.9</v>
      </c>
      <c r="G36" s="692">
        <f>[6]fpt!G14</f>
        <v>5.6</v>
      </c>
      <c r="H36" s="693"/>
      <c r="I36" s="776"/>
      <c r="J36" s="776"/>
      <c r="K36" s="776"/>
      <c r="L36" s="776"/>
      <c r="M36" s="776"/>
      <c r="N36" s="776"/>
      <c r="O36" s="693"/>
      <c r="P36" s="776"/>
      <c r="Q36" s="776"/>
      <c r="R36" s="776"/>
      <c r="S36" s="776"/>
      <c r="T36" s="776"/>
      <c r="U36" s="776"/>
      <c r="V36" s="693"/>
      <c r="W36" s="693"/>
      <c r="X36" s="693"/>
      <c r="Y36" s="655"/>
      <c r="Z36" s="655"/>
      <c r="AA36" s="655"/>
      <c r="AB36" s="655"/>
      <c r="AC36" s="655"/>
      <c r="AD36" s="655"/>
      <c r="AE36" s="655"/>
      <c r="AF36" s="655"/>
      <c r="AG36" s="655"/>
      <c r="AH36" s="655"/>
      <c r="AI36" s="655"/>
      <c r="AJ36" s="655"/>
      <c r="AK36" s="655"/>
      <c r="AL36" s="655"/>
      <c r="AM36" s="655"/>
      <c r="AN36" s="655"/>
      <c r="AO36" s="655"/>
      <c r="AP36" s="655"/>
      <c r="AQ36" s="655"/>
      <c r="AR36" s="655"/>
      <c r="AS36" s="655"/>
      <c r="AT36" s="655"/>
      <c r="AU36" s="655"/>
      <c r="AV36" s="655"/>
    </row>
    <row r="37" spans="1:48" ht="15">
      <c r="A37" s="689" t="s">
        <v>25</v>
      </c>
      <c r="B37" s="691">
        <f>[6]fpt!B15</f>
        <v>-0.3</v>
      </c>
      <c r="C37" s="691">
        <f>[6]fpt!C15</f>
        <v>-0.7</v>
      </c>
      <c r="D37" s="691">
        <f>[6]fpt!D15</f>
        <v>-4.5</v>
      </c>
      <c r="E37" s="691">
        <f>[6]fpt!E15</f>
        <v>-2.2000000000000002</v>
      </c>
      <c r="F37" s="691">
        <f>[6]fpt!F15</f>
        <v>1.5</v>
      </c>
      <c r="G37" s="692">
        <f>[6]fpt!G15</f>
        <v>4.5</v>
      </c>
      <c r="H37" s="693"/>
      <c r="I37" s="776"/>
      <c r="J37" s="776"/>
      <c r="K37" s="776"/>
      <c r="L37" s="776"/>
      <c r="M37" s="776"/>
      <c r="N37" s="776"/>
      <c r="O37" s="693"/>
      <c r="P37" s="776"/>
      <c r="Q37" s="776"/>
      <c r="R37" s="776"/>
      <c r="S37" s="776"/>
      <c r="T37" s="776"/>
      <c r="U37" s="776"/>
      <c r="V37" s="693"/>
      <c r="W37" s="693"/>
      <c r="X37" s="693"/>
      <c r="Y37" s="655"/>
      <c r="Z37" s="655"/>
      <c r="AA37" s="655"/>
      <c r="AB37" s="655"/>
      <c r="AC37" s="655"/>
      <c r="AD37" s="655"/>
      <c r="AE37" s="655"/>
      <c r="AF37" s="655"/>
      <c r="AG37" s="655"/>
      <c r="AH37" s="655"/>
      <c r="AI37" s="655"/>
      <c r="AJ37" s="655"/>
      <c r="AK37" s="655"/>
      <c r="AL37" s="655"/>
      <c r="AM37" s="655"/>
      <c r="AN37" s="655"/>
      <c r="AO37" s="655"/>
      <c r="AP37" s="655"/>
      <c r="AQ37" s="655"/>
      <c r="AR37" s="655"/>
      <c r="AS37" s="655"/>
      <c r="AT37" s="655"/>
      <c r="AU37" s="655"/>
      <c r="AV37" s="655"/>
    </row>
    <row r="38" spans="1:48" ht="15">
      <c r="A38" s="689" t="s">
        <v>26</v>
      </c>
      <c r="B38" s="691">
        <f>[6]fpt!B16</f>
        <v>-0.7</v>
      </c>
      <c r="C38" s="691">
        <f>[6]fpt!C16</f>
        <v>-1</v>
      </c>
      <c r="D38" s="691">
        <f>[6]fpt!D16</f>
        <v>-4.5</v>
      </c>
      <c r="E38" s="691">
        <f>[6]fpt!E16</f>
        <v>-2.2999999999999998</v>
      </c>
      <c r="F38" s="691">
        <f>[6]fpt!F16</f>
        <v>1</v>
      </c>
      <c r="G38" s="692">
        <f>[6]fpt!G16</f>
        <v>3.8</v>
      </c>
      <c r="H38" s="693"/>
      <c r="I38" s="776"/>
      <c r="J38" s="776"/>
      <c r="K38" s="776"/>
      <c r="L38" s="776"/>
      <c r="M38" s="776"/>
      <c r="N38" s="776"/>
      <c r="O38" s="693"/>
      <c r="P38" s="776"/>
      <c r="Q38" s="776"/>
      <c r="R38" s="776"/>
      <c r="S38" s="776"/>
      <c r="T38" s="776"/>
      <c r="U38" s="776"/>
      <c r="V38" s="693"/>
      <c r="W38" s="693"/>
      <c r="X38" s="693"/>
      <c r="Y38" s="655"/>
      <c r="Z38" s="655"/>
      <c r="AA38" s="655"/>
      <c r="AB38" s="655"/>
      <c r="AC38" s="655"/>
      <c r="AD38" s="655"/>
      <c r="AE38" s="655"/>
      <c r="AF38" s="655"/>
      <c r="AG38" s="655"/>
      <c r="AH38" s="655"/>
      <c r="AI38" s="655"/>
      <c r="AJ38" s="655"/>
      <c r="AK38" s="655"/>
      <c r="AL38" s="655"/>
      <c r="AM38" s="655"/>
      <c r="AN38" s="655"/>
      <c r="AO38" s="655"/>
      <c r="AP38" s="655"/>
      <c r="AQ38" s="655"/>
      <c r="AR38" s="655"/>
      <c r="AS38" s="655"/>
      <c r="AT38" s="655"/>
      <c r="AU38" s="655"/>
      <c r="AV38" s="655"/>
    </row>
    <row r="39" spans="1:48" ht="15.75" thickBot="1">
      <c r="A39" s="698" t="s">
        <v>42</v>
      </c>
      <c r="B39" s="700">
        <f>[6]fpt!B17</f>
        <v>-0.9</v>
      </c>
      <c r="C39" s="700">
        <f>[6]fpt!C17</f>
        <v>-1.1000000000000001</v>
      </c>
      <c r="D39" s="700">
        <f>[6]fpt!D17</f>
        <v>-4.7</v>
      </c>
      <c r="E39" s="700">
        <f>[6]fpt!E17</f>
        <v>-2.2999999999999998</v>
      </c>
      <c r="F39" s="700">
        <f>[6]fpt!F17</f>
        <v>0.9</v>
      </c>
      <c r="G39" s="701">
        <f>[6]fpt!G17</f>
        <v>3.7</v>
      </c>
      <c r="H39" s="693"/>
      <c r="I39" s="776"/>
      <c r="J39" s="776"/>
      <c r="K39" s="776"/>
      <c r="L39" s="776"/>
      <c r="M39" s="776"/>
      <c r="N39" s="776"/>
      <c r="O39" s="693"/>
      <c r="P39" s="776"/>
      <c r="Q39" s="776"/>
      <c r="R39" s="776"/>
      <c r="S39" s="776"/>
      <c r="T39" s="776"/>
      <c r="U39" s="776"/>
      <c r="V39" s="693"/>
      <c r="W39" s="693"/>
      <c r="X39" s="693"/>
      <c r="Y39" s="655"/>
      <c r="Z39" s="655"/>
      <c r="AA39" s="655"/>
      <c r="AB39" s="655"/>
      <c r="AC39" s="655"/>
      <c r="AD39" s="655"/>
      <c r="AE39" s="655"/>
      <c r="AF39" s="655"/>
      <c r="AG39" s="655"/>
      <c r="AH39" s="655"/>
      <c r="AI39" s="655"/>
      <c r="AJ39" s="655"/>
      <c r="AK39" s="655"/>
      <c r="AL39" s="655"/>
      <c r="AM39" s="655"/>
      <c r="AN39" s="655"/>
      <c r="AO39" s="655"/>
      <c r="AP39" s="655"/>
      <c r="AQ39" s="655"/>
      <c r="AR39" s="655"/>
      <c r="AS39" s="655"/>
      <c r="AT39" s="655"/>
      <c r="AU39" s="655"/>
      <c r="AV39" s="655"/>
    </row>
    <row r="40" spans="1:48" ht="15.75" thickBot="1">
      <c r="A40" s="702"/>
      <c r="B40" s="861" t="s">
        <v>30</v>
      </c>
      <c r="C40" s="862"/>
      <c r="D40" s="862"/>
      <c r="E40" s="862"/>
      <c r="F40" s="862"/>
      <c r="G40" s="863"/>
      <c r="H40" s="693"/>
      <c r="I40" s="693"/>
      <c r="J40" s="693"/>
      <c r="K40" s="693"/>
      <c r="L40" s="693"/>
      <c r="M40" s="693"/>
      <c r="N40" s="693"/>
      <c r="O40" s="693"/>
      <c r="P40" s="693"/>
      <c r="Q40" s="693"/>
      <c r="R40" s="693"/>
      <c r="S40" s="693"/>
      <c r="T40" s="693"/>
      <c r="U40" s="693"/>
      <c r="V40" s="693"/>
      <c r="W40" s="693"/>
      <c r="X40" s="693"/>
      <c r="Y40" s="655"/>
      <c r="Z40" s="655"/>
      <c r="AA40" s="655"/>
      <c r="AB40" s="655"/>
      <c r="AC40" s="655"/>
      <c r="AD40" s="655"/>
      <c r="AE40" s="655"/>
      <c r="AF40" s="655"/>
      <c r="AG40" s="655"/>
      <c r="AH40" s="655"/>
      <c r="AI40" s="655"/>
      <c r="AJ40" s="655"/>
      <c r="AK40" s="655"/>
      <c r="AL40" s="655"/>
      <c r="AM40" s="655"/>
      <c r="AN40" s="655"/>
      <c r="AO40" s="655"/>
      <c r="AP40" s="655"/>
      <c r="AQ40" s="655"/>
      <c r="AR40" s="655"/>
      <c r="AS40" s="655"/>
      <c r="AT40" s="655"/>
      <c r="AU40" s="655"/>
      <c r="AV40" s="655"/>
    </row>
    <row r="41" spans="1:48" ht="15">
      <c r="A41" s="659" t="s">
        <v>10</v>
      </c>
      <c r="B41" s="703">
        <f>[6]fph!B2</f>
        <v>0</v>
      </c>
      <c r="C41" s="703">
        <f>[6]fph!C2</f>
        <v>-0.7</v>
      </c>
      <c r="D41" s="703">
        <f>[6]fph!D2</f>
        <v>-5.0999999999999996</v>
      </c>
      <c r="E41" s="703">
        <f>[6]fph!E2</f>
        <v>-2.2999999999999998</v>
      </c>
      <c r="F41" s="703">
        <f>[6]fph!F2</f>
        <v>1.8</v>
      </c>
      <c r="G41" s="704">
        <f>[6]fph!G2</f>
        <v>5.6</v>
      </c>
      <c r="H41" s="693"/>
      <c r="I41" s="693"/>
      <c r="J41" s="693"/>
      <c r="K41" s="693"/>
      <c r="L41" s="693"/>
      <c r="M41" s="693"/>
      <c r="N41" s="693"/>
      <c r="O41" s="693"/>
      <c r="P41" s="693"/>
      <c r="Q41" s="693"/>
      <c r="R41" s="693"/>
      <c r="S41" s="693"/>
      <c r="T41" s="693"/>
      <c r="U41" s="693"/>
      <c r="V41" s="693"/>
      <c r="W41" s="693"/>
      <c r="X41" s="693"/>
      <c r="Y41" s="655"/>
      <c r="Z41" s="655"/>
      <c r="AA41" s="655"/>
      <c r="AB41" s="655"/>
      <c r="AC41" s="655"/>
      <c r="AD41" s="655"/>
      <c r="AE41" s="655"/>
      <c r="AF41" s="655"/>
      <c r="AG41" s="655"/>
      <c r="AH41" s="655"/>
      <c r="AI41" s="655"/>
      <c r="AJ41" s="655"/>
      <c r="AK41" s="655"/>
      <c r="AL41" s="655"/>
      <c r="AM41" s="655"/>
      <c r="AN41" s="655"/>
      <c r="AO41" s="655"/>
      <c r="AP41" s="655"/>
      <c r="AQ41" s="655"/>
      <c r="AR41" s="655"/>
      <c r="AS41" s="655"/>
      <c r="AT41" s="655"/>
      <c r="AU41" s="655"/>
      <c r="AV41" s="655"/>
    </row>
    <row r="42" spans="1:48" ht="15">
      <c r="A42" s="663" t="s">
        <v>35</v>
      </c>
      <c r="B42" s="665">
        <f>[6]fph!B3</f>
        <v>-0.3</v>
      </c>
      <c r="C42" s="665">
        <f>[6]fph!C3</f>
        <v>-0.6</v>
      </c>
      <c r="D42" s="665">
        <f>[6]fph!D3</f>
        <v>-4.9000000000000004</v>
      </c>
      <c r="E42" s="665">
        <f>[6]fph!E3</f>
        <v>-2.2999999999999998</v>
      </c>
      <c r="F42" s="665">
        <f>[6]fph!F3</f>
        <v>1.6</v>
      </c>
      <c r="G42" s="666">
        <f>[6]fph!G3</f>
        <v>4.7</v>
      </c>
      <c r="H42" s="693"/>
      <c r="I42" s="693"/>
      <c r="J42" s="693"/>
      <c r="K42" s="693"/>
      <c r="L42" s="693"/>
      <c r="M42" s="693"/>
      <c r="N42" s="693"/>
      <c r="O42" s="693"/>
      <c r="P42" s="693"/>
      <c r="Q42" s="693"/>
      <c r="R42" s="693"/>
      <c r="S42" s="693"/>
      <c r="T42" s="693"/>
      <c r="U42" s="693"/>
      <c r="V42" s="693"/>
      <c r="W42" s="693"/>
      <c r="X42" s="693"/>
      <c r="Y42" s="655"/>
      <c r="Z42" s="655"/>
      <c r="AA42" s="655"/>
      <c r="AB42" s="655"/>
      <c r="AC42" s="655"/>
      <c r="AD42" s="655"/>
      <c r="AE42" s="655"/>
      <c r="AF42" s="655"/>
      <c r="AG42" s="655"/>
      <c r="AH42" s="655"/>
      <c r="AI42" s="655"/>
      <c r="AJ42" s="655"/>
      <c r="AK42" s="655"/>
      <c r="AL42" s="655"/>
      <c r="AM42" s="655"/>
      <c r="AN42" s="655"/>
      <c r="AO42" s="655"/>
      <c r="AP42" s="655"/>
      <c r="AQ42" s="655"/>
      <c r="AR42" s="655"/>
      <c r="AS42" s="655"/>
      <c r="AT42" s="655"/>
      <c r="AU42" s="655"/>
      <c r="AV42" s="655"/>
    </row>
    <row r="43" spans="1:48" ht="15">
      <c r="A43" s="667" t="s">
        <v>161</v>
      </c>
      <c r="B43" s="669">
        <f>[6]fph!B4</f>
        <v>0.4</v>
      </c>
      <c r="C43" s="669">
        <f>[6]fph!C4</f>
        <v>-0.2</v>
      </c>
      <c r="D43" s="669">
        <f>[6]fph!D4</f>
        <v>-4.9000000000000004</v>
      </c>
      <c r="E43" s="669">
        <f>[6]fph!E4</f>
        <v>-2.2000000000000002</v>
      </c>
      <c r="F43" s="669">
        <f>[6]fph!F4</f>
        <v>2.6</v>
      </c>
      <c r="G43" s="670">
        <f>[6]fph!G4</f>
        <v>6.2</v>
      </c>
      <c r="H43" s="693"/>
      <c r="I43" s="693"/>
      <c r="J43" s="693"/>
      <c r="K43" s="693"/>
      <c r="L43" s="693"/>
      <c r="M43" s="693"/>
      <c r="N43" s="693"/>
      <c r="O43" s="693"/>
      <c r="P43" s="693"/>
      <c r="Q43" s="693"/>
      <c r="R43" s="693"/>
      <c r="S43" s="693"/>
      <c r="T43" s="693"/>
      <c r="U43" s="693"/>
      <c r="V43" s="693"/>
      <c r="W43" s="693"/>
      <c r="X43" s="693"/>
      <c r="Y43" s="655"/>
      <c r="Z43" s="655"/>
      <c r="AA43" s="655"/>
      <c r="AB43" s="655"/>
      <c r="AC43" s="655"/>
      <c r="AD43" s="655"/>
      <c r="AE43" s="655"/>
      <c r="AF43" s="655"/>
      <c r="AG43" s="655"/>
      <c r="AH43" s="655"/>
      <c r="AI43" s="655"/>
      <c r="AJ43" s="655"/>
      <c r="AK43" s="655"/>
      <c r="AL43" s="655"/>
      <c r="AM43" s="655"/>
      <c r="AN43" s="655"/>
      <c r="AO43" s="655"/>
      <c r="AP43" s="655"/>
      <c r="AQ43" s="655"/>
      <c r="AR43" s="655"/>
      <c r="AS43" s="655"/>
      <c r="AT43" s="655"/>
      <c r="AU43" s="655"/>
      <c r="AV43" s="655"/>
    </row>
    <row r="44" spans="1:48" ht="15">
      <c r="A44" s="667" t="s">
        <v>162</v>
      </c>
      <c r="B44" s="669">
        <f>[6]fph!B5</f>
        <v>-0.4</v>
      </c>
      <c r="C44" s="669">
        <f>[6]fph!C5</f>
        <v>-0.6</v>
      </c>
      <c r="D44" s="669">
        <f>[6]fph!D5</f>
        <v>-4.0999999999999996</v>
      </c>
      <c r="E44" s="669">
        <f>[6]fph!E5</f>
        <v>-2.1</v>
      </c>
      <c r="F44" s="669">
        <f>[6]fph!F5</f>
        <v>1.5</v>
      </c>
      <c r="G44" s="670">
        <f>[6]fph!G5</f>
        <v>4.3</v>
      </c>
      <c r="H44" s="693"/>
      <c r="I44" s="693"/>
      <c r="J44" s="693"/>
      <c r="K44" s="693"/>
      <c r="L44" s="693"/>
      <c r="M44" s="693"/>
      <c r="N44" s="693"/>
      <c r="O44" s="693"/>
      <c r="P44" s="693"/>
      <c r="Q44" s="693"/>
      <c r="R44" s="693"/>
      <c r="S44" s="693"/>
      <c r="T44" s="693"/>
      <c r="U44" s="693"/>
      <c r="V44" s="693"/>
      <c r="W44" s="693"/>
      <c r="X44" s="693"/>
      <c r="Y44" s="655"/>
      <c r="Z44" s="655"/>
      <c r="AA44" s="655"/>
      <c r="AB44" s="655"/>
      <c r="AC44" s="655"/>
      <c r="AD44" s="655"/>
      <c r="AE44" s="655"/>
      <c r="AF44" s="655"/>
      <c r="AG44" s="655"/>
      <c r="AH44" s="655"/>
      <c r="AI44" s="655"/>
      <c r="AJ44" s="655"/>
      <c r="AK44" s="655"/>
      <c r="AL44" s="655"/>
      <c r="AM44" s="655"/>
      <c r="AN44" s="655"/>
      <c r="AO44" s="655"/>
      <c r="AP44" s="655"/>
      <c r="AQ44" s="655"/>
      <c r="AR44" s="655"/>
      <c r="AS44" s="655"/>
      <c r="AT44" s="655"/>
      <c r="AU44" s="655"/>
      <c r="AV44" s="655"/>
    </row>
    <row r="45" spans="1:48" ht="15">
      <c r="A45" s="667" t="s">
        <v>163</v>
      </c>
      <c r="B45" s="669">
        <f>[6]fph!B6</f>
        <v>-0.7</v>
      </c>
      <c r="C45" s="669">
        <f>[6]fph!C6</f>
        <v>-0.8</v>
      </c>
      <c r="D45" s="669">
        <f>[6]fph!D6</f>
        <v>-5.3</v>
      </c>
      <c r="E45" s="669">
        <f>[6]fph!E6</f>
        <v>-2.5</v>
      </c>
      <c r="F45" s="669">
        <f>[6]fph!F6</f>
        <v>1.2</v>
      </c>
      <c r="G45" s="670">
        <f>[6]fph!G6</f>
        <v>4.0999999999999996</v>
      </c>
      <c r="H45" s="693"/>
      <c r="I45" s="693"/>
      <c r="J45" s="693"/>
      <c r="K45" s="693"/>
      <c r="L45" s="693"/>
      <c r="M45" s="693"/>
      <c r="N45" s="693"/>
      <c r="O45" s="693"/>
      <c r="P45" s="693"/>
      <c r="Q45" s="693"/>
      <c r="R45" s="693"/>
      <c r="S45" s="693"/>
      <c r="T45" s="693"/>
      <c r="U45" s="693"/>
      <c r="V45" s="693"/>
      <c r="W45" s="693"/>
      <c r="X45" s="693"/>
      <c r="Y45" s="655"/>
      <c r="Z45" s="655"/>
      <c r="AA45" s="655"/>
      <c r="AB45" s="655"/>
      <c r="AC45" s="655"/>
      <c r="AD45" s="655"/>
      <c r="AE45" s="655"/>
      <c r="AF45" s="655"/>
      <c r="AG45" s="655"/>
      <c r="AH45" s="655"/>
      <c r="AI45" s="655"/>
      <c r="AJ45" s="655"/>
      <c r="AK45" s="655"/>
      <c r="AL45" s="655"/>
      <c r="AM45" s="655"/>
      <c r="AN45" s="655"/>
      <c r="AO45" s="655"/>
      <c r="AP45" s="655"/>
      <c r="AQ45" s="655"/>
      <c r="AR45" s="655"/>
      <c r="AS45" s="655"/>
      <c r="AT45" s="655"/>
      <c r="AU45" s="655"/>
      <c r="AV45" s="655"/>
    </row>
    <row r="46" spans="1:48" ht="15">
      <c r="A46" s="671" t="s">
        <v>63</v>
      </c>
      <c r="B46" s="673">
        <f>[6]fph!B7</f>
        <v>0.1</v>
      </c>
      <c r="C46" s="673">
        <f>[6]fph!C7</f>
        <v>-1.1000000000000001</v>
      </c>
      <c r="D46" s="673">
        <f>[6]fph!D7</f>
        <v>-5.5</v>
      </c>
      <c r="E46" s="673">
        <f>[6]fph!E7</f>
        <v>-2.5</v>
      </c>
      <c r="F46" s="673">
        <f>[6]fph!F7</f>
        <v>2.2000000000000002</v>
      </c>
      <c r="G46" s="674">
        <f>[6]fph!G7</f>
        <v>7.7</v>
      </c>
      <c r="H46" s="693"/>
      <c r="I46" s="693"/>
      <c r="J46" s="693"/>
      <c r="K46" s="693"/>
      <c r="L46" s="693"/>
      <c r="M46" s="693"/>
      <c r="N46" s="693"/>
      <c r="O46" s="693"/>
      <c r="P46" s="693"/>
      <c r="Q46" s="693"/>
      <c r="R46" s="693"/>
      <c r="S46" s="693"/>
      <c r="T46" s="693"/>
      <c r="U46" s="693"/>
      <c r="V46" s="693"/>
      <c r="W46" s="693"/>
      <c r="X46" s="693"/>
      <c r="Y46" s="655"/>
      <c r="Z46" s="655"/>
      <c r="AA46" s="655"/>
      <c r="AB46" s="655"/>
      <c r="AC46" s="655"/>
      <c r="AD46" s="655"/>
      <c r="AE46" s="655"/>
      <c r="AF46" s="655"/>
      <c r="AG46" s="655"/>
      <c r="AH46" s="655"/>
      <c r="AI46" s="655"/>
      <c r="AJ46" s="655"/>
      <c r="AK46" s="655"/>
      <c r="AL46" s="655"/>
      <c r="AM46" s="655"/>
      <c r="AN46" s="655"/>
      <c r="AO46" s="655"/>
      <c r="AP46" s="655"/>
      <c r="AQ46" s="655"/>
      <c r="AR46" s="655"/>
      <c r="AS46" s="655"/>
      <c r="AT46" s="655"/>
      <c r="AU46" s="655"/>
      <c r="AV46" s="655"/>
    </row>
    <row r="47" spans="1:48" ht="15">
      <c r="A47" s="675" t="s">
        <v>39</v>
      </c>
      <c r="B47" s="676">
        <f>[6]fph!B8</f>
        <v>1.2</v>
      </c>
      <c r="C47" s="676">
        <f>[6]fph!C8</f>
        <v>0.2</v>
      </c>
      <c r="D47" s="676">
        <f>[6]fph!D8</f>
        <v>-7.2</v>
      </c>
      <c r="E47" s="676">
        <f>[6]fph!E8</f>
        <v>-2.5</v>
      </c>
      <c r="F47" s="676">
        <f>[6]fph!F8</f>
        <v>5.0999999999999996</v>
      </c>
      <c r="G47" s="674">
        <f>[6]fph!G8</f>
        <v>13.3</v>
      </c>
      <c r="H47" s="693"/>
      <c r="I47" s="693"/>
      <c r="J47" s="693"/>
      <c r="K47" s="693"/>
      <c r="L47" s="693"/>
      <c r="M47" s="693"/>
      <c r="N47" s="693"/>
      <c r="O47" s="693"/>
      <c r="P47" s="693"/>
      <c r="Q47" s="693"/>
      <c r="R47" s="693"/>
      <c r="S47" s="693"/>
      <c r="T47" s="693"/>
      <c r="U47" s="693"/>
      <c r="V47" s="693"/>
      <c r="W47" s="693"/>
      <c r="X47" s="693"/>
      <c r="Y47" s="655"/>
      <c r="Z47" s="655"/>
      <c r="AA47" s="655"/>
      <c r="AB47" s="655"/>
      <c r="AC47" s="655"/>
      <c r="AD47" s="655"/>
      <c r="AE47" s="655"/>
      <c r="AF47" s="655"/>
      <c r="AG47" s="655"/>
      <c r="AH47" s="655"/>
      <c r="AI47" s="655"/>
      <c r="AJ47" s="655"/>
      <c r="AK47" s="655"/>
      <c r="AL47" s="655"/>
      <c r="AM47" s="655"/>
      <c r="AN47" s="655"/>
      <c r="AO47" s="655"/>
      <c r="AP47" s="655"/>
      <c r="AQ47" s="655"/>
      <c r="AR47" s="655"/>
      <c r="AS47" s="655"/>
      <c r="AT47" s="655"/>
      <c r="AU47" s="655"/>
      <c r="AV47" s="655"/>
    </row>
    <row r="48" spans="1:48" ht="24">
      <c r="A48" s="677" t="s">
        <v>165</v>
      </c>
      <c r="B48" s="679">
        <f>[6]fph!B9</f>
        <v>0</v>
      </c>
      <c r="C48" s="679">
        <f>[6]fph!C9</f>
        <v>-0.7</v>
      </c>
      <c r="D48" s="679">
        <f>[6]fph!D9</f>
        <v>-5.0999999999999996</v>
      </c>
      <c r="E48" s="679">
        <f>[6]fph!E9</f>
        <v>-2.2999999999999998</v>
      </c>
      <c r="F48" s="679">
        <f>[6]fph!F9</f>
        <v>1.8</v>
      </c>
      <c r="G48" s="680">
        <f>[6]fph!G9</f>
        <v>5.5</v>
      </c>
      <c r="H48" s="693"/>
      <c r="I48" s="693"/>
      <c r="J48" s="693"/>
      <c r="K48" s="693"/>
      <c r="L48" s="693"/>
      <c r="M48" s="693"/>
      <c r="N48" s="693"/>
      <c r="O48" s="693"/>
      <c r="P48" s="693"/>
      <c r="Q48" s="693"/>
      <c r="R48" s="693"/>
      <c r="S48" s="693"/>
      <c r="T48" s="693"/>
      <c r="U48" s="693"/>
      <c r="V48" s="693"/>
      <c r="W48" s="693"/>
      <c r="X48" s="693"/>
      <c r="Y48" s="655"/>
      <c r="Z48" s="655"/>
      <c r="AA48" s="655"/>
      <c r="AB48" s="655"/>
      <c r="AC48" s="655"/>
      <c r="AD48" s="655"/>
      <c r="AE48" s="655"/>
      <c r="AF48" s="655"/>
      <c r="AG48" s="655"/>
      <c r="AH48" s="655"/>
      <c r="AI48" s="655"/>
      <c r="AJ48" s="655"/>
      <c r="AK48" s="655"/>
      <c r="AL48" s="655"/>
      <c r="AM48" s="655"/>
      <c r="AN48" s="655"/>
      <c r="AO48" s="655"/>
      <c r="AP48" s="655"/>
      <c r="AQ48" s="655"/>
      <c r="AR48" s="655"/>
      <c r="AS48" s="655"/>
      <c r="AT48" s="655"/>
      <c r="AU48" s="655"/>
      <c r="AV48" s="655"/>
    </row>
    <row r="49" spans="1:48" ht="15">
      <c r="A49" s="681" t="s">
        <v>40</v>
      </c>
      <c r="B49" s="683">
        <f>[6]fph!B10</f>
        <v>3.5</v>
      </c>
      <c r="C49" s="683" t="s">
        <v>182</v>
      </c>
      <c r="D49" s="683" t="s">
        <v>182</v>
      </c>
      <c r="E49" s="683" t="s">
        <v>182</v>
      </c>
      <c r="F49" s="683" t="s">
        <v>182</v>
      </c>
      <c r="G49" s="684" t="s">
        <v>182</v>
      </c>
      <c r="H49" s="693"/>
      <c r="I49" s="693"/>
      <c r="J49" s="693"/>
      <c r="K49" s="693"/>
      <c r="L49" s="693"/>
      <c r="M49" s="693"/>
      <c r="N49" s="693"/>
      <c r="O49" s="693"/>
      <c r="P49" s="693"/>
      <c r="Q49" s="693"/>
      <c r="R49" s="693"/>
      <c r="S49" s="693"/>
      <c r="T49" s="693"/>
      <c r="U49" s="693"/>
      <c r="V49" s="693"/>
      <c r="W49" s="693"/>
      <c r="X49" s="693"/>
      <c r="Y49" s="655"/>
      <c r="Z49" s="655"/>
      <c r="AA49" s="655"/>
      <c r="AB49" s="655"/>
      <c r="AC49" s="655"/>
      <c r="AD49" s="655"/>
      <c r="AE49" s="655"/>
      <c r="AF49" s="655"/>
      <c r="AG49" s="655"/>
      <c r="AH49" s="655"/>
      <c r="AI49" s="655"/>
      <c r="AJ49" s="655"/>
      <c r="AK49" s="655"/>
      <c r="AL49" s="655"/>
      <c r="AM49" s="655"/>
      <c r="AN49" s="655"/>
      <c r="AO49" s="655"/>
      <c r="AP49" s="655"/>
      <c r="AQ49" s="655"/>
      <c r="AR49" s="655"/>
      <c r="AS49" s="655"/>
      <c r="AT49" s="655"/>
      <c r="AU49" s="655"/>
      <c r="AV49" s="655"/>
    </row>
    <row r="50" spans="1:48" ht="15">
      <c r="A50" s="685" t="s">
        <v>13</v>
      </c>
      <c r="B50" s="687">
        <f>[6]fph!B11</f>
        <v>-0.1</v>
      </c>
      <c r="C50" s="687">
        <f>[6]fph!C11</f>
        <v>-0.7</v>
      </c>
      <c r="D50" s="687">
        <f>[6]fph!D11</f>
        <v>-5.0999999999999996</v>
      </c>
      <c r="E50" s="687">
        <f>[6]fph!E11</f>
        <v>-2.4</v>
      </c>
      <c r="F50" s="687">
        <f>[6]fph!F11</f>
        <v>1.7</v>
      </c>
      <c r="G50" s="688">
        <f>[6]fph!G11</f>
        <v>5.3</v>
      </c>
      <c r="H50" s="693"/>
      <c r="I50" s="693"/>
      <c r="J50" s="693"/>
      <c r="K50" s="693"/>
      <c r="L50" s="693"/>
      <c r="M50" s="693"/>
      <c r="N50" s="693"/>
      <c r="O50" s="693"/>
      <c r="P50" s="693"/>
      <c r="Q50" s="693"/>
      <c r="R50" s="693"/>
      <c r="S50" s="693"/>
      <c r="T50" s="693"/>
      <c r="U50" s="693"/>
      <c r="V50" s="693"/>
      <c r="W50" s="693"/>
      <c r="X50" s="693"/>
      <c r="Y50" s="655"/>
      <c r="Z50" s="655"/>
      <c r="AA50" s="655"/>
      <c r="AB50" s="655"/>
      <c r="AC50" s="655"/>
      <c r="AD50" s="655"/>
      <c r="AE50" s="655"/>
      <c r="AF50" s="655"/>
      <c r="AG50" s="655"/>
      <c r="AH50" s="655"/>
      <c r="AI50" s="655"/>
      <c r="AJ50" s="655"/>
      <c r="AK50" s="655"/>
      <c r="AL50" s="655"/>
      <c r="AM50" s="655"/>
      <c r="AN50" s="655"/>
      <c r="AO50" s="655"/>
      <c r="AP50" s="655"/>
      <c r="AQ50" s="655"/>
      <c r="AR50" s="655"/>
      <c r="AS50" s="655"/>
      <c r="AT50" s="655"/>
      <c r="AU50" s="655"/>
      <c r="AV50" s="655"/>
    </row>
    <row r="51" spans="1:48" ht="15">
      <c r="A51" s="689" t="s">
        <v>14</v>
      </c>
      <c r="B51" s="691">
        <f>[6]fph!B12</f>
        <v>0.4</v>
      </c>
      <c r="C51" s="691">
        <f>[6]fph!C12</f>
        <v>-0.5</v>
      </c>
      <c r="D51" s="691">
        <f>[6]fph!D12</f>
        <v>-5</v>
      </c>
      <c r="E51" s="691">
        <f>[6]fph!E12</f>
        <v>-2.2000000000000002</v>
      </c>
      <c r="F51" s="691">
        <f>[6]fph!F12</f>
        <v>2.2000000000000002</v>
      </c>
      <c r="G51" s="692">
        <f>[6]fph!G12</f>
        <v>6.4</v>
      </c>
      <c r="H51" s="693"/>
      <c r="I51" s="693"/>
      <c r="J51" s="693"/>
      <c r="K51" s="693"/>
      <c r="L51" s="693"/>
      <c r="M51" s="693"/>
      <c r="N51" s="693"/>
      <c r="O51" s="693"/>
      <c r="P51" s="693"/>
      <c r="Q51" s="693"/>
      <c r="R51" s="693"/>
      <c r="S51" s="693"/>
      <c r="T51" s="693"/>
      <c r="U51" s="693"/>
      <c r="V51" s="693"/>
      <c r="W51" s="693"/>
      <c r="X51" s="693"/>
      <c r="Y51" s="655"/>
      <c r="Z51" s="655"/>
      <c r="AA51" s="655"/>
      <c r="AB51" s="655"/>
      <c r="AC51" s="655"/>
      <c r="AD51" s="655"/>
      <c r="AE51" s="655"/>
      <c r="AF51" s="655"/>
      <c r="AG51" s="655"/>
      <c r="AH51" s="655"/>
      <c r="AI51" s="655"/>
      <c r="AJ51" s="655"/>
      <c r="AK51" s="655"/>
      <c r="AL51" s="655"/>
      <c r="AM51" s="655"/>
      <c r="AN51" s="655"/>
      <c r="AO51" s="655"/>
      <c r="AP51" s="655"/>
      <c r="AQ51" s="655"/>
      <c r="AR51" s="655"/>
      <c r="AS51" s="655"/>
      <c r="AT51" s="655"/>
      <c r="AU51" s="655"/>
      <c r="AV51" s="655"/>
    </row>
    <row r="52" spans="1:48" ht="15">
      <c r="A52" s="694" t="s">
        <v>41</v>
      </c>
      <c r="B52" s="696">
        <f>[6]fph!B13</f>
        <v>0.3</v>
      </c>
      <c r="C52" s="696">
        <f>[6]fph!C13</f>
        <v>-0.5</v>
      </c>
      <c r="D52" s="696">
        <f>[6]fph!D13</f>
        <v>-6.2</v>
      </c>
      <c r="E52" s="696">
        <f>[6]fph!E13</f>
        <v>-2.6</v>
      </c>
      <c r="F52" s="696">
        <f>[6]fph!F13</f>
        <v>3.2</v>
      </c>
      <c r="G52" s="697">
        <f>[6]fph!G13</f>
        <v>8.1</v>
      </c>
      <c r="H52" s="693"/>
      <c r="I52" s="693"/>
      <c r="J52" s="693"/>
      <c r="K52" s="693"/>
      <c r="L52" s="693"/>
      <c r="M52" s="693"/>
      <c r="N52" s="693"/>
      <c r="O52" s="693"/>
      <c r="P52" s="693"/>
      <c r="Q52" s="693"/>
      <c r="R52" s="693"/>
      <c r="S52" s="693"/>
      <c r="T52" s="693"/>
      <c r="U52" s="693"/>
      <c r="V52" s="693"/>
      <c r="W52" s="693"/>
      <c r="X52" s="693"/>
      <c r="Y52" s="655"/>
      <c r="Z52" s="655"/>
      <c r="AA52" s="655"/>
      <c r="AB52" s="655"/>
      <c r="AC52" s="655"/>
      <c r="AD52" s="655"/>
      <c r="AE52" s="655"/>
      <c r="AF52" s="655"/>
      <c r="AG52" s="655"/>
      <c r="AH52" s="655"/>
      <c r="AI52" s="655"/>
      <c r="AJ52" s="655"/>
      <c r="AK52" s="655"/>
      <c r="AL52" s="655"/>
      <c r="AM52" s="655"/>
      <c r="AN52" s="655"/>
      <c r="AO52" s="655"/>
      <c r="AP52" s="655"/>
      <c r="AQ52" s="655"/>
      <c r="AR52" s="655"/>
      <c r="AS52" s="655"/>
      <c r="AT52" s="655"/>
      <c r="AU52" s="655"/>
      <c r="AV52" s="655"/>
    </row>
    <row r="53" spans="1:48" ht="15">
      <c r="A53" s="689" t="s">
        <v>24</v>
      </c>
      <c r="B53" s="691">
        <f>[6]fph!B14</f>
        <v>0.8</v>
      </c>
      <c r="C53" s="691">
        <f>[6]fph!C14</f>
        <v>-0.4</v>
      </c>
      <c r="D53" s="691">
        <f>[6]fph!D14</f>
        <v>-5.4</v>
      </c>
      <c r="E53" s="691">
        <f>[6]fph!E14</f>
        <v>-2.2999999999999998</v>
      </c>
      <c r="F53" s="691">
        <f>[6]fph!F14</f>
        <v>2.5</v>
      </c>
      <c r="G53" s="692">
        <f>[6]fph!G14</f>
        <v>7</v>
      </c>
      <c r="H53" s="693"/>
      <c r="I53" s="693"/>
      <c r="J53" s="693"/>
      <c r="K53" s="693"/>
      <c r="L53" s="693"/>
      <c r="M53" s="693"/>
      <c r="N53" s="693"/>
      <c r="O53" s="693"/>
      <c r="P53" s="693"/>
      <c r="Q53" s="693"/>
      <c r="R53" s="693"/>
      <c r="S53" s="693"/>
      <c r="T53" s="693"/>
      <c r="U53" s="693"/>
      <c r="V53" s="693"/>
      <c r="W53" s="693"/>
      <c r="X53" s="693"/>
      <c r="Y53" s="655"/>
      <c r="Z53" s="655"/>
      <c r="AA53" s="655"/>
      <c r="AB53" s="655"/>
      <c r="AC53" s="655"/>
      <c r="AD53" s="655"/>
      <c r="AE53" s="655"/>
      <c r="AF53" s="655"/>
      <c r="AG53" s="655"/>
      <c r="AH53" s="655"/>
      <c r="AI53" s="655"/>
      <c r="AJ53" s="655"/>
      <c r="AK53" s="655"/>
      <c r="AL53" s="655"/>
      <c r="AM53" s="655"/>
      <c r="AN53" s="655"/>
      <c r="AO53" s="655"/>
      <c r="AP53" s="655"/>
      <c r="AQ53" s="655"/>
      <c r="AR53" s="655"/>
      <c r="AS53" s="655"/>
      <c r="AT53" s="655"/>
      <c r="AU53" s="655"/>
      <c r="AV53" s="655"/>
    </row>
    <row r="54" spans="1:48" ht="15">
      <c r="A54" s="689" t="s">
        <v>25</v>
      </c>
      <c r="B54" s="691">
        <f>[6]fph!B15</f>
        <v>0</v>
      </c>
      <c r="C54" s="691">
        <f>[6]fph!C15</f>
        <v>-0.6</v>
      </c>
      <c r="D54" s="691">
        <f>[6]fph!D15</f>
        <v>-4.8</v>
      </c>
      <c r="E54" s="691">
        <f>[6]fph!E15</f>
        <v>-2.2999999999999998</v>
      </c>
      <c r="F54" s="691">
        <f>[6]fph!F15</f>
        <v>1.7</v>
      </c>
      <c r="G54" s="692">
        <f>[6]fph!G15</f>
        <v>5.0999999999999996</v>
      </c>
      <c r="H54" s="693"/>
      <c r="I54" s="693"/>
      <c r="J54" s="693"/>
      <c r="K54" s="693"/>
      <c r="L54" s="693"/>
      <c r="M54" s="693"/>
      <c r="N54" s="693"/>
      <c r="O54" s="693"/>
      <c r="P54" s="693"/>
      <c r="Q54" s="693"/>
      <c r="R54" s="693"/>
      <c r="S54" s="693"/>
      <c r="T54" s="693"/>
      <c r="U54" s="693"/>
      <c r="V54" s="693"/>
      <c r="W54" s="693"/>
      <c r="X54" s="693"/>
      <c r="Y54" s="655"/>
      <c r="Z54" s="655"/>
      <c r="AA54" s="655"/>
      <c r="AB54" s="655"/>
      <c r="AC54" s="655"/>
      <c r="AD54" s="655"/>
      <c r="AE54" s="655"/>
      <c r="AF54" s="655"/>
      <c r="AG54" s="655"/>
      <c r="AH54" s="655"/>
      <c r="AI54" s="655"/>
      <c r="AJ54" s="655"/>
      <c r="AK54" s="655"/>
      <c r="AL54" s="655"/>
      <c r="AM54" s="655"/>
      <c r="AN54" s="655"/>
      <c r="AO54" s="655"/>
      <c r="AP54" s="655"/>
      <c r="AQ54" s="655"/>
      <c r="AR54" s="655"/>
      <c r="AS54" s="655"/>
      <c r="AT54" s="655"/>
      <c r="AU54" s="655"/>
      <c r="AV54" s="655"/>
    </row>
    <row r="55" spans="1:48" ht="15">
      <c r="A55" s="689" t="s">
        <v>26</v>
      </c>
      <c r="B55" s="691">
        <f>[6]fph!B16</f>
        <v>-0.4</v>
      </c>
      <c r="C55" s="691">
        <f>[6]fph!C16</f>
        <v>-0.9</v>
      </c>
      <c r="D55" s="691">
        <f>[6]fph!D16</f>
        <v>-4.7</v>
      </c>
      <c r="E55" s="691">
        <f>[6]fph!E16</f>
        <v>-2.2999999999999998</v>
      </c>
      <c r="F55" s="691">
        <f>[6]fph!F16</f>
        <v>1.2</v>
      </c>
      <c r="G55" s="692">
        <f>[6]fph!G16</f>
        <v>4.0999999999999996</v>
      </c>
      <c r="H55" s="693"/>
      <c r="I55" s="693"/>
      <c r="J55" s="693"/>
      <c r="K55" s="693"/>
      <c r="L55" s="693"/>
      <c r="M55" s="693"/>
      <c r="N55" s="693"/>
      <c r="O55" s="693"/>
      <c r="P55" s="693"/>
      <c r="Q55" s="693"/>
      <c r="R55" s="693"/>
      <c r="S55" s="693"/>
      <c r="T55" s="693"/>
      <c r="U55" s="693"/>
      <c r="V55" s="693"/>
      <c r="W55" s="693"/>
      <c r="X55" s="693"/>
      <c r="Y55" s="655"/>
      <c r="Z55" s="655"/>
      <c r="AA55" s="655"/>
      <c r="AB55" s="655"/>
      <c r="AC55" s="655"/>
      <c r="AD55" s="655"/>
      <c r="AE55" s="655"/>
      <c r="AF55" s="655"/>
      <c r="AG55" s="655"/>
      <c r="AH55" s="655"/>
      <c r="AI55" s="655"/>
      <c r="AJ55" s="655"/>
      <c r="AK55" s="655"/>
      <c r="AL55" s="655"/>
      <c r="AM55" s="655"/>
      <c r="AN55" s="655"/>
      <c r="AO55" s="655"/>
      <c r="AP55" s="655"/>
      <c r="AQ55" s="655"/>
      <c r="AR55" s="655"/>
      <c r="AS55" s="655"/>
      <c r="AT55" s="655"/>
      <c r="AU55" s="655"/>
      <c r="AV55" s="655"/>
    </row>
    <row r="56" spans="1:48" ht="15.75" thickBot="1">
      <c r="A56" s="698" t="s">
        <v>42</v>
      </c>
      <c r="B56" s="700">
        <f>[6]fph!B17</f>
        <v>-0.9</v>
      </c>
      <c r="C56" s="700">
        <f>[6]fph!C17</f>
        <v>-1.3</v>
      </c>
      <c r="D56" s="700">
        <f>[6]fph!D17</f>
        <v>-5.6</v>
      </c>
      <c r="E56" s="700">
        <f>[6]fph!E17</f>
        <v>-2.6</v>
      </c>
      <c r="F56" s="700">
        <f>[6]fph!F17</f>
        <v>0.9</v>
      </c>
      <c r="G56" s="701">
        <f>[6]fph!G17</f>
        <v>4.3</v>
      </c>
      <c r="H56" s="693"/>
      <c r="I56" s="693"/>
      <c r="J56" s="693"/>
      <c r="K56" s="693"/>
      <c r="L56" s="693"/>
      <c r="M56" s="693"/>
      <c r="N56" s="693"/>
      <c r="O56" s="693"/>
      <c r="P56" s="693"/>
      <c r="Q56" s="693"/>
      <c r="R56" s="693"/>
      <c r="S56" s="693"/>
      <c r="T56" s="693"/>
      <c r="U56" s="693"/>
      <c r="V56" s="693"/>
      <c r="W56" s="693"/>
      <c r="X56" s="693"/>
      <c r="Y56" s="655"/>
      <c r="Z56" s="655"/>
      <c r="AA56" s="655"/>
      <c r="AB56" s="655"/>
      <c r="AC56" s="655"/>
      <c r="AD56" s="655"/>
      <c r="AE56" s="655"/>
      <c r="AF56" s="655"/>
      <c r="AG56" s="655"/>
      <c r="AH56" s="655"/>
      <c r="AI56" s="655"/>
      <c r="AJ56" s="655"/>
      <c r="AK56" s="655"/>
      <c r="AL56" s="655"/>
      <c r="AM56" s="655"/>
      <c r="AN56" s="655"/>
      <c r="AO56" s="655"/>
      <c r="AP56" s="655"/>
      <c r="AQ56" s="655"/>
      <c r="AR56" s="655"/>
      <c r="AS56" s="655"/>
      <c r="AT56" s="655"/>
      <c r="AU56" s="655"/>
      <c r="AV56" s="655"/>
    </row>
    <row r="57" spans="1:48" ht="15.75" customHeight="1">
      <c r="A57" s="705"/>
      <c r="B57" s="693"/>
      <c r="C57" s="693"/>
      <c r="D57" s="693"/>
      <c r="E57" s="693"/>
      <c r="F57" s="693"/>
      <c r="G57" s="693"/>
      <c r="H57" s="693"/>
      <c r="I57" s="693"/>
      <c r="J57" s="693"/>
      <c r="K57" s="693"/>
      <c r="L57" s="693"/>
      <c r="M57" s="693"/>
      <c r="N57" s="693"/>
      <c r="O57" s="693"/>
      <c r="P57" s="693"/>
      <c r="Q57" s="693"/>
      <c r="R57" s="693"/>
      <c r="S57" s="693"/>
      <c r="T57" s="693"/>
      <c r="U57" s="693"/>
      <c r="V57" s="693"/>
      <c r="W57" s="693"/>
      <c r="X57" s="693"/>
      <c r="Y57" s="655"/>
      <c r="Z57" s="655"/>
      <c r="AA57" s="655"/>
      <c r="AB57" s="655"/>
      <c r="AC57" s="655"/>
      <c r="AD57" s="655"/>
      <c r="AE57" s="655"/>
      <c r="AF57" s="655"/>
      <c r="AG57" s="655"/>
      <c r="AH57" s="655"/>
      <c r="AI57" s="655"/>
      <c r="AJ57" s="655"/>
      <c r="AK57" s="655"/>
      <c r="AL57" s="655"/>
      <c r="AM57" s="655"/>
      <c r="AN57" s="655"/>
      <c r="AO57" s="655"/>
      <c r="AP57" s="655"/>
      <c r="AQ57" s="655"/>
      <c r="AR57" s="655"/>
      <c r="AS57" s="655"/>
      <c r="AT57" s="655"/>
      <c r="AU57" s="655"/>
      <c r="AV57" s="655"/>
    </row>
    <row r="58" spans="1:48" ht="23.25" customHeight="1">
      <c r="A58" s="799" t="s">
        <v>205</v>
      </c>
      <c r="B58" s="799"/>
      <c r="C58" s="799"/>
      <c r="D58" s="799"/>
      <c r="E58" s="799"/>
      <c r="F58" s="799"/>
      <c r="G58" s="799"/>
      <c r="H58" s="693"/>
      <c r="I58" s="693"/>
      <c r="J58" s="693"/>
      <c r="K58" s="693"/>
      <c r="L58" s="693"/>
      <c r="M58" s="693"/>
      <c r="N58" s="693"/>
      <c r="O58" s="693"/>
      <c r="P58" s="693"/>
      <c r="Q58" s="693"/>
      <c r="R58" s="693"/>
      <c r="S58" s="693"/>
      <c r="T58" s="693"/>
      <c r="U58" s="693"/>
      <c r="V58" s="693"/>
      <c r="W58" s="693"/>
      <c r="X58" s="693"/>
      <c r="Y58" s="655"/>
      <c r="Z58" s="655"/>
      <c r="AA58" s="655"/>
      <c r="AB58" s="655"/>
      <c r="AC58" s="655"/>
      <c r="AD58" s="655"/>
      <c r="AE58" s="655"/>
      <c r="AF58" s="655"/>
      <c r="AG58" s="655"/>
      <c r="AH58" s="655"/>
      <c r="AI58" s="655"/>
      <c r="AJ58" s="655"/>
      <c r="AK58" s="655"/>
      <c r="AL58" s="655"/>
      <c r="AM58" s="655"/>
      <c r="AN58" s="655"/>
      <c r="AO58" s="655"/>
      <c r="AP58" s="655"/>
      <c r="AQ58" s="655"/>
      <c r="AR58" s="655"/>
      <c r="AS58" s="655"/>
      <c r="AT58" s="655"/>
      <c r="AU58" s="655"/>
      <c r="AV58" s="655"/>
    </row>
    <row r="59" spans="1:48" ht="45" customHeight="1">
      <c r="A59" s="801" t="s">
        <v>191</v>
      </c>
      <c r="B59" s="801"/>
      <c r="C59" s="801"/>
      <c r="D59" s="801"/>
      <c r="E59" s="801"/>
      <c r="F59" s="801"/>
      <c r="G59" s="747"/>
      <c r="H59" s="693"/>
      <c r="I59" s="693"/>
      <c r="J59" s="693"/>
      <c r="K59" s="693"/>
      <c r="L59" s="693"/>
      <c r="M59" s="693"/>
      <c r="N59" s="693"/>
      <c r="O59" s="693"/>
      <c r="P59" s="693"/>
      <c r="Q59" s="693"/>
      <c r="R59" s="693"/>
      <c r="S59" s="693"/>
      <c r="T59" s="693"/>
      <c r="U59" s="693"/>
      <c r="V59" s="693"/>
      <c r="W59" s="693"/>
      <c r="X59" s="693"/>
      <c r="Y59" s="655"/>
      <c r="Z59" s="655"/>
      <c r="AA59" s="655"/>
      <c r="AB59" s="655"/>
      <c r="AC59" s="655"/>
      <c r="AD59" s="655"/>
      <c r="AE59" s="655"/>
      <c r="AF59" s="655"/>
      <c r="AG59" s="655"/>
      <c r="AH59" s="655"/>
      <c r="AI59" s="655"/>
      <c r="AJ59" s="655"/>
      <c r="AK59" s="655"/>
      <c r="AL59" s="655"/>
      <c r="AM59" s="655"/>
      <c r="AN59" s="655"/>
      <c r="AO59" s="655"/>
      <c r="AP59" s="655"/>
      <c r="AQ59" s="655"/>
      <c r="AR59" s="655"/>
      <c r="AS59" s="655"/>
      <c r="AT59" s="655"/>
      <c r="AU59" s="655"/>
      <c r="AV59" s="655"/>
    </row>
    <row r="60" spans="1:48" ht="39" customHeight="1">
      <c r="A60" s="789" t="s">
        <v>169</v>
      </c>
      <c r="B60" s="789"/>
      <c r="C60" s="789"/>
      <c r="D60" s="789"/>
      <c r="E60" s="789"/>
      <c r="F60" s="789"/>
      <c r="G60" s="789"/>
      <c r="H60" s="693"/>
      <c r="I60" s="693"/>
      <c r="J60" s="693"/>
      <c r="K60" s="693"/>
      <c r="L60" s="693"/>
      <c r="M60" s="693"/>
      <c r="N60" s="693"/>
      <c r="O60" s="693"/>
      <c r="P60" s="693"/>
      <c r="Q60" s="693"/>
      <c r="R60" s="693"/>
      <c r="S60" s="693"/>
      <c r="T60" s="693"/>
      <c r="U60" s="693"/>
      <c r="V60" s="693"/>
      <c r="W60" s="693"/>
      <c r="X60" s="693"/>
      <c r="Y60" s="655"/>
      <c r="Z60" s="655"/>
      <c r="AA60" s="655"/>
      <c r="AB60" s="655"/>
      <c r="AC60" s="655"/>
      <c r="AD60" s="655"/>
      <c r="AE60" s="655"/>
      <c r="AF60" s="655"/>
      <c r="AG60" s="655"/>
      <c r="AH60" s="655"/>
      <c r="AI60" s="655"/>
      <c r="AJ60" s="655"/>
      <c r="AK60" s="655"/>
      <c r="AL60" s="655"/>
      <c r="AM60" s="655"/>
      <c r="AN60" s="655"/>
      <c r="AO60" s="655"/>
      <c r="AP60" s="655"/>
      <c r="AQ60" s="655"/>
      <c r="AR60" s="655"/>
      <c r="AS60" s="655"/>
      <c r="AT60" s="655"/>
      <c r="AU60" s="655"/>
      <c r="AV60" s="655"/>
    </row>
    <row r="61" spans="1:48" ht="45.75" customHeight="1">
      <c r="A61" s="860" t="s">
        <v>184</v>
      </c>
      <c r="B61" s="860"/>
      <c r="C61" s="860"/>
      <c r="D61" s="860"/>
      <c r="E61" s="860"/>
      <c r="F61" s="860"/>
      <c r="G61" s="860"/>
      <c r="H61" s="693"/>
      <c r="I61" s="693"/>
      <c r="J61" s="693"/>
      <c r="K61" s="693"/>
      <c r="L61" s="693"/>
      <c r="M61" s="693"/>
      <c r="N61" s="693"/>
      <c r="O61" s="693"/>
      <c r="P61" s="693"/>
      <c r="Q61" s="693"/>
      <c r="R61" s="693"/>
      <c r="S61" s="693"/>
      <c r="T61" s="693"/>
      <c r="U61" s="693"/>
      <c r="V61" s="693"/>
      <c r="W61" s="693"/>
      <c r="X61" s="693"/>
      <c r="Y61" s="655"/>
      <c r="Z61" s="655"/>
      <c r="AA61" s="655"/>
      <c r="AB61" s="655"/>
      <c r="AC61" s="655"/>
      <c r="AD61" s="655"/>
      <c r="AE61" s="655"/>
      <c r="AF61" s="655"/>
      <c r="AG61" s="655"/>
      <c r="AH61" s="655"/>
      <c r="AI61" s="655"/>
      <c r="AJ61" s="655"/>
      <c r="AK61" s="655"/>
      <c r="AL61" s="655"/>
      <c r="AM61" s="655"/>
      <c r="AN61" s="655"/>
      <c r="AO61" s="655"/>
      <c r="AP61" s="655"/>
      <c r="AQ61" s="655"/>
      <c r="AR61" s="655"/>
      <c r="AS61" s="655"/>
      <c r="AT61" s="655"/>
      <c r="AU61" s="655"/>
      <c r="AV61" s="655"/>
    </row>
    <row r="62" spans="1:48" ht="15">
      <c r="A62" s="775" t="s">
        <v>183</v>
      </c>
      <c r="H62" s="693"/>
      <c r="I62" s="693"/>
      <c r="J62" s="693"/>
      <c r="K62" s="693"/>
      <c r="L62" s="693"/>
      <c r="M62" s="693"/>
      <c r="N62" s="693"/>
      <c r="O62" s="693"/>
      <c r="P62" s="693"/>
      <c r="Q62" s="693"/>
      <c r="R62" s="693"/>
      <c r="S62" s="693"/>
      <c r="T62" s="693"/>
      <c r="U62" s="693"/>
      <c r="V62" s="693"/>
      <c r="W62" s="693"/>
      <c r="X62" s="693"/>
      <c r="Y62" s="655"/>
      <c r="Z62" s="655"/>
      <c r="AA62" s="655"/>
      <c r="AB62" s="655"/>
      <c r="AC62" s="655"/>
      <c r="AD62" s="655"/>
      <c r="AE62" s="655"/>
      <c r="AF62" s="655"/>
      <c r="AG62" s="655"/>
      <c r="AH62" s="655"/>
      <c r="AI62" s="655"/>
      <c r="AJ62" s="655"/>
      <c r="AK62" s="655"/>
      <c r="AL62" s="655"/>
      <c r="AM62" s="655"/>
      <c r="AN62" s="655"/>
      <c r="AO62" s="655"/>
      <c r="AP62" s="655"/>
      <c r="AQ62" s="655"/>
      <c r="AR62" s="655"/>
      <c r="AS62" s="655"/>
      <c r="AT62" s="655"/>
      <c r="AU62" s="655"/>
      <c r="AV62" s="655"/>
    </row>
    <row r="63" spans="1:48" ht="15">
      <c r="H63" s="693"/>
      <c r="I63" s="693"/>
      <c r="J63" s="693"/>
      <c r="K63" s="693"/>
      <c r="L63" s="693"/>
      <c r="M63" s="693"/>
      <c r="N63" s="693"/>
      <c r="O63" s="693"/>
      <c r="P63" s="693"/>
      <c r="Q63" s="693"/>
      <c r="R63" s="693"/>
      <c r="S63" s="693"/>
      <c r="T63" s="693"/>
      <c r="U63" s="693"/>
      <c r="V63" s="693"/>
      <c r="W63" s="693"/>
      <c r="X63" s="693"/>
      <c r="Y63" s="655"/>
      <c r="Z63" s="655"/>
      <c r="AA63" s="655"/>
      <c r="AB63" s="655"/>
      <c r="AC63" s="655"/>
      <c r="AD63" s="655"/>
      <c r="AE63" s="655"/>
      <c r="AF63" s="655"/>
      <c r="AG63" s="655"/>
      <c r="AH63" s="655"/>
      <c r="AI63" s="655"/>
      <c r="AJ63" s="655"/>
      <c r="AK63" s="655"/>
      <c r="AL63" s="655"/>
      <c r="AM63" s="655"/>
      <c r="AN63" s="655"/>
      <c r="AO63" s="655"/>
      <c r="AP63" s="655"/>
      <c r="AQ63" s="655"/>
      <c r="AR63" s="655"/>
      <c r="AS63" s="655"/>
      <c r="AT63" s="655"/>
      <c r="AU63" s="655"/>
      <c r="AV63" s="655"/>
    </row>
    <row r="64" spans="1:48" ht="15">
      <c r="H64" s="693"/>
      <c r="I64" s="693"/>
      <c r="J64" s="693"/>
      <c r="K64" s="693"/>
      <c r="L64" s="693"/>
      <c r="M64" s="693"/>
      <c r="N64" s="693"/>
      <c r="O64" s="693"/>
      <c r="P64" s="693"/>
      <c r="Q64" s="693"/>
      <c r="R64" s="693"/>
      <c r="S64" s="693"/>
      <c r="T64" s="693"/>
      <c r="U64" s="693"/>
      <c r="V64" s="693"/>
      <c r="W64" s="693"/>
      <c r="X64" s="693"/>
      <c r="Y64" s="655"/>
      <c r="Z64" s="655"/>
      <c r="AA64" s="655"/>
      <c r="AB64" s="655"/>
      <c r="AC64" s="655"/>
      <c r="AD64" s="655"/>
      <c r="AE64" s="655"/>
      <c r="AF64" s="655"/>
      <c r="AG64" s="655"/>
      <c r="AH64" s="655"/>
      <c r="AI64" s="655"/>
      <c r="AJ64" s="655"/>
      <c r="AK64" s="655"/>
      <c r="AL64" s="655"/>
      <c r="AM64" s="655"/>
      <c r="AN64" s="655"/>
      <c r="AO64" s="655"/>
      <c r="AP64" s="655"/>
      <c r="AQ64" s="655"/>
      <c r="AR64" s="655"/>
      <c r="AS64" s="655"/>
      <c r="AT64" s="655"/>
      <c r="AU64" s="655"/>
      <c r="AV64" s="655"/>
    </row>
    <row r="65" spans="8:48" ht="15">
      <c r="H65" s="693"/>
      <c r="I65" s="693"/>
      <c r="J65" s="693"/>
      <c r="K65" s="693"/>
      <c r="L65" s="693"/>
      <c r="M65" s="693"/>
      <c r="N65" s="693"/>
      <c r="O65" s="693"/>
      <c r="P65" s="693"/>
      <c r="Q65" s="693"/>
      <c r="R65" s="693"/>
      <c r="S65" s="693"/>
      <c r="T65" s="693"/>
      <c r="U65" s="693"/>
      <c r="V65" s="693"/>
      <c r="W65" s="693"/>
      <c r="X65" s="693"/>
      <c r="Y65" s="655"/>
      <c r="Z65" s="655"/>
      <c r="AA65" s="655"/>
      <c r="AB65" s="655"/>
      <c r="AC65" s="655"/>
      <c r="AD65" s="655"/>
      <c r="AE65" s="655"/>
      <c r="AF65" s="655"/>
      <c r="AG65" s="655"/>
      <c r="AH65" s="655"/>
      <c r="AI65" s="655"/>
      <c r="AJ65" s="655"/>
      <c r="AK65" s="655"/>
      <c r="AL65" s="655"/>
      <c r="AM65" s="655"/>
      <c r="AN65" s="655"/>
      <c r="AO65" s="655"/>
      <c r="AP65" s="655"/>
      <c r="AQ65" s="655"/>
      <c r="AR65" s="655"/>
      <c r="AS65" s="655"/>
      <c r="AT65" s="655"/>
      <c r="AU65" s="655"/>
      <c r="AV65" s="655"/>
    </row>
    <row r="66" spans="8:48" ht="15">
      <c r="H66" s="693"/>
      <c r="I66" s="693"/>
      <c r="J66" s="693"/>
      <c r="K66" s="693"/>
      <c r="L66" s="693"/>
      <c r="M66" s="693"/>
      <c r="N66" s="693"/>
      <c r="O66" s="693"/>
      <c r="P66" s="693"/>
      <c r="Q66" s="693"/>
      <c r="R66" s="693"/>
      <c r="S66" s="693"/>
      <c r="T66" s="693"/>
      <c r="U66" s="693"/>
      <c r="V66" s="693"/>
      <c r="W66" s="693"/>
      <c r="X66" s="693"/>
      <c r="Y66" s="655"/>
      <c r="Z66" s="655"/>
      <c r="AA66" s="655"/>
      <c r="AB66" s="655"/>
      <c r="AC66" s="655"/>
      <c r="AD66" s="655"/>
      <c r="AE66" s="655"/>
      <c r="AF66" s="655"/>
      <c r="AG66" s="655"/>
      <c r="AH66" s="655"/>
      <c r="AI66" s="655"/>
      <c r="AJ66" s="655"/>
      <c r="AK66" s="655"/>
      <c r="AL66" s="655"/>
      <c r="AM66" s="655"/>
      <c r="AN66" s="655"/>
      <c r="AO66" s="655"/>
      <c r="AP66" s="655"/>
      <c r="AQ66" s="655"/>
      <c r="AR66" s="655"/>
      <c r="AS66" s="655"/>
      <c r="AT66" s="655"/>
      <c r="AU66" s="655"/>
      <c r="AV66" s="655"/>
    </row>
    <row r="67" spans="8:48" ht="15">
      <c r="H67" s="693"/>
      <c r="I67" s="693"/>
      <c r="J67" s="693"/>
      <c r="K67" s="693"/>
      <c r="L67" s="693"/>
      <c r="M67" s="693"/>
      <c r="N67" s="693"/>
      <c r="O67" s="693"/>
      <c r="P67" s="693"/>
      <c r="Q67" s="693"/>
      <c r="R67" s="693"/>
      <c r="S67" s="693"/>
      <c r="T67" s="693"/>
      <c r="U67" s="693"/>
      <c r="V67" s="693"/>
      <c r="W67" s="693"/>
      <c r="X67" s="693"/>
      <c r="Y67" s="655"/>
      <c r="Z67" s="655"/>
      <c r="AA67" s="655"/>
      <c r="AB67" s="655"/>
      <c r="AC67" s="655"/>
      <c r="AD67" s="655"/>
      <c r="AE67" s="655"/>
      <c r="AF67" s="655"/>
      <c r="AG67" s="655"/>
      <c r="AH67" s="655"/>
      <c r="AI67" s="655"/>
      <c r="AJ67" s="655"/>
      <c r="AK67" s="655"/>
      <c r="AL67" s="655"/>
      <c r="AM67" s="655"/>
      <c r="AN67" s="655"/>
      <c r="AO67" s="655"/>
      <c r="AP67" s="655"/>
      <c r="AQ67" s="655"/>
      <c r="AR67" s="655"/>
      <c r="AS67" s="655"/>
      <c r="AT67" s="655"/>
      <c r="AU67" s="655"/>
      <c r="AV67" s="655"/>
    </row>
    <row r="68" spans="8:48" ht="15">
      <c r="H68" s="693"/>
      <c r="I68" s="693"/>
      <c r="J68" s="693"/>
      <c r="K68" s="693"/>
      <c r="L68" s="693"/>
      <c r="M68" s="693"/>
      <c r="N68" s="693"/>
      <c r="O68" s="693"/>
      <c r="P68" s="693"/>
      <c r="Q68" s="693"/>
      <c r="R68" s="693"/>
      <c r="S68" s="693"/>
      <c r="T68" s="693"/>
      <c r="U68" s="693"/>
      <c r="V68" s="693"/>
      <c r="W68" s="693"/>
      <c r="X68" s="693"/>
      <c r="Y68" s="655"/>
      <c r="Z68" s="655"/>
      <c r="AA68" s="655"/>
      <c r="AB68" s="655"/>
      <c r="AC68" s="655"/>
      <c r="AD68" s="655"/>
      <c r="AE68" s="655"/>
      <c r="AF68" s="655"/>
      <c r="AG68" s="655"/>
      <c r="AH68" s="655"/>
      <c r="AI68" s="655"/>
      <c r="AJ68" s="655"/>
      <c r="AK68" s="655"/>
      <c r="AL68" s="655"/>
      <c r="AM68" s="655"/>
      <c r="AN68" s="655"/>
      <c r="AO68" s="655"/>
      <c r="AP68" s="655"/>
      <c r="AQ68" s="655"/>
      <c r="AR68" s="655"/>
      <c r="AS68" s="655"/>
      <c r="AT68" s="655"/>
      <c r="AU68" s="655"/>
      <c r="AV68" s="655"/>
    </row>
    <row r="69" spans="8:48" ht="15">
      <c r="H69" s="693"/>
      <c r="I69" s="693"/>
      <c r="J69" s="693"/>
      <c r="K69" s="693"/>
      <c r="L69" s="693"/>
      <c r="M69" s="693"/>
      <c r="N69" s="693"/>
      <c r="O69" s="693"/>
      <c r="P69" s="693"/>
      <c r="Q69" s="693"/>
      <c r="R69" s="693"/>
      <c r="S69" s="693"/>
      <c r="T69" s="693"/>
      <c r="U69" s="693"/>
      <c r="V69" s="693"/>
      <c r="W69" s="693"/>
      <c r="X69" s="693"/>
      <c r="Y69" s="655"/>
      <c r="Z69" s="655"/>
      <c r="AA69" s="655"/>
      <c r="AB69" s="655"/>
      <c r="AC69" s="655"/>
      <c r="AD69" s="655"/>
      <c r="AE69" s="655"/>
      <c r="AF69" s="655"/>
      <c r="AG69" s="655"/>
      <c r="AH69" s="655"/>
      <c r="AI69" s="655"/>
      <c r="AJ69" s="655"/>
      <c r="AK69" s="655"/>
      <c r="AL69" s="655"/>
      <c r="AM69" s="655"/>
      <c r="AN69" s="655"/>
      <c r="AO69" s="655"/>
      <c r="AP69" s="655"/>
      <c r="AQ69" s="655"/>
      <c r="AR69" s="655"/>
      <c r="AS69" s="655"/>
      <c r="AT69" s="655"/>
      <c r="AU69" s="655"/>
      <c r="AV69" s="655"/>
    </row>
    <row r="70" spans="8:48" ht="15">
      <c r="H70" s="693"/>
      <c r="I70" s="693"/>
      <c r="J70" s="693"/>
      <c r="K70" s="693"/>
      <c r="L70" s="693"/>
      <c r="M70" s="693"/>
      <c r="N70" s="693"/>
      <c r="O70" s="693"/>
      <c r="P70" s="693"/>
      <c r="Q70" s="693"/>
      <c r="R70" s="693"/>
      <c r="S70" s="693"/>
      <c r="T70" s="693"/>
      <c r="U70" s="693"/>
      <c r="V70" s="693"/>
      <c r="W70" s="693"/>
      <c r="X70" s="693"/>
      <c r="Y70" s="655"/>
      <c r="Z70" s="655"/>
      <c r="AA70" s="655"/>
      <c r="AB70" s="655"/>
      <c r="AC70" s="655"/>
      <c r="AD70" s="655"/>
      <c r="AE70" s="655"/>
      <c r="AF70" s="655"/>
      <c r="AG70" s="655"/>
      <c r="AH70" s="655"/>
      <c r="AI70" s="655"/>
      <c r="AJ70" s="655"/>
      <c r="AK70" s="655"/>
      <c r="AL70" s="655"/>
      <c r="AM70" s="655"/>
      <c r="AN70" s="655"/>
      <c r="AO70" s="655"/>
      <c r="AP70" s="655"/>
      <c r="AQ70" s="655"/>
      <c r="AR70" s="655"/>
      <c r="AS70" s="655"/>
      <c r="AT70" s="655"/>
      <c r="AU70" s="655"/>
      <c r="AV70" s="655"/>
    </row>
    <row r="71" spans="8:48" ht="15">
      <c r="H71" s="693"/>
      <c r="I71" s="693"/>
      <c r="J71" s="693"/>
      <c r="K71" s="693"/>
      <c r="L71" s="693"/>
      <c r="M71" s="693"/>
      <c r="N71" s="693"/>
      <c r="O71" s="693"/>
      <c r="P71" s="693"/>
      <c r="Q71" s="693"/>
      <c r="R71" s="693"/>
      <c r="S71" s="693"/>
      <c r="T71" s="693"/>
      <c r="U71" s="693"/>
      <c r="V71" s="693"/>
      <c r="W71" s="693"/>
      <c r="X71" s="693"/>
      <c r="Y71" s="655"/>
      <c r="Z71" s="655"/>
      <c r="AA71" s="655"/>
      <c r="AB71" s="655"/>
      <c r="AC71" s="655"/>
      <c r="AD71" s="655"/>
      <c r="AE71" s="655"/>
      <c r="AF71" s="655"/>
      <c r="AG71" s="655"/>
      <c r="AH71" s="655"/>
      <c r="AI71" s="655"/>
      <c r="AJ71" s="655"/>
      <c r="AK71" s="655"/>
      <c r="AL71" s="655"/>
      <c r="AM71" s="655"/>
      <c r="AN71" s="655"/>
      <c r="AO71" s="655"/>
      <c r="AP71" s="655"/>
      <c r="AQ71" s="655"/>
      <c r="AR71" s="655"/>
      <c r="AS71" s="655"/>
      <c r="AT71" s="655"/>
      <c r="AU71" s="655"/>
      <c r="AV71" s="655"/>
    </row>
    <row r="72" spans="8:48" ht="15">
      <c r="H72" s="693"/>
      <c r="I72" s="693"/>
      <c r="J72" s="693"/>
      <c r="K72" s="693"/>
      <c r="L72" s="693"/>
      <c r="M72" s="693"/>
      <c r="N72" s="693"/>
      <c r="O72" s="693"/>
      <c r="P72" s="693"/>
      <c r="Q72" s="693"/>
      <c r="R72" s="693"/>
      <c r="S72" s="693"/>
      <c r="T72" s="693"/>
      <c r="U72" s="693"/>
      <c r="V72" s="693"/>
      <c r="W72" s="693"/>
      <c r="X72" s="693"/>
      <c r="Y72" s="655"/>
      <c r="Z72" s="655"/>
      <c r="AA72" s="655"/>
      <c r="AB72" s="655"/>
      <c r="AC72" s="655"/>
      <c r="AD72" s="655"/>
      <c r="AE72" s="655"/>
      <c r="AF72" s="655"/>
      <c r="AG72" s="655"/>
      <c r="AH72" s="655"/>
      <c r="AI72" s="655"/>
      <c r="AJ72" s="655"/>
      <c r="AK72" s="655"/>
      <c r="AL72" s="655"/>
      <c r="AM72" s="655"/>
      <c r="AN72" s="655"/>
      <c r="AO72" s="655"/>
      <c r="AP72" s="655"/>
      <c r="AQ72" s="655"/>
      <c r="AR72" s="655"/>
      <c r="AS72" s="655"/>
      <c r="AT72" s="655"/>
      <c r="AU72" s="655"/>
      <c r="AV72" s="655"/>
    </row>
    <row r="73" spans="8:48" ht="15">
      <c r="H73" s="693"/>
      <c r="I73" s="693"/>
      <c r="J73" s="693"/>
      <c r="K73" s="693"/>
      <c r="L73" s="693"/>
      <c r="M73" s="693"/>
      <c r="N73" s="693"/>
      <c r="O73" s="693"/>
      <c r="P73" s="693"/>
      <c r="Q73" s="693"/>
      <c r="R73" s="693"/>
      <c r="S73" s="693"/>
      <c r="T73" s="693"/>
      <c r="U73" s="693"/>
      <c r="V73" s="693"/>
      <c r="W73" s="693"/>
      <c r="X73" s="693"/>
      <c r="Y73" s="655"/>
      <c r="Z73" s="655"/>
      <c r="AA73" s="655"/>
      <c r="AB73" s="655"/>
      <c r="AC73" s="655"/>
      <c r="AD73" s="655"/>
      <c r="AE73" s="655"/>
      <c r="AF73" s="655"/>
      <c r="AG73" s="655"/>
      <c r="AH73" s="655"/>
      <c r="AI73" s="655"/>
      <c r="AJ73" s="655"/>
      <c r="AK73" s="655"/>
      <c r="AL73" s="655"/>
      <c r="AM73" s="655"/>
      <c r="AN73" s="655"/>
      <c r="AO73" s="655"/>
      <c r="AP73" s="655"/>
      <c r="AQ73" s="655"/>
      <c r="AR73" s="655"/>
      <c r="AS73" s="655"/>
      <c r="AT73" s="655"/>
      <c r="AU73" s="655"/>
      <c r="AV73" s="655"/>
    </row>
    <row r="74" spans="8:48" ht="15">
      <c r="H74" s="693"/>
      <c r="I74" s="693"/>
      <c r="J74" s="693"/>
      <c r="K74" s="693"/>
      <c r="L74" s="693"/>
      <c r="M74" s="693"/>
      <c r="N74" s="693"/>
      <c r="O74" s="693"/>
      <c r="P74" s="693"/>
      <c r="Q74" s="693"/>
      <c r="R74" s="693"/>
      <c r="S74" s="693"/>
      <c r="T74" s="693"/>
      <c r="U74" s="693"/>
      <c r="V74" s="693"/>
      <c r="W74" s="693"/>
      <c r="X74" s="693"/>
      <c r="Y74" s="655"/>
      <c r="Z74" s="655"/>
      <c r="AA74" s="655"/>
      <c r="AB74" s="655"/>
      <c r="AC74" s="655"/>
      <c r="AD74" s="655"/>
      <c r="AE74" s="655"/>
      <c r="AF74" s="655"/>
      <c r="AG74" s="655"/>
      <c r="AH74" s="655"/>
      <c r="AI74" s="655"/>
      <c r="AJ74" s="655"/>
      <c r="AK74" s="655"/>
      <c r="AL74" s="655"/>
      <c r="AM74" s="655"/>
      <c r="AN74" s="655"/>
      <c r="AO74" s="655"/>
      <c r="AP74" s="655"/>
      <c r="AQ74" s="655"/>
      <c r="AR74" s="655"/>
      <c r="AS74" s="655"/>
      <c r="AT74" s="655"/>
      <c r="AU74" s="655"/>
      <c r="AV74" s="655"/>
    </row>
    <row r="75" spans="8:48" ht="36.75" customHeight="1">
      <c r="H75" s="746"/>
      <c r="I75" s="746"/>
      <c r="J75" s="706"/>
      <c r="K75" s="706"/>
      <c r="L75" s="706"/>
      <c r="M75" s="706"/>
      <c r="O75" s="557"/>
      <c r="P75" s="557"/>
    </row>
    <row r="76" spans="8:48" ht="33.75" customHeight="1">
      <c r="H76" s="747"/>
      <c r="I76" s="747"/>
      <c r="J76" s="706"/>
      <c r="K76" s="706"/>
      <c r="L76" s="706"/>
      <c r="M76" s="706"/>
      <c r="O76" s="557"/>
      <c r="P76" s="557"/>
      <c r="T76" s="602"/>
      <c r="U76" s="602"/>
      <c r="V76" s="602"/>
      <c r="W76" s="602"/>
    </row>
    <row r="77" spans="8:48" ht="36" customHeight="1">
      <c r="H77" s="745"/>
      <c r="I77" s="745"/>
      <c r="J77" s="706"/>
      <c r="K77" s="706"/>
      <c r="L77" s="706"/>
      <c r="M77" s="706"/>
      <c r="O77" s="557"/>
      <c r="P77" s="557"/>
    </row>
    <row r="78" spans="8:48" ht="33" customHeight="1">
      <c r="H78" s="748"/>
      <c r="I78" s="748"/>
      <c r="O78" s="557"/>
      <c r="P78" s="557"/>
    </row>
  </sheetData>
  <mergeCells count="10">
    <mergeCell ref="A1:K1"/>
    <mergeCell ref="B4:B5"/>
    <mergeCell ref="C4:G4"/>
    <mergeCell ref="B6:G6"/>
    <mergeCell ref="B23:G23"/>
    <mergeCell ref="A58:G58"/>
    <mergeCell ref="A59:F59"/>
    <mergeCell ref="A60:G60"/>
    <mergeCell ref="A61:G61"/>
    <mergeCell ref="B40:G40"/>
  </mergeCells>
  <pageMargins left="0.7" right="0.7" top="0.75" bottom="0.75" header="0.3" footer="0.3"/>
  <pageSetup paperSize="9" scale="55"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topLeftCell="A10" workbookViewId="0">
      <selection activeCell="A43" sqref="A43:D43"/>
    </sheetView>
  </sheetViews>
  <sheetFormatPr baseColWidth="10" defaultRowHeight="15"/>
  <cols>
    <col min="1" max="1" width="55.140625" customWidth="1"/>
  </cols>
  <sheetData>
    <row r="1" spans="1:10" s="41" customFormat="1" ht="42" customHeight="1">
      <c r="A1" s="844" t="s">
        <v>68</v>
      </c>
      <c r="B1" s="845"/>
      <c r="C1" s="845"/>
      <c r="D1" s="845"/>
      <c r="E1" s="845"/>
      <c r="F1" s="845"/>
      <c r="G1" s="845"/>
    </row>
    <row r="3" spans="1:10" ht="12.75" customHeight="1">
      <c r="A3" s="163"/>
      <c r="B3" s="872" t="s">
        <v>153</v>
      </c>
      <c r="C3" s="873"/>
      <c r="D3" s="873"/>
      <c r="E3" s="874"/>
    </row>
    <row r="4" spans="1:10" ht="38.25" customHeight="1">
      <c r="A4" s="164"/>
      <c r="B4" s="169" t="s">
        <v>69</v>
      </c>
      <c r="C4" s="169" t="s">
        <v>70</v>
      </c>
      <c r="D4" s="169" t="s">
        <v>71</v>
      </c>
      <c r="E4" s="169" t="s">
        <v>72</v>
      </c>
    </row>
    <row r="5" spans="1:10" ht="12.75" customHeight="1">
      <c r="A5" s="165" t="s">
        <v>73</v>
      </c>
      <c r="B5" s="349">
        <v>7874.47</v>
      </c>
      <c r="C5" s="350">
        <v>45.3</v>
      </c>
      <c r="D5" s="349">
        <v>6586.48</v>
      </c>
      <c r="E5" s="349">
        <v>6362.28</v>
      </c>
      <c r="G5" s="764"/>
      <c r="H5" s="733"/>
      <c r="I5" s="764"/>
      <c r="J5" s="764"/>
    </row>
    <row r="6" spans="1:10" ht="25.5" customHeight="1">
      <c r="A6" s="166" t="s">
        <v>74</v>
      </c>
      <c r="B6" s="349">
        <v>12563.82</v>
      </c>
      <c r="C6" s="350">
        <v>52.7</v>
      </c>
      <c r="D6" s="349">
        <v>10615.07</v>
      </c>
      <c r="E6" s="349">
        <v>10563.94</v>
      </c>
      <c r="G6" s="764"/>
      <c r="H6" s="733"/>
      <c r="I6" s="764"/>
      <c r="J6" s="764"/>
    </row>
    <row r="7" spans="1:10" ht="12.75" customHeight="1">
      <c r="A7" s="167" t="s">
        <v>75</v>
      </c>
      <c r="B7" s="359">
        <v>12573.88</v>
      </c>
      <c r="C7" s="360">
        <v>52.2</v>
      </c>
      <c r="D7" s="359">
        <v>10624.98</v>
      </c>
      <c r="E7" s="359">
        <v>10512.5</v>
      </c>
      <c r="G7" s="764"/>
      <c r="H7" s="733"/>
      <c r="I7" s="764"/>
      <c r="J7" s="764"/>
    </row>
    <row r="8" spans="1:10" ht="12.75" customHeight="1">
      <c r="A8" s="167" t="s">
        <v>123</v>
      </c>
      <c r="B8" s="359">
        <v>13466</v>
      </c>
      <c r="C8" s="360">
        <v>55.6</v>
      </c>
      <c r="D8" s="359">
        <v>11416.14</v>
      </c>
      <c r="E8" s="359">
        <v>11052.75</v>
      </c>
      <c r="G8" s="764"/>
      <c r="H8" s="733"/>
      <c r="I8" s="764"/>
      <c r="J8" s="764"/>
    </row>
    <row r="9" spans="1:10" ht="12.75" customHeight="1">
      <c r="A9" s="167" t="s">
        <v>76</v>
      </c>
      <c r="B9" s="359">
        <v>13189.91</v>
      </c>
      <c r="C9" s="360">
        <v>53</v>
      </c>
      <c r="D9" s="359">
        <v>11145.01</v>
      </c>
      <c r="E9" s="359">
        <v>10757.92</v>
      </c>
      <c r="G9" s="764"/>
      <c r="H9" s="733"/>
      <c r="I9" s="764"/>
      <c r="J9" s="764"/>
    </row>
    <row r="10" spans="1:10" ht="27" customHeight="1">
      <c r="A10" s="167" t="s">
        <v>77</v>
      </c>
      <c r="B10" s="359">
        <v>12726.53</v>
      </c>
      <c r="C10" s="360">
        <v>50.4</v>
      </c>
      <c r="D10" s="359">
        <v>10604.7</v>
      </c>
      <c r="E10" s="359">
        <v>10315.25</v>
      </c>
      <c r="G10" s="764"/>
      <c r="H10" s="733"/>
      <c r="I10" s="764"/>
      <c r="J10" s="764"/>
    </row>
    <row r="11" spans="1:10" ht="12.75" customHeight="1">
      <c r="A11" s="166" t="s">
        <v>78</v>
      </c>
      <c r="B11" s="349">
        <v>9346.32</v>
      </c>
      <c r="C11" s="350">
        <v>48.1</v>
      </c>
      <c r="D11" s="349">
        <v>7871.81</v>
      </c>
      <c r="E11" s="349">
        <v>7823.17</v>
      </c>
      <c r="G11" s="764"/>
      <c r="H11" s="733"/>
      <c r="I11" s="764"/>
      <c r="J11" s="764"/>
    </row>
    <row r="12" spans="1:10" ht="25.5" customHeight="1">
      <c r="A12" s="167" t="s">
        <v>79</v>
      </c>
      <c r="B12" s="359">
        <v>10101.82</v>
      </c>
      <c r="C12" s="360">
        <v>51.6</v>
      </c>
      <c r="D12" s="359">
        <v>8526.6</v>
      </c>
      <c r="E12" s="359">
        <v>8543.08</v>
      </c>
      <c r="G12" s="764"/>
      <c r="H12" s="733"/>
      <c r="I12" s="764"/>
      <c r="J12" s="764"/>
    </row>
    <row r="13" spans="1:10" ht="12.75" customHeight="1">
      <c r="A13" s="167" t="s">
        <v>125</v>
      </c>
      <c r="B13" s="359">
        <v>7916.29</v>
      </c>
      <c r="C13" s="360">
        <v>41</v>
      </c>
      <c r="D13" s="359">
        <v>6612.42</v>
      </c>
      <c r="E13" s="359">
        <v>6388.75</v>
      </c>
      <c r="G13" s="764"/>
      <c r="H13" s="733"/>
      <c r="I13" s="764"/>
      <c r="J13" s="764"/>
    </row>
    <row r="14" spans="1:10" ht="12.75" customHeight="1">
      <c r="A14" s="166" t="s">
        <v>80</v>
      </c>
      <c r="B14" s="349">
        <v>6976.61</v>
      </c>
      <c r="C14" s="350">
        <v>43</v>
      </c>
      <c r="D14" s="349">
        <v>5806.36</v>
      </c>
      <c r="E14" s="349">
        <v>5724.25</v>
      </c>
      <c r="G14" s="764"/>
      <c r="H14" s="733"/>
      <c r="I14" s="764"/>
      <c r="J14" s="764"/>
    </row>
    <row r="15" spans="1:10" ht="12.75" customHeight="1">
      <c r="A15" s="167" t="s">
        <v>129</v>
      </c>
      <c r="B15" s="359">
        <v>7710.42</v>
      </c>
      <c r="C15" s="360">
        <v>48.06</v>
      </c>
      <c r="D15" s="359">
        <v>6490.73</v>
      </c>
      <c r="E15" s="359">
        <v>6349.33</v>
      </c>
      <c r="G15" s="764"/>
      <c r="H15" s="733"/>
      <c r="I15" s="764"/>
      <c r="J15" s="764"/>
    </row>
    <row r="16" spans="1:10" ht="12.75" customHeight="1">
      <c r="A16" s="167" t="s">
        <v>130</v>
      </c>
      <c r="B16" s="359">
        <v>7227.95</v>
      </c>
      <c r="C16" s="360">
        <v>43.1</v>
      </c>
      <c r="D16" s="359">
        <v>6058.15</v>
      </c>
      <c r="E16" s="359">
        <v>5892.5</v>
      </c>
      <c r="G16" s="764"/>
      <c r="H16" s="733"/>
      <c r="I16" s="764"/>
      <c r="J16" s="764"/>
    </row>
    <row r="17" spans="1:10" ht="12.75" customHeight="1">
      <c r="A17" s="165" t="s">
        <v>81</v>
      </c>
      <c r="B17" s="349">
        <v>6577.43</v>
      </c>
      <c r="C17" s="350">
        <v>41.6</v>
      </c>
      <c r="D17" s="349">
        <v>5477.5</v>
      </c>
      <c r="E17" s="349">
        <v>5179.42</v>
      </c>
      <c r="G17" s="764"/>
      <c r="H17" s="733"/>
      <c r="I17" s="764"/>
      <c r="J17" s="764"/>
    </row>
    <row r="18" spans="1:10" ht="12.75" customHeight="1">
      <c r="A18" s="166" t="s">
        <v>131</v>
      </c>
      <c r="B18" s="349">
        <v>8311.14</v>
      </c>
      <c r="C18" s="350">
        <v>47.6</v>
      </c>
      <c r="D18" s="349">
        <v>6920.86</v>
      </c>
      <c r="E18" s="349">
        <v>6752.25</v>
      </c>
      <c r="G18" s="764"/>
      <c r="H18" s="733"/>
      <c r="I18" s="764"/>
      <c r="J18" s="764"/>
    </row>
    <row r="19" spans="1:10" ht="12.75" customHeight="1">
      <c r="A19" s="166" t="s">
        <v>82</v>
      </c>
      <c r="B19" s="349">
        <v>6234.48</v>
      </c>
      <c r="C19" s="350">
        <v>40</v>
      </c>
      <c r="D19" s="349">
        <v>5191.99</v>
      </c>
      <c r="E19" s="349">
        <v>5030.67</v>
      </c>
      <c r="G19" s="764"/>
      <c r="H19" s="733"/>
      <c r="I19" s="764"/>
      <c r="J19" s="764"/>
    </row>
    <row r="20" spans="1:10" ht="12.75" customHeight="1">
      <c r="A20" s="167" t="s">
        <v>83</v>
      </c>
      <c r="B20" s="359">
        <v>6217.96</v>
      </c>
      <c r="C20" s="360">
        <v>40</v>
      </c>
      <c r="D20" s="359">
        <v>5185.55</v>
      </c>
      <c r="E20" s="359">
        <v>5031.75</v>
      </c>
      <c r="G20" s="764"/>
      <c r="H20" s="733"/>
      <c r="I20" s="764"/>
      <c r="J20" s="764"/>
    </row>
    <row r="21" spans="1:10" ht="12.75" customHeight="1">
      <c r="A21" s="168" t="s">
        <v>128</v>
      </c>
      <c r="B21" s="359">
        <v>7364.73</v>
      </c>
      <c r="C21" s="360">
        <v>39.9</v>
      </c>
      <c r="D21" s="359">
        <v>6145.22</v>
      </c>
      <c r="E21" s="359">
        <v>5992.67</v>
      </c>
      <c r="G21" s="764"/>
      <c r="H21" s="733"/>
      <c r="I21" s="764"/>
      <c r="J21" s="764"/>
    </row>
    <row r="22" spans="1:10" ht="12.75" customHeight="1">
      <c r="A22" s="168" t="s">
        <v>84</v>
      </c>
      <c r="B22" s="359">
        <v>5493.98</v>
      </c>
      <c r="C22" s="360">
        <v>40.1</v>
      </c>
      <c r="D22" s="359">
        <v>4579.7</v>
      </c>
      <c r="E22" s="359">
        <v>4648.37</v>
      </c>
      <c r="G22" s="764"/>
      <c r="H22" s="733"/>
      <c r="I22" s="764"/>
      <c r="J22" s="764"/>
    </row>
    <row r="23" spans="1:10" ht="12.75" customHeight="1">
      <c r="A23" s="167" t="s">
        <v>85</v>
      </c>
      <c r="B23" s="359">
        <v>6192.38</v>
      </c>
      <c r="C23" s="360">
        <v>39.799999999999997</v>
      </c>
      <c r="D23" s="359">
        <v>5160</v>
      </c>
      <c r="E23" s="359">
        <v>5008.92</v>
      </c>
      <c r="G23" s="764"/>
      <c r="H23" s="733"/>
      <c r="I23" s="764"/>
      <c r="J23" s="764"/>
    </row>
    <row r="24" spans="1:10" ht="12.75" customHeight="1">
      <c r="A24" s="347" t="s">
        <v>127</v>
      </c>
      <c r="B24" s="359">
        <v>7323.8</v>
      </c>
      <c r="C24" s="360">
        <v>40.299999999999997</v>
      </c>
      <c r="D24" s="359">
        <v>6105.45</v>
      </c>
      <c r="E24" s="359">
        <v>6049.42</v>
      </c>
      <c r="G24" s="764"/>
      <c r="H24" s="733"/>
      <c r="I24" s="764"/>
      <c r="J24" s="764"/>
    </row>
    <row r="25" spans="1:10" ht="12.75" customHeight="1">
      <c r="A25" s="168" t="s">
        <v>86</v>
      </c>
      <c r="B25" s="359">
        <v>5702.95</v>
      </c>
      <c r="C25" s="360">
        <v>39.5</v>
      </c>
      <c r="D25" s="359">
        <v>4750.45</v>
      </c>
      <c r="E25" s="359">
        <v>4793.75</v>
      </c>
      <c r="G25" s="764"/>
      <c r="H25" s="733"/>
      <c r="I25" s="764"/>
      <c r="J25" s="764"/>
    </row>
    <row r="26" spans="1:10" ht="12.75" customHeight="1">
      <c r="A26" s="165" t="s">
        <v>87</v>
      </c>
      <c r="B26" s="349">
        <v>7382.87</v>
      </c>
      <c r="C26" s="350">
        <v>48.2</v>
      </c>
      <c r="D26" s="349">
        <v>6239.84</v>
      </c>
      <c r="E26" s="349">
        <v>6029.92</v>
      </c>
      <c r="G26" s="764"/>
      <c r="H26" s="733"/>
      <c r="I26" s="764"/>
      <c r="J26" s="764"/>
    </row>
    <row r="27" spans="1:10" ht="12.75" customHeight="1">
      <c r="A27" s="165" t="s">
        <v>88</v>
      </c>
      <c r="B27" s="349">
        <v>7686.81</v>
      </c>
      <c r="C27" s="350">
        <v>50.347499999999997</v>
      </c>
      <c r="D27" s="349">
        <v>6517.94</v>
      </c>
      <c r="E27" s="349">
        <v>6343.67</v>
      </c>
      <c r="G27" s="764"/>
      <c r="H27" s="733"/>
      <c r="I27" s="764"/>
      <c r="J27" s="764"/>
    </row>
    <row r="28" spans="1:10" ht="12.75" customHeight="1">
      <c r="A28" s="167" t="s">
        <v>89</v>
      </c>
      <c r="B28" s="359">
        <v>8353.84</v>
      </c>
      <c r="C28" s="360">
        <v>51</v>
      </c>
      <c r="D28" s="359">
        <v>7091.95</v>
      </c>
      <c r="E28" s="359">
        <v>7025.67</v>
      </c>
      <c r="G28" s="764"/>
      <c r="H28" s="733"/>
      <c r="I28" s="764"/>
      <c r="J28" s="764"/>
    </row>
    <row r="29" spans="1:10" ht="12.75" customHeight="1">
      <c r="A29" s="168" t="s">
        <v>126</v>
      </c>
      <c r="B29" s="359">
        <v>10757.53</v>
      </c>
      <c r="C29" s="360">
        <v>54.3</v>
      </c>
      <c r="D29" s="359">
        <v>9138.65</v>
      </c>
      <c r="E29" s="359">
        <v>9226.67</v>
      </c>
      <c r="G29" s="764"/>
      <c r="H29" s="733"/>
      <c r="I29" s="764"/>
      <c r="J29" s="764"/>
    </row>
    <row r="30" spans="1:10" ht="12.75" customHeight="1">
      <c r="A30" s="168" t="s">
        <v>90</v>
      </c>
      <c r="B30" s="359">
        <v>8581.26</v>
      </c>
      <c r="C30" s="360">
        <v>50.5</v>
      </c>
      <c r="D30" s="359">
        <v>7285.28</v>
      </c>
      <c r="E30" s="359">
        <v>7160.67</v>
      </c>
      <c r="G30" s="764"/>
      <c r="H30" s="733"/>
      <c r="I30" s="764"/>
      <c r="J30" s="764"/>
    </row>
    <row r="31" spans="1:10" ht="12.75" customHeight="1">
      <c r="A31" s="168" t="s">
        <v>91</v>
      </c>
      <c r="B31" s="359">
        <v>5861.85</v>
      </c>
      <c r="C31" s="360">
        <v>50.2</v>
      </c>
      <c r="D31" s="359">
        <v>4971.32</v>
      </c>
      <c r="E31" s="359">
        <v>4860.92</v>
      </c>
      <c r="G31" s="764"/>
      <c r="H31" s="733"/>
      <c r="I31" s="764"/>
      <c r="J31" s="764"/>
    </row>
    <row r="32" spans="1:10" ht="12.75" customHeight="1">
      <c r="A32" s="167" t="s">
        <v>92</v>
      </c>
      <c r="B32" s="359">
        <v>6388.53</v>
      </c>
      <c r="C32" s="360">
        <v>48.6</v>
      </c>
      <c r="D32" s="359">
        <v>5400.7</v>
      </c>
      <c r="E32" s="359">
        <v>5398.33</v>
      </c>
      <c r="G32" s="764"/>
      <c r="H32" s="733"/>
      <c r="I32" s="764"/>
      <c r="J32" s="764"/>
    </row>
    <row r="33" spans="1:10" ht="12.75" customHeight="1">
      <c r="A33" s="165" t="s">
        <v>93</v>
      </c>
      <c r="B33" s="349">
        <v>5888.33</v>
      </c>
      <c r="C33" s="350">
        <v>34.200000000000003</v>
      </c>
      <c r="D33" s="349">
        <v>4872.38</v>
      </c>
      <c r="E33" s="349">
        <v>4731.25</v>
      </c>
      <c r="G33" s="764"/>
      <c r="H33" s="733"/>
      <c r="I33" s="764"/>
      <c r="J33" s="764"/>
    </row>
    <row r="34" spans="1:10" ht="12.75" customHeight="1">
      <c r="A34" s="167" t="s">
        <v>94</v>
      </c>
      <c r="B34" s="359">
        <v>5888.33</v>
      </c>
      <c r="C34" s="360">
        <v>34.200000000000003</v>
      </c>
      <c r="D34" s="359">
        <v>4872.38</v>
      </c>
      <c r="E34" s="359">
        <v>4731.25</v>
      </c>
      <c r="G34" s="764"/>
      <c r="H34" s="733"/>
      <c r="I34" s="764"/>
      <c r="J34" s="764"/>
    </row>
    <row r="35" spans="1:10" ht="21" customHeight="1">
      <c r="A35" s="875" t="s">
        <v>192</v>
      </c>
      <c r="B35" s="875"/>
      <c r="C35" s="875"/>
      <c r="D35" s="875"/>
      <c r="E35" s="875"/>
    </row>
    <row r="36" spans="1:10" s="445" customFormat="1">
      <c r="A36" s="803" t="s">
        <v>122</v>
      </c>
      <c r="B36" s="805"/>
      <c r="C36" s="805"/>
      <c r="D36" s="805"/>
      <c r="E36" s="805"/>
    </row>
    <row r="37" spans="1:10" ht="22.5" customHeight="1">
      <c r="A37" s="870" t="s">
        <v>95</v>
      </c>
      <c r="B37" s="870"/>
      <c r="C37" s="870"/>
      <c r="D37" s="870"/>
      <c r="E37" s="870"/>
    </row>
    <row r="38" spans="1:10" ht="24" customHeight="1">
      <c r="A38" s="870" t="s">
        <v>124</v>
      </c>
      <c r="B38" s="870"/>
      <c r="C38" s="870"/>
      <c r="D38" s="870"/>
      <c r="E38" s="870"/>
    </row>
    <row r="39" spans="1:10" ht="24" customHeight="1">
      <c r="A39" s="870" t="s">
        <v>193</v>
      </c>
      <c r="B39" s="870"/>
      <c r="C39" s="870"/>
      <c r="D39" s="870"/>
      <c r="E39" s="870"/>
    </row>
    <row r="40" spans="1:10" ht="24" customHeight="1">
      <c r="A40" s="870" t="s">
        <v>194</v>
      </c>
      <c r="B40" s="870"/>
      <c r="C40" s="870"/>
      <c r="D40" s="870"/>
      <c r="E40" s="870"/>
    </row>
    <row r="41" spans="1:10" ht="57" customHeight="1">
      <c r="A41" s="870" t="s">
        <v>195</v>
      </c>
      <c r="B41" s="870"/>
      <c r="C41" s="870"/>
      <c r="D41" s="870"/>
      <c r="E41" s="870"/>
    </row>
    <row r="42" spans="1:10">
      <c r="A42" s="871" t="s">
        <v>132</v>
      </c>
      <c r="B42" s="871"/>
      <c r="C42" s="871"/>
      <c r="D42" s="871"/>
      <c r="E42" s="35"/>
    </row>
    <row r="43" spans="1:10" ht="35.25" customHeight="1">
      <c r="A43" s="871" t="s">
        <v>114</v>
      </c>
      <c r="B43" s="871"/>
      <c r="C43" s="871"/>
      <c r="D43" s="871"/>
      <c r="E43" s="362"/>
    </row>
  </sheetData>
  <mergeCells count="11">
    <mergeCell ref="A41:E41"/>
    <mergeCell ref="A42:D42"/>
    <mergeCell ref="A43:D43"/>
    <mergeCell ref="A1:G1"/>
    <mergeCell ref="B3:E3"/>
    <mergeCell ref="A35:E35"/>
    <mergeCell ref="A36:E36"/>
    <mergeCell ref="A39:E39"/>
    <mergeCell ref="A37:E37"/>
    <mergeCell ref="A38:E38"/>
    <mergeCell ref="A40:E40"/>
  </mergeCells>
  <conditionalFormatting sqref="H5:H34">
    <cfRule type="colorScale" priority="1">
      <colorScale>
        <cfvo type="min"/>
        <cfvo type="percentile" val="50"/>
        <cfvo type="max"/>
        <color rgb="FFF8696B"/>
        <color rgb="FFFCFCFF"/>
        <color rgb="FF5A8AC6"/>
      </colorScale>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workbookViewId="0">
      <selection activeCell="A32" sqref="A32:H32"/>
    </sheetView>
  </sheetViews>
  <sheetFormatPr baseColWidth="10" defaultRowHeight="15"/>
  <cols>
    <col min="1" max="1" width="14.7109375" style="25" customWidth="1"/>
    <col min="2" max="2" width="15.5703125" style="26" customWidth="1"/>
    <col min="4" max="4" width="11.85546875" bestFit="1" customWidth="1"/>
    <col min="6" max="6" width="14.85546875" bestFit="1" customWidth="1"/>
  </cols>
  <sheetData>
    <row r="1" spans="1:10" ht="9" customHeight="1"/>
    <row r="2" spans="1:10" s="41" customFormat="1">
      <c r="A2" s="39" t="s">
        <v>179</v>
      </c>
      <c r="B2" s="40"/>
    </row>
    <row r="3" spans="1:10" ht="15.75" thickBot="1">
      <c r="A3" s="46" t="s">
        <v>51</v>
      </c>
    </row>
    <row r="4" spans="1:10" ht="18.75" customHeight="1" thickBot="1">
      <c r="A4" s="796">
        <v>2018</v>
      </c>
      <c r="B4" s="797"/>
      <c r="C4" s="797"/>
      <c r="D4" s="797"/>
      <c r="E4" s="797"/>
      <c r="F4" s="797"/>
      <c r="G4" s="797"/>
      <c r="H4" s="797"/>
      <c r="I4" s="798"/>
    </row>
    <row r="5" spans="1:10" ht="24" customHeight="1" thickBot="1">
      <c r="A5" s="455"/>
      <c r="B5" s="45"/>
      <c r="C5" s="47" t="s">
        <v>48</v>
      </c>
      <c r="D5" s="47" t="s">
        <v>106</v>
      </c>
      <c r="E5" s="47" t="s">
        <v>49</v>
      </c>
      <c r="F5" s="47" t="s">
        <v>107</v>
      </c>
      <c r="G5" s="47" t="s">
        <v>50</v>
      </c>
      <c r="H5" s="332" t="s">
        <v>120</v>
      </c>
      <c r="I5" s="48" t="s">
        <v>121</v>
      </c>
    </row>
    <row r="6" spans="1:10">
      <c r="A6" s="44" t="s">
        <v>6</v>
      </c>
      <c r="B6" s="456" t="s">
        <v>7</v>
      </c>
      <c r="C6" s="183">
        <v>1954</v>
      </c>
      <c r="D6" s="183">
        <v>2363</v>
      </c>
      <c r="E6" s="183">
        <v>2964</v>
      </c>
      <c r="F6" s="183">
        <v>3657</v>
      </c>
      <c r="G6" s="183">
        <v>4640</v>
      </c>
      <c r="H6" s="335">
        <v>1.55</v>
      </c>
      <c r="I6" s="184">
        <v>2.37</v>
      </c>
    </row>
    <row r="7" spans="1:10">
      <c r="A7" s="42"/>
      <c r="B7" s="456" t="s">
        <v>2</v>
      </c>
      <c r="C7" s="183">
        <v>2168</v>
      </c>
      <c r="D7" s="183">
        <v>2614</v>
      </c>
      <c r="E7" s="183">
        <v>3190</v>
      </c>
      <c r="F7" s="183">
        <v>3927</v>
      </c>
      <c r="G7" s="183">
        <v>4798</v>
      </c>
      <c r="H7" s="335">
        <v>1.5</v>
      </c>
      <c r="I7" s="184">
        <v>2.21</v>
      </c>
    </row>
    <row r="8" spans="1:10">
      <c r="A8" s="44"/>
      <c r="B8" s="43" t="s">
        <v>30</v>
      </c>
      <c r="C8" s="183">
        <v>2153</v>
      </c>
      <c r="D8" s="183">
        <v>3130</v>
      </c>
      <c r="E8" s="183">
        <v>4733</v>
      </c>
      <c r="F8" s="183">
        <v>6559</v>
      </c>
      <c r="G8" s="183">
        <v>7828</v>
      </c>
      <c r="H8" s="335">
        <v>2.1</v>
      </c>
      <c r="I8" s="184">
        <v>3.64</v>
      </c>
      <c r="J8" s="717"/>
    </row>
    <row r="9" spans="1:10">
      <c r="A9" s="457"/>
      <c r="B9" s="458" t="s">
        <v>61</v>
      </c>
      <c r="C9" s="183">
        <v>2190</v>
      </c>
      <c r="D9" s="183">
        <v>3185</v>
      </c>
      <c r="E9" s="183">
        <v>4794</v>
      </c>
      <c r="F9" s="183">
        <v>6612</v>
      </c>
      <c r="G9" s="183">
        <v>7872</v>
      </c>
      <c r="H9" s="335">
        <v>2.08</v>
      </c>
      <c r="I9" s="184">
        <v>3.59</v>
      </c>
      <c r="J9" s="717"/>
    </row>
    <row r="10" spans="1:10">
      <c r="A10" s="42"/>
      <c r="B10" s="459" t="s">
        <v>60</v>
      </c>
      <c r="C10" s="183">
        <v>1728</v>
      </c>
      <c r="D10" s="183">
        <v>2217</v>
      </c>
      <c r="E10" s="183">
        <v>3515</v>
      </c>
      <c r="F10" s="183">
        <v>5164</v>
      </c>
      <c r="G10" s="183">
        <v>6299</v>
      </c>
      <c r="H10" s="335">
        <v>2.33</v>
      </c>
      <c r="I10" s="184">
        <v>3.65</v>
      </c>
      <c r="J10" s="717"/>
    </row>
    <row r="11" spans="1:10">
      <c r="A11" s="460"/>
      <c r="B11" s="361" t="s">
        <v>143</v>
      </c>
      <c r="C11" s="711">
        <v>2054</v>
      </c>
      <c r="D11" s="183">
        <v>2570</v>
      </c>
      <c r="E11" s="183">
        <v>3318</v>
      </c>
      <c r="F11" s="183">
        <v>4505</v>
      </c>
      <c r="G11" s="183">
        <v>6432</v>
      </c>
      <c r="H11" s="335">
        <v>1.75</v>
      </c>
      <c r="I11" s="184">
        <v>3.13</v>
      </c>
      <c r="J11" s="717"/>
    </row>
    <row r="12" spans="1:10" ht="24.75">
      <c r="A12" s="461" t="s">
        <v>8</v>
      </c>
      <c r="B12" s="454" t="s">
        <v>7</v>
      </c>
      <c r="C12" s="183">
        <v>1395</v>
      </c>
      <c r="D12" s="183">
        <v>1904</v>
      </c>
      <c r="E12" s="183">
        <v>2274</v>
      </c>
      <c r="F12" s="183">
        <v>2638</v>
      </c>
      <c r="G12" s="183">
        <v>3084</v>
      </c>
      <c r="H12" s="335">
        <v>1.39</v>
      </c>
      <c r="I12" s="184">
        <v>2.21</v>
      </c>
      <c r="J12" s="717"/>
    </row>
    <row r="13" spans="1:10">
      <c r="A13" s="461"/>
      <c r="B13" s="454" t="s">
        <v>2</v>
      </c>
      <c r="C13" s="183">
        <v>1655</v>
      </c>
      <c r="D13" s="183">
        <v>1919</v>
      </c>
      <c r="E13" s="183">
        <v>2248</v>
      </c>
      <c r="F13" s="183">
        <v>2599</v>
      </c>
      <c r="G13" s="183">
        <v>2949</v>
      </c>
      <c r="H13" s="335">
        <v>1.35</v>
      </c>
      <c r="I13" s="184">
        <v>1.78</v>
      </c>
      <c r="J13" s="717"/>
    </row>
    <row r="14" spans="1:10">
      <c r="A14" s="461"/>
      <c r="B14" s="361" t="s">
        <v>30</v>
      </c>
      <c r="C14" s="183">
        <v>1683</v>
      </c>
      <c r="D14" s="183">
        <v>1931</v>
      </c>
      <c r="E14" s="183">
        <v>2253</v>
      </c>
      <c r="F14" s="183">
        <v>2677</v>
      </c>
      <c r="G14" s="183">
        <v>3038</v>
      </c>
      <c r="H14" s="335">
        <v>1.39</v>
      </c>
      <c r="I14" s="184">
        <v>1.81</v>
      </c>
      <c r="J14" s="717"/>
    </row>
    <row r="15" spans="1:10">
      <c r="A15" s="457"/>
      <c r="B15" s="458" t="s">
        <v>61</v>
      </c>
      <c r="C15" s="183">
        <v>1696</v>
      </c>
      <c r="D15" s="183">
        <v>1941</v>
      </c>
      <c r="E15" s="183">
        <v>2268</v>
      </c>
      <c r="F15" s="183">
        <v>2687</v>
      </c>
      <c r="G15" s="183">
        <v>3050</v>
      </c>
      <c r="H15" s="335">
        <v>1.38</v>
      </c>
      <c r="I15" s="184">
        <v>1.8</v>
      </c>
      <c r="J15" s="717"/>
    </row>
    <row r="16" spans="1:10">
      <c r="A16" s="461"/>
      <c r="B16" s="462" t="s">
        <v>60</v>
      </c>
      <c r="C16" s="183">
        <v>1557</v>
      </c>
      <c r="D16" s="183">
        <v>1776</v>
      </c>
      <c r="E16" s="183">
        <v>2075</v>
      </c>
      <c r="F16" s="183">
        <v>2474</v>
      </c>
      <c r="G16" s="183">
        <v>2846</v>
      </c>
      <c r="H16" s="335">
        <v>1.39</v>
      </c>
      <c r="I16" s="184">
        <v>1.83</v>
      </c>
      <c r="J16" s="717"/>
    </row>
    <row r="17" spans="1:10">
      <c r="B17" s="361" t="s">
        <v>143</v>
      </c>
      <c r="C17" s="183">
        <v>1462</v>
      </c>
      <c r="D17" s="183">
        <v>1751</v>
      </c>
      <c r="E17" s="183">
        <v>2132</v>
      </c>
      <c r="F17" s="183">
        <v>2619</v>
      </c>
      <c r="G17" s="183">
        <v>3251</v>
      </c>
      <c r="H17" s="335">
        <v>1.5</v>
      </c>
      <c r="I17" s="184">
        <v>2.2200000000000002</v>
      </c>
      <c r="J17" s="717"/>
    </row>
    <row r="18" spans="1:10" ht="24.75">
      <c r="A18" s="461" t="s">
        <v>9</v>
      </c>
      <c r="B18" s="454" t="s">
        <v>7</v>
      </c>
      <c r="C18" s="183">
        <v>1412</v>
      </c>
      <c r="D18" s="183">
        <v>1675</v>
      </c>
      <c r="E18" s="183">
        <v>2013</v>
      </c>
      <c r="F18" s="183">
        <v>2403</v>
      </c>
      <c r="G18" s="183">
        <v>2836</v>
      </c>
      <c r="H18" s="335">
        <v>1.43</v>
      </c>
      <c r="I18" s="184">
        <v>2.0099999999999998</v>
      </c>
      <c r="J18" s="717"/>
    </row>
    <row r="19" spans="1:10">
      <c r="A19" s="461"/>
      <c r="B19" s="454" t="s">
        <v>2</v>
      </c>
      <c r="C19" s="183">
        <v>1339</v>
      </c>
      <c r="D19" s="183">
        <v>1483</v>
      </c>
      <c r="E19" s="183">
        <v>1672</v>
      </c>
      <c r="F19" s="183">
        <v>1909</v>
      </c>
      <c r="G19" s="183">
        <v>2182</v>
      </c>
      <c r="H19" s="335">
        <v>1.29</v>
      </c>
      <c r="I19" s="184">
        <v>1.63</v>
      </c>
      <c r="J19" s="717"/>
    </row>
    <row r="20" spans="1:10">
      <c r="A20" s="461"/>
      <c r="B20" s="361" t="s">
        <v>30</v>
      </c>
      <c r="C20" s="183">
        <v>1404</v>
      </c>
      <c r="D20" s="183">
        <v>1533</v>
      </c>
      <c r="E20" s="183">
        <v>1708</v>
      </c>
      <c r="F20" s="183">
        <v>1919</v>
      </c>
      <c r="G20" s="183">
        <v>2136</v>
      </c>
      <c r="H20" s="335">
        <v>1.25</v>
      </c>
      <c r="I20" s="184">
        <v>1.52</v>
      </c>
      <c r="J20" s="717"/>
    </row>
    <row r="21" spans="1:10">
      <c r="A21" s="457"/>
      <c r="B21" s="458" t="s">
        <v>61</v>
      </c>
      <c r="C21" s="183">
        <v>1410</v>
      </c>
      <c r="D21" s="183">
        <v>1542</v>
      </c>
      <c r="E21" s="183">
        <v>1723</v>
      </c>
      <c r="F21" s="183">
        <v>1936</v>
      </c>
      <c r="G21" s="183">
        <v>2154</v>
      </c>
      <c r="H21" s="335">
        <v>1.26</v>
      </c>
      <c r="I21" s="184">
        <v>1.53</v>
      </c>
      <c r="J21" s="717"/>
    </row>
    <row r="22" spans="1:10">
      <c r="A22" s="461"/>
      <c r="B22" s="462" t="s">
        <v>60</v>
      </c>
      <c r="C22" s="183">
        <v>1384</v>
      </c>
      <c r="D22" s="183">
        <v>1500</v>
      </c>
      <c r="E22" s="183">
        <v>1650</v>
      </c>
      <c r="F22" s="183">
        <v>1847</v>
      </c>
      <c r="G22" s="183">
        <v>2045</v>
      </c>
      <c r="H22" s="335">
        <v>1.23</v>
      </c>
      <c r="I22" s="184">
        <v>1.48</v>
      </c>
      <c r="J22" s="717"/>
    </row>
    <row r="23" spans="1:10" ht="15.75" thickBot="1">
      <c r="B23" s="463" t="s">
        <v>143</v>
      </c>
      <c r="C23" s="185">
        <v>1223</v>
      </c>
      <c r="D23" s="185">
        <v>1366</v>
      </c>
      <c r="E23" s="185">
        <v>1582</v>
      </c>
      <c r="F23" s="185">
        <v>1906</v>
      </c>
      <c r="G23" s="185">
        <v>2311</v>
      </c>
      <c r="H23" s="708">
        <v>1.4</v>
      </c>
      <c r="I23" s="186">
        <v>1.89</v>
      </c>
      <c r="J23" s="717"/>
    </row>
    <row r="24" spans="1:10">
      <c r="A24" s="464" t="s">
        <v>10</v>
      </c>
      <c r="B24" s="465" t="s">
        <v>7</v>
      </c>
      <c r="C24" s="181">
        <v>1538</v>
      </c>
      <c r="D24" s="181">
        <v>1945</v>
      </c>
      <c r="E24" s="181">
        <v>2378</v>
      </c>
      <c r="F24" s="181">
        <v>2955</v>
      </c>
      <c r="G24" s="181">
        <v>3704</v>
      </c>
      <c r="H24" s="335">
        <v>1.52</v>
      </c>
      <c r="I24" s="182">
        <v>2.41</v>
      </c>
      <c r="J24" s="717"/>
    </row>
    <row r="25" spans="1:10">
      <c r="A25" s="42"/>
      <c r="B25" s="456" t="s">
        <v>2</v>
      </c>
      <c r="C25" s="183">
        <v>1370</v>
      </c>
      <c r="D25" s="183">
        <v>1535</v>
      </c>
      <c r="E25" s="183">
        <v>1777</v>
      </c>
      <c r="F25" s="183">
        <v>2161</v>
      </c>
      <c r="G25" s="183">
        <v>2745</v>
      </c>
      <c r="H25" s="335">
        <v>1.41</v>
      </c>
      <c r="I25" s="184">
        <v>2</v>
      </c>
      <c r="J25" s="717"/>
    </row>
    <row r="26" spans="1:10">
      <c r="A26" s="42"/>
      <c r="B26" s="43" t="s">
        <v>30</v>
      </c>
      <c r="C26" s="183">
        <v>1474</v>
      </c>
      <c r="D26" s="183">
        <v>1650</v>
      </c>
      <c r="E26" s="183">
        <v>1947</v>
      </c>
      <c r="F26" s="183">
        <v>2456</v>
      </c>
      <c r="G26" s="183">
        <v>3242</v>
      </c>
      <c r="H26" s="335">
        <v>1.49</v>
      </c>
      <c r="I26" s="184">
        <v>2.2000000000000002</v>
      </c>
      <c r="J26" s="717"/>
    </row>
    <row r="27" spans="1:10">
      <c r="A27" s="466"/>
      <c r="B27" s="467" t="s">
        <v>61</v>
      </c>
      <c r="C27" s="183">
        <v>1491</v>
      </c>
      <c r="D27" s="183">
        <v>1681</v>
      </c>
      <c r="E27" s="183">
        <v>1988</v>
      </c>
      <c r="F27" s="183">
        <v>2535</v>
      </c>
      <c r="G27" s="183">
        <v>3390</v>
      </c>
      <c r="H27" s="335">
        <v>1.51</v>
      </c>
      <c r="I27" s="184">
        <v>2.27</v>
      </c>
      <c r="J27" s="717"/>
    </row>
    <row r="28" spans="1:10">
      <c r="A28" s="42"/>
      <c r="B28" s="459" t="s">
        <v>60</v>
      </c>
      <c r="C28" s="183">
        <v>1406</v>
      </c>
      <c r="D28" s="183">
        <v>1537</v>
      </c>
      <c r="E28" s="183">
        <v>1720</v>
      </c>
      <c r="F28" s="183">
        <v>1981</v>
      </c>
      <c r="G28" s="183">
        <v>2372</v>
      </c>
      <c r="H28" s="335">
        <v>1.29</v>
      </c>
      <c r="I28" s="184">
        <v>1.69</v>
      </c>
      <c r="J28" s="717"/>
    </row>
    <row r="29" spans="1:10" ht="15.75" thickBot="1">
      <c r="A29" s="709"/>
      <c r="B29" s="710" t="s">
        <v>143</v>
      </c>
      <c r="C29" s="185">
        <v>1274</v>
      </c>
      <c r="D29" s="185">
        <v>1470</v>
      </c>
      <c r="E29" s="185">
        <v>1845</v>
      </c>
      <c r="F29" s="185">
        <v>2530</v>
      </c>
      <c r="G29" s="185">
        <v>3654</v>
      </c>
      <c r="H29" s="708">
        <v>1.72</v>
      </c>
      <c r="I29" s="186">
        <v>2.87</v>
      </c>
    </row>
    <row r="30" spans="1:10" ht="24.75" customHeight="1">
      <c r="A30" s="790" t="s">
        <v>198</v>
      </c>
      <c r="B30" s="791"/>
      <c r="C30" s="791"/>
      <c r="D30" s="791"/>
      <c r="E30" s="791"/>
      <c r="F30" s="791"/>
      <c r="G30" s="791"/>
      <c r="H30" s="791"/>
      <c r="I30" s="791"/>
      <c r="J30" s="791"/>
    </row>
    <row r="31" spans="1:10" ht="39" customHeight="1">
      <c r="A31" s="790" t="s">
        <v>144</v>
      </c>
      <c r="B31" s="792"/>
      <c r="C31" s="792"/>
      <c r="D31" s="792"/>
      <c r="E31" s="792"/>
      <c r="F31" s="792"/>
      <c r="G31" s="792"/>
      <c r="H31" s="792"/>
    </row>
    <row r="32" spans="1:10" ht="37.5" customHeight="1">
      <c r="A32" s="790" t="str">
        <f>'6.3-1 distrib sn PCS'!$A$31</f>
        <v>Champ pour la fonction publique : Y compris bénéficiaires de contrats aidés, en équivalent temps plein mensualisé. Hors militaires, assistants maternels, internes  et externes des hôpitaux, apprentis.</v>
      </c>
      <c r="B32" s="793"/>
      <c r="C32" s="793"/>
      <c r="D32" s="793"/>
      <c r="E32" s="793"/>
      <c r="F32" s="793"/>
      <c r="G32" s="793"/>
      <c r="H32" s="793"/>
    </row>
    <row r="33" spans="1:8">
      <c r="A33" s="790"/>
      <c r="B33" s="793"/>
      <c r="C33" s="793"/>
      <c r="D33" s="793"/>
      <c r="E33" s="793"/>
      <c r="F33" s="793"/>
      <c r="G33" s="793"/>
      <c r="H33" s="793"/>
    </row>
    <row r="34" spans="1:8">
      <c r="A34" s="790"/>
      <c r="B34" s="793"/>
      <c r="C34" s="793"/>
      <c r="D34" s="793"/>
      <c r="E34" s="793"/>
      <c r="F34" s="793"/>
      <c r="G34" s="793"/>
      <c r="H34" s="793"/>
    </row>
    <row r="35" spans="1:8" ht="17.25" customHeight="1">
      <c r="A35" s="790"/>
      <c r="B35" s="790"/>
      <c r="C35" s="790"/>
      <c r="D35" s="790"/>
      <c r="E35" s="790"/>
      <c r="F35" s="790"/>
      <c r="G35" s="790"/>
      <c r="H35" s="790"/>
    </row>
    <row r="36" spans="1:8" ht="36" customHeight="1">
      <c r="A36" s="790"/>
      <c r="B36" s="793"/>
      <c r="C36" s="793"/>
      <c r="D36" s="793"/>
      <c r="E36" s="793"/>
      <c r="F36" s="793"/>
      <c r="G36" s="793"/>
      <c r="H36" s="793"/>
    </row>
  </sheetData>
  <mergeCells count="8">
    <mergeCell ref="A35:H35"/>
    <mergeCell ref="A36:H36"/>
    <mergeCell ref="A4:I4"/>
    <mergeCell ref="A30:J30"/>
    <mergeCell ref="A31:H31"/>
    <mergeCell ref="A32:H32"/>
    <mergeCell ref="A33:H33"/>
    <mergeCell ref="A34:H34"/>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3:F30"/>
  <sheetViews>
    <sheetView workbookViewId="0">
      <selection activeCell="G15" sqref="G15"/>
    </sheetView>
  </sheetViews>
  <sheetFormatPr baseColWidth="10" defaultRowHeight="15"/>
  <cols>
    <col min="1" max="1" width="14.28515625" customWidth="1"/>
    <col min="2" max="2" width="15.28515625" customWidth="1"/>
  </cols>
  <sheetData>
    <row r="3" spans="1:6">
      <c r="A3" t="s">
        <v>172</v>
      </c>
    </row>
    <row r="6" spans="1:6" s="725" customFormat="1">
      <c r="A6" s="724"/>
      <c r="B6" s="724"/>
      <c r="C6" s="724" t="s">
        <v>48</v>
      </c>
      <c r="D6" s="724" t="s">
        <v>49</v>
      </c>
      <c r="E6" s="724" t="s">
        <v>50</v>
      </c>
      <c r="F6" s="724" t="s">
        <v>121</v>
      </c>
    </row>
    <row r="7" spans="1:6">
      <c r="A7" s="723" t="s">
        <v>6</v>
      </c>
      <c r="B7" s="723" t="s">
        <v>7</v>
      </c>
      <c r="C7" s="734">
        <f>100*('[1]tableau 631_FPE'!$B3/'[1]tableau 631_FPE'!$H3-1)</f>
        <v>-1.2</v>
      </c>
      <c r="D7" s="734">
        <f>100*('[1]tableau 631_FPE'!$D3/'[1]tableau 631_FPE'!$I3-1)</f>
        <v>0.4</v>
      </c>
      <c r="E7" s="738">
        <f>100*('[1]tableau 631_FPE'!$F3/'[1]tableau 631_FPE'!$J3-1)</f>
        <v>0.5</v>
      </c>
      <c r="F7" s="738">
        <f>100*('[1]tableau 631_FPE'!$G3/'[1]tableau 631_FPE'!$K3-1)</f>
        <v>1.7</v>
      </c>
    </row>
    <row r="8" spans="1:6">
      <c r="A8" s="723"/>
      <c r="B8" s="723" t="s">
        <v>2</v>
      </c>
      <c r="C8" s="734"/>
      <c r="D8" s="734"/>
      <c r="E8" s="734"/>
      <c r="F8" s="734"/>
    </row>
    <row r="9" spans="1:6">
      <c r="A9" s="723"/>
      <c r="B9" s="723" t="s">
        <v>30</v>
      </c>
      <c r="C9" s="734"/>
      <c r="D9" s="734"/>
      <c r="E9" s="734"/>
      <c r="F9" s="734"/>
    </row>
    <row r="10" spans="1:6">
      <c r="A10" s="723"/>
      <c r="B10" s="723" t="s">
        <v>61</v>
      </c>
      <c r="C10" s="734"/>
      <c r="D10" s="734"/>
      <c r="E10" s="734"/>
      <c r="F10" s="734"/>
    </row>
    <row r="11" spans="1:6">
      <c r="A11" s="723"/>
      <c r="B11" s="723" t="s">
        <v>60</v>
      </c>
      <c r="C11" s="734"/>
      <c r="D11" s="734"/>
      <c r="E11" s="734"/>
      <c r="F11" s="734"/>
    </row>
    <row r="12" spans="1:6" ht="15.75" thickBot="1">
      <c r="A12" s="728"/>
      <c r="B12" s="728" t="s">
        <v>143</v>
      </c>
      <c r="C12" s="735"/>
      <c r="D12" s="735"/>
      <c r="E12" s="735"/>
      <c r="F12" s="735"/>
    </row>
    <row r="13" spans="1:6" ht="30">
      <c r="A13" s="726" t="s">
        <v>8</v>
      </c>
      <c r="B13" s="727" t="s">
        <v>7</v>
      </c>
      <c r="C13" s="734">
        <f>100*('[1]tableau 631_FPE'!$B4/'[1]tableau 631_FPE'!$H4-1)</f>
        <v>-1</v>
      </c>
      <c r="D13" s="737">
        <f>100*('[1]tableau 631_FPE'!$D4/'[1]tableau 631_FPE'!$I4-1)</f>
        <v>-0.3</v>
      </c>
      <c r="E13" s="737">
        <f>100*('[1]tableau 631_FPE'!$F4/'[1]tableau 631_FPE'!$J4-1)</f>
        <v>0.4</v>
      </c>
      <c r="F13" s="737">
        <f>100*('[1]tableau 631_FPE'!$G4/'[1]tableau 631_FPE'!$K4-1)</f>
        <v>1.3</v>
      </c>
    </row>
    <row r="14" spans="1:6">
      <c r="A14" s="723"/>
      <c r="B14" s="723" t="s">
        <v>2</v>
      </c>
      <c r="C14" s="734"/>
      <c r="D14" s="734"/>
      <c r="E14" s="734"/>
      <c r="F14" s="734"/>
    </row>
    <row r="15" spans="1:6">
      <c r="A15" s="723"/>
      <c r="B15" s="723" t="s">
        <v>30</v>
      </c>
      <c r="C15" s="734"/>
      <c r="D15" s="734"/>
      <c r="E15" s="734"/>
      <c r="F15" s="734"/>
    </row>
    <row r="16" spans="1:6">
      <c r="A16" s="723"/>
      <c r="B16" s="723" t="s">
        <v>61</v>
      </c>
      <c r="C16" s="734"/>
      <c r="D16" s="734"/>
      <c r="E16" s="734"/>
      <c r="F16" s="734"/>
    </row>
    <row r="17" spans="1:6">
      <c r="A17" s="723"/>
      <c r="B17" s="723" t="s">
        <v>60</v>
      </c>
      <c r="C17" s="734"/>
      <c r="D17" s="734"/>
      <c r="E17" s="734"/>
      <c r="F17" s="734"/>
    </row>
    <row r="18" spans="1:6" ht="15.75" thickBot="1">
      <c r="A18" s="728"/>
      <c r="B18" s="728" t="s">
        <v>143</v>
      </c>
      <c r="C18" s="735"/>
      <c r="D18" s="735"/>
      <c r="E18" s="735"/>
      <c r="F18" s="735"/>
    </row>
    <row r="19" spans="1:6" ht="30">
      <c r="A19" s="726" t="s">
        <v>9</v>
      </c>
      <c r="B19" s="727" t="s">
        <v>7</v>
      </c>
      <c r="C19" s="734">
        <f>100*('[1]tableau 631_FPE'!$B5/'[1]tableau 631_FPE'!$H5-1)</f>
        <v>5.6</v>
      </c>
      <c r="D19" s="737">
        <f>100*('[1]tableau 631_FPE'!$D5/'[1]tableau 631_FPE'!$I5-1)</f>
        <v>1.3</v>
      </c>
      <c r="E19" s="737">
        <f>100*('[1]tableau 631_FPE'!$F5/'[1]tableau 631_FPE'!$J5-1)</f>
        <v>1</v>
      </c>
      <c r="F19" s="737">
        <f>100*('[1]tableau 631_FPE'!$G5/'[1]tableau 631_FPE'!$K5-1)</f>
        <v>-4.4000000000000004</v>
      </c>
    </row>
    <row r="20" spans="1:6">
      <c r="A20" s="723"/>
      <c r="B20" s="723" t="s">
        <v>2</v>
      </c>
      <c r="C20" s="734"/>
      <c r="D20" s="734"/>
      <c r="E20" s="734"/>
      <c r="F20" s="734"/>
    </row>
    <row r="21" spans="1:6">
      <c r="A21" s="723"/>
      <c r="B21" s="723" t="s">
        <v>30</v>
      </c>
      <c r="C21" s="734"/>
      <c r="D21" s="734"/>
      <c r="E21" s="734"/>
      <c r="F21" s="734"/>
    </row>
    <row r="22" spans="1:6">
      <c r="A22" s="723"/>
      <c r="B22" s="723" t="s">
        <v>61</v>
      </c>
      <c r="C22" s="734"/>
      <c r="D22" s="734"/>
      <c r="E22" s="734"/>
      <c r="F22" s="734"/>
    </row>
    <row r="23" spans="1:6">
      <c r="A23" s="723"/>
      <c r="B23" s="723" t="s">
        <v>60</v>
      </c>
      <c r="C23" s="734"/>
      <c r="D23" s="734"/>
      <c r="E23" s="734"/>
      <c r="F23" s="734"/>
    </row>
    <row r="24" spans="1:6" ht="15.75" thickBot="1">
      <c r="A24" s="728"/>
      <c r="B24" s="728" t="s">
        <v>143</v>
      </c>
      <c r="C24" s="735"/>
      <c r="D24" s="735"/>
      <c r="E24" s="735"/>
      <c r="F24" s="735"/>
    </row>
    <row r="25" spans="1:6">
      <c r="A25" s="727" t="s">
        <v>10</v>
      </c>
      <c r="B25" s="727" t="s">
        <v>7</v>
      </c>
      <c r="C25" s="736">
        <f>100*('[1]tableau 631_FPE'!$B2/'[1]tableau 631_FPE'!$H2-1)</f>
        <v>1</v>
      </c>
      <c r="D25" s="737">
        <f>100*('[1]tableau 631_FPE'!$D2/'[1]tableau 631_FPE'!$I2-1)</f>
        <v>0.4</v>
      </c>
      <c r="E25" s="737">
        <f>100*('[1]tableau 631_FPE'!$F2/'[1]tableau 631_FPE'!$J2-1)</f>
        <v>1</v>
      </c>
      <c r="F25" s="737">
        <f>100*('[1]tableau 631_FPE'!$G2/'[1]tableau 631_FPE'!$K2-1)</f>
        <v>0</v>
      </c>
    </row>
    <row r="26" spans="1:6">
      <c r="A26" s="723"/>
      <c r="B26" s="723" t="s">
        <v>2</v>
      </c>
      <c r="C26" s="734"/>
      <c r="D26" s="734"/>
      <c r="E26" s="734"/>
      <c r="F26" s="734"/>
    </row>
    <row r="27" spans="1:6">
      <c r="A27" s="723"/>
      <c r="B27" s="723" t="s">
        <v>30</v>
      </c>
      <c r="C27" s="723"/>
      <c r="D27" s="723"/>
      <c r="E27" s="723"/>
      <c r="F27" s="723"/>
    </row>
    <row r="28" spans="1:6">
      <c r="A28" s="723"/>
      <c r="B28" s="723" t="s">
        <v>61</v>
      </c>
      <c r="C28" s="723"/>
      <c r="D28" s="723"/>
      <c r="E28" s="723"/>
      <c r="F28" s="723"/>
    </row>
    <row r="29" spans="1:6">
      <c r="A29" s="723"/>
      <c r="B29" s="723" t="s">
        <v>60</v>
      </c>
      <c r="C29" s="734"/>
      <c r="D29" s="734"/>
      <c r="E29" s="734"/>
      <c r="F29" s="734"/>
    </row>
    <row r="30" spans="1:6">
      <c r="A30" s="723"/>
      <c r="B30" s="723" t="s">
        <v>143</v>
      </c>
      <c r="C30" s="734"/>
      <c r="D30" s="734"/>
      <c r="E30" s="734"/>
      <c r="F30" s="734"/>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4"/>
  <sheetViews>
    <sheetView showGridLines="0" topLeftCell="A46" zoomScaleNormal="100" workbookViewId="0">
      <selection activeCell="D63" sqref="D63"/>
    </sheetView>
  </sheetViews>
  <sheetFormatPr baseColWidth="10" defaultColWidth="11.42578125" defaultRowHeight="12.75"/>
  <cols>
    <col min="1" max="1" width="43.85546875" style="557" customWidth="1"/>
    <col min="2" max="2" width="21.42578125" style="557" customWidth="1"/>
    <col min="3" max="8" width="7.7109375" style="557" customWidth="1"/>
    <col min="9" max="9" width="5.28515625" style="557" bestFit="1" customWidth="1"/>
    <col min="10" max="10" width="7.7109375" style="556" customWidth="1"/>
    <col min="11" max="15" width="7.7109375" style="557" customWidth="1"/>
    <col min="16" max="16" width="13.7109375" style="557" customWidth="1"/>
    <col min="17" max="22" width="7.7109375" style="557" customWidth="1"/>
    <col min="23" max="23" width="13.140625" style="557" bestFit="1" customWidth="1"/>
    <col min="24" max="29" width="7.7109375" style="557" customWidth="1"/>
    <col min="30" max="16384" width="11.42578125" style="557"/>
  </cols>
  <sheetData>
    <row r="1" spans="1:15" s="552" customFormat="1" ht="18.75" customHeight="1">
      <c r="A1" s="549" t="s">
        <v>171</v>
      </c>
      <c r="B1" s="549"/>
      <c r="C1" s="549"/>
      <c r="D1" s="549"/>
      <c r="E1" s="549"/>
      <c r="F1" s="549"/>
      <c r="G1" s="549"/>
      <c r="H1" s="550"/>
      <c r="I1" s="550"/>
      <c r="J1" s="551"/>
      <c r="K1" s="550"/>
      <c r="L1" s="550"/>
      <c r="M1" s="550"/>
      <c r="N1" s="550"/>
      <c r="O1" s="447"/>
    </row>
    <row r="2" spans="1:15" s="552" customFormat="1" ht="1.5" customHeight="1">
      <c r="A2" s="553"/>
      <c r="B2" s="553"/>
      <c r="C2" s="553"/>
      <c r="D2" s="553"/>
      <c r="E2" s="553"/>
      <c r="F2" s="553"/>
      <c r="G2" s="553"/>
      <c r="H2" s="553"/>
      <c r="I2" s="553"/>
      <c r="J2" s="554"/>
      <c r="K2" s="553"/>
      <c r="L2" s="553"/>
      <c r="M2" s="553"/>
      <c r="N2" s="553"/>
      <c r="O2" s="447"/>
    </row>
    <row r="3" spans="1:15" ht="18" customHeight="1">
      <c r="A3" s="555" t="s">
        <v>51</v>
      </c>
      <c r="B3" s="28"/>
      <c r="C3" s="28"/>
      <c r="D3" s="556"/>
      <c r="E3" s="556"/>
      <c r="F3" s="556"/>
      <c r="G3" s="556"/>
      <c r="H3" s="556"/>
      <c r="I3" s="556"/>
      <c r="K3" s="556"/>
    </row>
    <row r="4" spans="1:15" ht="35.25" customHeight="1">
      <c r="A4" s="558" t="s">
        <v>1</v>
      </c>
      <c r="B4" s="559" t="s">
        <v>154</v>
      </c>
      <c r="C4" s="560" t="s">
        <v>155</v>
      </c>
      <c r="D4" s="560" t="s">
        <v>156</v>
      </c>
      <c r="E4" s="560" t="s">
        <v>157</v>
      </c>
      <c r="F4" s="560" t="s">
        <v>158</v>
      </c>
      <c r="G4" s="560" t="s">
        <v>159</v>
      </c>
      <c r="H4" s="561" t="s">
        <v>160</v>
      </c>
      <c r="J4" s="557"/>
    </row>
    <row r="5" spans="1:15" ht="14.25" customHeight="1">
      <c r="A5" s="562" t="s">
        <v>10</v>
      </c>
      <c r="B5" s="563">
        <v>100</v>
      </c>
      <c r="C5" s="564">
        <v>3186</v>
      </c>
      <c r="D5" s="564">
        <v>2963</v>
      </c>
      <c r="E5" s="564">
        <v>1910</v>
      </c>
      <c r="F5" s="564">
        <v>2421</v>
      </c>
      <c r="G5" s="564">
        <v>3666</v>
      </c>
      <c r="H5" s="565">
        <v>4559</v>
      </c>
      <c r="J5" s="557"/>
    </row>
    <row r="6" spans="1:15" ht="14.25" customHeight="1">
      <c r="A6" s="566" t="s">
        <v>35</v>
      </c>
      <c r="B6" s="567">
        <v>73.599999999999994</v>
      </c>
      <c r="C6" s="568">
        <v>3380</v>
      </c>
      <c r="D6" s="568">
        <v>3098</v>
      </c>
      <c r="E6" s="568">
        <v>2257</v>
      </c>
      <c r="F6" s="568">
        <v>2618</v>
      </c>
      <c r="G6" s="568">
        <v>3821</v>
      </c>
      <c r="H6" s="568">
        <v>4730</v>
      </c>
      <c r="J6" s="557"/>
    </row>
    <row r="7" spans="1:15" ht="14.25" customHeight="1">
      <c r="A7" s="570" t="s">
        <v>161</v>
      </c>
      <c r="B7" s="567">
        <v>49</v>
      </c>
      <c r="C7" s="568">
        <v>3677</v>
      </c>
      <c r="D7" s="568">
        <v>3343</v>
      </c>
      <c r="E7" s="568">
        <v>2486</v>
      </c>
      <c r="F7" s="568">
        <v>2838</v>
      </c>
      <c r="G7" s="568">
        <v>4147</v>
      </c>
      <c r="H7" s="568">
        <v>5181</v>
      </c>
      <c r="J7" s="557"/>
    </row>
    <row r="8" spans="1:15" ht="14.25" customHeight="1">
      <c r="A8" s="570" t="s">
        <v>162</v>
      </c>
      <c r="B8" s="567">
        <v>14</v>
      </c>
      <c r="C8" s="568">
        <v>3039</v>
      </c>
      <c r="D8" s="568">
        <v>2981</v>
      </c>
      <c r="E8" s="568">
        <v>2340</v>
      </c>
      <c r="F8" s="568">
        <v>2624</v>
      </c>
      <c r="G8" s="568">
        <v>3388</v>
      </c>
      <c r="H8" s="568">
        <v>3763</v>
      </c>
      <c r="J8" s="557"/>
    </row>
    <row r="9" spans="1:15" ht="14.25" customHeight="1">
      <c r="A9" s="570" t="s">
        <v>163</v>
      </c>
      <c r="B9" s="567">
        <v>10.5</v>
      </c>
      <c r="C9" s="568">
        <v>2459</v>
      </c>
      <c r="D9" s="568">
        <v>2345</v>
      </c>
      <c r="E9" s="568">
        <v>1950</v>
      </c>
      <c r="F9" s="568">
        <v>2105</v>
      </c>
      <c r="G9" s="568">
        <v>2674</v>
      </c>
      <c r="H9" s="568">
        <v>3074</v>
      </c>
      <c r="J9" s="557"/>
    </row>
    <row r="10" spans="1:15" ht="14.25" customHeight="1">
      <c r="A10" s="574" t="s">
        <v>63</v>
      </c>
      <c r="B10" s="567">
        <v>17.399999999999999</v>
      </c>
      <c r="C10" s="568">
        <v>2560</v>
      </c>
      <c r="D10" s="568">
        <v>2211</v>
      </c>
      <c r="E10" s="568">
        <v>1517</v>
      </c>
      <c r="F10" s="568">
        <v>1662</v>
      </c>
      <c r="G10" s="568">
        <v>2914</v>
      </c>
      <c r="H10" s="568">
        <v>4001</v>
      </c>
      <c r="J10" s="557"/>
    </row>
    <row r="11" spans="1:15" ht="14.25" customHeight="1">
      <c r="A11" s="576" t="s">
        <v>164</v>
      </c>
      <c r="B11" s="567">
        <v>7.7</v>
      </c>
      <c r="C11" s="568">
        <v>3019</v>
      </c>
      <c r="D11" s="568">
        <v>2914</v>
      </c>
      <c r="E11" s="568">
        <v>2115</v>
      </c>
      <c r="F11" s="568">
        <v>2479</v>
      </c>
      <c r="G11" s="568">
        <v>3421</v>
      </c>
      <c r="H11" s="568">
        <v>4011</v>
      </c>
      <c r="J11" s="557"/>
    </row>
    <row r="12" spans="1:15" ht="14.25" customHeight="1">
      <c r="A12" s="577" t="s">
        <v>165</v>
      </c>
      <c r="B12" s="755">
        <f>100*[2]FPE!$B$3/[2]FPE!$B$2</f>
        <v>98.7</v>
      </c>
      <c r="C12" s="564">
        <v>3208</v>
      </c>
      <c r="D12" s="564">
        <v>2978</v>
      </c>
      <c r="E12" s="564">
        <v>1967</v>
      </c>
      <c r="F12" s="564">
        <v>2445</v>
      </c>
      <c r="G12" s="564">
        <v>3679</v>
      </c>
      <c r="H12" s="564">
        <v>4573</v>
      </c>
      <c r="J12" s="557"/>
    </row>
    <row r="13" spans="1:15" ht="14.25" customHeight="1">
      <c r="A13" s="578" t="s">
        <v>40</v>
      </c>
      <c r="B13" s="567">
        <v>1.3</v>
      </c>
      <c r="C13" s="580">
        <v>1519</v>
      </c>
      <c r="D13" s="580">
        <v>1500</v>
      </c>
      <c r="E13" s="580">
        <v>1479</v>
      </c>
      <c r="F13" s="580">
        <v>1498</v>
      </c>
      <c r="G13" s="580">
        <v>1501</v>
      </c>
      <c r="H13" s="580">
        <v>1569</v>
      </c>
      <c r="J13" s="557"/>
    </row>
    <row r="14" spans="1:15" ht="14.25" customHeight="1">
      <c r="A14" s="582" t="s">
        <v>13</v>
      </c>
      <c r="B14" s="713">
        <v>60.9</v>
      </c>
      <c r="C14" s="584">
        <v>3009.25</v>
      </c>
      <c r="D14" s="584">
        <v>2851.17</v>
      </c>
      <c r="E14" s="584">
        <v>1850.74</v>
      </c>
      <c r="F14" s="584">
        <v>2346.85</v>
      </c>
      <c r="G14" s="584">
        <v>3434.75</v>
      </c>
      <c r="H14" s="585">
        <v>4209.88</v>
      </c>
      <c r="J14" s="557"/>
    </row>
    <row r="15" spans="1:15" ht="14.25" customHeight="1">
      <c r="A15" s="586" t="s">
        <v>14</v>
      </c>
      <c r="B15" s="714">
        <v>39.1</v>
      </c>
      <c r="C15" s="568">
        <v>3461.19</v>
      </c>
      <c r="D15" s="568">
        <v>3175.42</v>
      </c>
      <c r="E15" s="568">
        <v>2040.42</v>
      </c>
      <c r="F15" s="568">
        <v>2566</v>
      </c>
      <c r="G15" s="568">
        <v>3999.92</v>
      </c>
      <c r="H15" s="569">
        <v>5095.05</v>
      </c>
      <c r="J15" s="557"/>
    </row>
    <row r="16" spans="1:15" ht="14.25" customHeight="1">
      <c r="A16" s="587" t="s">
        <v>41</v>
      </c>
      <c r="B16" s="715">
        <v>10.5</v>
      </c>
      <c r="C16" s="589">
        <v>2204</v>
      </c>
      <c r="D16" s="589">
        <v>2197</v>
      </c>
      <c r="E16" s="589">
        <v>1523.5</v>
      </c>
      <c r="F16" s="589">
        <v>1756.42</v>
      </c>
      <c r="G16" s="589">
        <v>2515</v>
      </c>
      <c r="H16" s="590">
        <v>2826.34</v>
      </c>
      <c r="J16" s="557"/>
    </row>
    <row r="17" spans="1:10" ht="14.25" customHeight="1">
      <c r="A17" s="586" t="s">
        <v>24</v>
      </c>
      <c r="B17" s="567">
        <v>22</v>
      </c>
      <c r="C17" s="568">
        <v>2740.13</v>
      </c>
      <c r="D17" s="568">
        <v>2638.83</v>
      </c>
      <c r="E17" s="568">
        <v>1874</v>
      </c>
      <c r="F17" s="568">
        <v>2305.33</v>
      </c>
      <c r="G17" s="568">
        <v>3010.79</v>
      </c>
      <c r="H17" s="569">
        <v>3603.75</v>
      </c>
      <c r="J17" s="557"/>
    </row>
    <row r="18" spans="1:10" ht="14.25" customHeight="1">
      <c r="A18" s="586" t="s">
        <v>25</v>
      </c>
      <c r="B18" s="567">
        <v>32</v>
      </c>
      <c r="C18" s="568">
        <v>3234.92</v>
      </c>
      <c r="D18" s="568">
        <v>3072.42</v>
      </c>
      <c r="E18" s="568">
        <v>2144</v>
      </c>
      <c r="F18" s="568">
        <v>2654</v>
      </c>
      <c r="G18" s="568">
        <v>3615.75</v>
      </c>
      <c r="H18" s="569">
        <v>4386.04</v>
      </c>
      <c r="J18" s="557"/>
    </row>
    <row r="19" spans="1:10" ht="14.25" customHeight="1">
      <c r="A19" s="586" t="s">
        <v>26</v>
      </c>
      <c r="B19" s="567">
        <v>27.6</v>
      </c>
      <c r="C19" s="568">
        <v>3606.33</v>
      </c>
      <c r="D19" s="568">
        <v>3407.67</v>
      </c>
      <c r="E19" s="568">
        <v>2169.83</v>
      </c>
      <c r="F19" s="568">
        <v>2780.67</v>
      </c>
      <c r="G19" s="568">
        <v>4131.33</v>
      </c>
      <c r="H19" s="569">
        <v>5140.58</v>
      </c>
      <c r="J19" s="557"/>
    </row>
    <row r="20" spans="1:10" ht="14.25" customHeight="1" thickBot="1">
      <c r="A20" s="591" t="s">
        <v>42</v>
      </c>
      <c r="B20" s="716">
        <v>7.9</v>
      </c>
      <c r="C20" s="593">
        <v>4060.69</v>
      </c>
      <c r="D20" s="593">
        <v>3769.75</v>
      </c>
      <c r="E20" s="593">
        <v>2224.67</v>
      </c>
      <c r="F20" s="593">
        <v>2876.48</v>
      </c>
      <c r="G20" s="593">
        <v>4704.99</v>
      </c>
      <c r="H20" s="594">
        <v>6191.54</v>
      </c>
      <c r="J20" s="557"/>
    </row>
    <row r="21" spans="1:10" ht="35.25" customHeight="1">
      <c r="A21" s="595" t="s">
        <v>2</v>
      </c>
      <c r="B21" s="559" t="s">
        <v>154</v>
      </c>
      <c r="C21" s="560" t="s">
        <v>155</v>
      </c>
      <c r="D21" s="560" t="s">
        <v>156</v>
      </c>
      <c r="E21" s="560" t="s">
        <v>157</v>
      </c>
      <c r="F21" s="560" t="s">
        <v>158</v>
      </c>
      <c r="G21" s="560" t="s">
        <v>159</v>
      </c>
      <c r="H21" s="561" t="s">
        <v>160</v>
      </c>
      <c r="J21" s="557"/>
    </row>
    <row r="22" spans="1:10" ht="14.25" customHeight="1">
      <c r="A22" s="562" t="s">
        <v>10</v>
      </c>
      <c r="B22" s="563">
        <v>100</v>
      </c>
      <c r="C22" s="564">
        <v>2417</v>
      </c>
      <c r="D22" s="564">
        <v>2192</v>
      </c>
      <c r="E22" s="564">
        <v>1705</v>
      </c>
      <c r="F22" s="564">
        <v>1904</v>
      </c>
      <c r="G22" s="564">
        <v>2651</v>
      </c>
      <c r="H22" s="565">
        <v>3366</v>
      </c>
      <c r="J22" s="557"/>
    </row>
    <row r="23" spans="1:10" ht="14.25" customHeight="1">
      <c r="A23" s="566" t="s">
        <v>35</v>
      </c>
      <c r="B23" s="567">
        <v>79.599999999999994</v>
      </c>
      <c r="C23" s="568">
        <v>2507</v>
      </c>
      <c r="D23" s="568">
        <v>2280</v>
      </c>
      <c r="E23" s="568">
        <v>1824</v>
      </c>
      <c r="F23" s="568">
        <v>2002</v>
      </c>
      <c r="G23" s="568">
        <v>2739</v>
      </c>
      <c r="H23" s="569">
        <v>3436</v>
      </c>
      <c r="J23" s="557"/>
    </row>
    <row r="24" spans="1:10" ht="14.25" customHeight="1">
      <c r="A24" s="570" t="s">
        <v>161</v>
      </c>
      <c r="B24" s="567">
        <v>7.6</v>
      </c>
      <c r="C24" s="572">
        <v>4152</v>
      </c>
      <c r="D24" s="572">
        <v>3899</v>
      </c>
      <c r="E24" s="572">
        <v>2877</v>
      </c>
      <c r="F24" s="572">
        <v>3313</v>
      </c>
      <c r="G24" s="572">
        <v>4718</v>
      </c>
      <c r="H24" s="573">
        <v>5704</v>
      </c>
      <c r="J24" s="557"/>
    </row>
    <row r="25" spans="1:10" ht="14.25" customHeight="1">
      <c r="A25" s="570" t="s">
        <v>162</v>
      </c>
      <c r="B25" s="567">
        <v>12</v>
      </c>
      <c r="C25" s="572">
        <v>2907</v>
      </c>
      <c r="D25" s="572">
        <v>2841</v>
      </c>
      <c r="E25" s="572">
        <v>2250</v>
      </c>
      <c r="F25" s="572">
        <v>2502</v>
      </c>
      <c r="G25" s="572">
        <v>3216</v>
      </c>
      <c r="H25" s="573">
        <v>3587</v>
      </c>
      <c r="J25" s="557"/>
    </row>
    <row r="26" spans="1:10" ht="14.25" customHeight="1">
      <c r="A26" s="570" t="s">
        <v>163</v>
      </c>
      <c r="B26" s="567">
        <v>59.9</v>
      </c>
      <c r="C26" s="572">
        <v>2218</v>
      </c>
      <c r="D26" s="572">
        <v>2144</v>
      </c>
      <c r="E26" s="572">
        <v>1787</v>
      </c>
      <c r="F26" s="572">
        <v>1938</v>
      </c>
      <c r="G26" s="572">
        <v>2416</v>
      </c>
      <c r="H26" s="573">
        <v>2733</v>
      </c>
      <c r="J26" s="557"/>
    </row>
    <row r="27" spans="1:10" ht="14.25" customHeight="1">
      <c r="A27" s="574" t="s">
        <v>63</v>
      </c>
      <c r="B27" s="567">
        <v>18.3</v>
      </c>
      <c r="C27" s="568">
        <v>2109</v>
      </c>
      <c r="D27" s="568">
        <v>1857</v>
      </c>
      <c r="E27" s="568">
        <v>1567</v>
      </c>
      <c r="F27" s="568">
        <v>1684</v>
      </c>
      <c r="G27" s="568">
        <v>2163</v>
      </c>
      <c r="H27" s="568">
        <v>2903</v>
      </c>
      <c r="J27" s="557"/>
    </row>
    <row r="28" spans="1:10" ht="14.25" customHeight="1">
      <c r="A28" s="576" t="s">
        <v>164</v>
      </c>
      <c r="B28" s="567">
        <v>0.1</v>
      </c>
      <c r="C28" s="568">
        <v>4483</v>
      </c>
      <c r="D28" s="568">
        <v>4195</v>
      </c>
      <c r="E28" s="568">
        <v>2690</v>
      </c>
      <c r="F28" s="568">
        <v>3275</v>
      </c>
      <c r="G28" s="568">
        <v>5279</v>
      </c>
      <c r="H28" s="568">
        <v>6765</v>
      </c>
      <c r="J28" s="557"/>
    </row>
    <row r="29" spans="1:10" ht="14.25" customHeight="1">
      <c r="A29" s="577" t="s">
        <v>165</v>
      </c>
      <c r="B29" s="755">
        <v>98</v>
      </c>
      <c r="C29" s="564">
        <v>2435</v>
      </c>
      <c r="D29" s="564">
        <v>2205</v>
      </c>
      <c r="E29" s="564">
        <v>1732</v>
      </c>
      <c r="F29" s="564">
        <v>1920</v>
      </c>
      <c r="G29" s="564">
        <v>2665</v>
      </c>
      <c r="H29" s="565">
        <v>3382</v>
      </c>
      <c r="J29" s="557"/>
    </row>
    <row r="30" spans="1:10" ht="14.25" customHeight="1">
      <c r="A30" s="578" t="s">
        <v>40</v>
      </c>
      <c r="B30" s="567">
        <v>2</v>
      </c>
      <c r="C30" s="580">
        <v>1532</v>
      </c>
      <c r="D30" s="580">
        <v>1500</v>
      </c>
      <c r="E30" s="580">
        <v>1429</v>
      </c>
      <c r="F30" s="580">
        <v>1498</v>
      </c>
      <c r="G30" s="580">
        <v>1553</v>
      </c>
      <c r="H30" s="580">
        <v>1652</v>
      </c>
      <c r="J30" s="557"/>
    </row>
    <row r="31" spans="1:10" ht="14.25" customHeight="1">
      <c r="A31" s="582" t="s">
        <v>13</v>
      </c>
      <c r="B31" s="713">
        <v>58.8</v>
      </c>
      <c r="C31" s="584">
        <v>2324</v>
      </c>
      <c r="D31" s="584">
        <v>2114</v>
      </c>
      <c r="E31" s="584">
        <v>1687</v>
      </c>
      <c r="F31" s="584">
        <v>1864</v>
      </c>
      <c r="G31" s="584">
        <v>2523</v>
      </c>
      <c r="H31" s="585">
        <v>3222</v>
      </c>
      <c r="J31" s="557"/>
    </row>
    <row r="32" spans="1:10" ht="14.25" customHeight="1">
      <c r="A32" s="586" t="s">
        <v>14</v>
      </c>
      <c r="B32" s="714">
        <v>41.2</v>
      </c>
      <c r="C32" s="568">
        <v>2550</v>
      </c>
      <c r="D32" s="568">
        <v>2321</v>
      </c>
      <c r="E32" s="568">
        <v>1745</v>
      </c>
      <c r="F32" s="568">
        <v>1985</v>
      </c>
      <c r="G32" s="568">
        <v>2808</v>
      </c>
      <c r="H32" s="569">
        <v>3567</v>
      </c>
      <c r="J32" s="557"/>
    </row>
    <row r="33" spans="1:10" ht="14.25" customHeight="1">
      <c r="A33" s="587" t="s">
        <v>41</v>
      </c>
      <c r="B33" s="715">
        <v>9.6</v>
      </c>
      <c r="C33" s="589">
        <v>1884</v>
      </c>
      <c r="D33" s="589">
        <v>1824</v>
      </c>
      <c r="E33" s="589">
        <v>1526</v>
      </c>
      <c r="F33" s="589">
        <v>1658</v>
      </c>
      <c r="G33" s="589">
        <v>2025</v>
      </c>
      <c r="H33" s="590">
        <v>2297</v>
      </c>
      <c r="J33" s="557"/>
    </row>
    <row r="34" spans="1:10" ht="14.25" customHeight="1">
      <c r="A34" s="586" t="s">
        <v>24</v>
      </c>
      <c r="B34" s="567">
        <v>19.2</v>
      </c>
      <c r="C34" s="568">
        <v>2265</v>
      </c>
      <c r="D34" s="568">
        <v>2108</v>
      </c>
      <c r="E34" s="568">
        <v>1708</v>
      </c>
      <c r="F34" s="568">
        <v>1877</v>
      </c>
      <c r="G34" s="568">
        <v>2482</v>
      </c>
      <c r="H34" s="569">
        <v>3008</v>
      </c>
      <c r="J34" s="557"/>
    </row>
    <row r="35" spans="1:10" ht="14.25" customHeight="1">
      <c r="A35" s="586" t="s">
        <v>25</v>
      </c>
      <c r="B35" s="567">
        <v>29.4</v>
      </c>
      <c r="C35" s="568">
        <v>2472</v>
      </c>
      <c r="D35" s="568">
        <v>2246</v>
      </c>
      <c r="E35" s="568">
        <v>1763</v>
      </c>
      <c r="F35" s="568">
        <v>1960</v>
      </c>
      <c r="G35" s="568">
        <v>2723</v>
      </c>
      <c r="H35" s="569">
        <v>3444</v>
      </c>
      <c r="J35" s="557"/>
    </row>
    <row r="36" spans="1:10" ht="14.25" customHeight="1">
      <c r="A36" s="586" t="s">
        <v>26</v>
      </c>
      <c r="B36" s="567">
        <v>33.5</v>
      </c>
      <c r="C36" s="568">
        <v>2528</v>
      </c>
      <c r="D36" s="568">
        <v>2293</v>
      </c>
      <c r="E36" s="568">
        <v>1763</v>
      </c>
      <c r="F36" s="568">
        <v>1979</v>
      </c>
      <c r="G36" s="568">
        <v>2776</v>
      </c>
      <c r="H36" s="569">
        <v>3550</v>
      </c>
      <c r="J36" s="557"/>
    </row>
    <row r="37" spans="1:10" ht="14.25" customHeight="1" thickBot="1">
      <c r="A37" s="591" t="s">
        <v>42</v>
      </c>
      <c r="B37" s="716">
        <v>8.1999999999999993</v>
      </c>
      <c r="C37" s="593">
        <v>2749</v>
      </c>
      <c r="D37" s="593">
        <v>2406</v>
      </c>
      <c r="E37" s="593">
        <v>1785</v>
      </c>
      <c r="F37" s="593">
        <v>2029</v>
      </c>
      <c r="G37" s="593">
        <v>3077</v>
      </c>
      <c r="H37" s="594">
        <v>4132</v>
      </c>
      <c r="J37" s="557"/>
    </row>
    <row r="38" spans="1:10" ht="35.25" customHeight="1">
      <c r="A38" s="595" t="s">
        <v>30</v>
      </c>
      <c r="B38" s="559" t="s">
        <v>154</v>
      </c>
      <c r="C38" s="560" t="s">
        <v>155</v>
      </c>
      <c r="D38" s="560" t="s">
        <v>156</v>
      </c>
      <c r="E38" s="560" t="s">
        <v>157</v>
      </c>
      <c r="F38" s="560" t="s">
        <v>158</v>
      </c>
      <c r="G38" s="560" t="s">
        <v>159</v>
      </c>
      <c r="H38" s="561" t="s">
        <v>160</v>
      </c>
      <c r="J38" s="557"/>
    </row>
    <row r="39" spans="1:10" ht="14.25" customHeight="1">
      <c r="A39" s="562" t="s">
        <v>10</v>
      </c>
      <c r="B39" s="563">
        <v>100</v>
      </c>
      <c r="C39" s="564">
        <v>2835</v>
      </c>
      <c r="D39" s="564">
        <v>2399</v>
      </c>
      <c r="E39" s="564">
        <v>1830</v>
      </c>
      <c r="F39" s="564">
        <v>2043</v>
      </c>
      <c r="G39" s="564">
        <v>3021</v>
      </c>
      <c r="H39" s="565">
        <v>3963</v>
      </c>
      <c r="I39" s="718"/>
      <c r="J39" s="557"/>
    </row>
    <row r="40" spans="1:10" ht="14.25" customHeight="1">
      <c r="A40" s="566" t="s">
        <v>35</v>
      </c>
      <c r="B40" s="567">
        <v>72.7</v>
      </c>
      <c r="C40" s="568">
        <v>2653</v>
      </c>
      <c r="D40" s="568">
        <v>2465</v>
      </c>
      <c r="E40" s="568">
        <v>1951</v>
      </c>
      <c r="F40" s="568">
        <v>2172</v>
      </c>
      <c r="G40" s="568">
        <v>2973</v>
      </c>
      <c r="H40" s="569">
        <v>3509</v>
      </c>
      <c r="I40" s="718"/>
      <c r="J40" s="557"/>
    </row>
    <row r="41" spans="1:10" ht="14.25" customHeight="1">
      <c r="A41" s="570" t="s">
        <v>161</v>
      </c>
      <c r="B41" s="567">
        <v>21</v>
      </c>
      <c r="C41" s="572">
        <v>3179</v>
      </c>
      <c r="D41" s="572">
        <v>2953</v>
      </c>
      <c r="E41" s="572">
        <v>2342</v>
      </c>
      <c r="F41" s="572">
        <v>2525</v>
      </c>
      <c r="G41" s="572">
        <v>3536</v>
      </c>
      <c r="H41" s="573">
        <v>4156</v>
      </c>
      <c r="I41" s="718"/>
      <c r="J41" s="557"/>
    </row>
    <row r="42" spans="1:10" ht="14.25" customHeight="1">
      <c r="A42" s="570" t="s">
        <v>162</v>
      </c>
      <c r="B42" s="567">
        <v>14.3</v>
      </c>
      <c r="C42" s="572">
        <v>2919</v>
      </c>
      <c r="D42" s="572">
        <v>2920</v>
      </c>
      <c r="E42" s="572">
        <v>2233</v>
      </c>
      <c r="F42" s="572">
        <v>2486</v>
      </c>
      <c r="G42" s="572">
        <v>3299</v>
      </c>
      <c r="H42" s="573">
        <v>3543</v>
      </c>
      <c r="I42" s="718"/>
      <c r="J42" s="557"/>
    </row>
    <row r="43" spans="1:10" ht="14.25" customHeight="1">
      <c r="A43" s="570" t="s">
        <v>163</v>
      </c>
      <c r="B43" s="567">
        <v>37.4</v>
      </c>
      <c r="C43" s="572">
        <v>2257</v>
      </c>
      <c r="D43" s="572">
        <v>2215</v>
      </c>
      <c r="E43" s="572">
        <v>1873</v>
      </c>
      <c r="F43" s="572">
        <v>2008</v>
      </c>
      <c r="G43" s="572">
        <v>2443</v>
      </c>
      <c r="H43" s="573">
        <v>2692</v>
      </c>
      <c r="I43" s="718"/>
      <c r="J43" s="557"/>
    </row>
    <row r="44" spans="1:10" ht="14.25" customHeight="1">
      <c r="A44" s="574" t="s">
        <v>63</v>
      </c>
      <c r="B44" s="567">
        <v>19.5</v>
      </c>
      <c r="C44" s="568">
        <v>2076</v>
      </c>
      <c r="D44" s="568">
        <v>1941</v>
      </c>
      <c r="E44" s="568">
        <v>1672</v>
      </c>
      <c r="F44" s="568">
        <v>1770</v>
      </c>
      <c r="G44" s="568">
        <v>2138</v>
      </c>
      <c r="H44" s="569">
        <v>2575</v>
      </c>
      <c r="I44" s="718"/>
      <c r="J44" s="557"/>
    </row>
    <row r="45" spans="1:10" ht="14.25" customHeight="1">
      <c r="A45" s="576" t="s">
        <v>164</v>
      </c>
      <c r="B45" s="567">
        <v>7.2</v>
      </c>
      <c r="C45" s="568">
        <v>6849</v>
      </c>
      <c r="D45" s="568">
        <v>6708</v>
      </c>
      <c r="E45" s="568">
        <v>3773</v>
      </c>
      <c r="F45" s="568">
        <v>4936</v>
      </c>
      <c r="G45" s="568">
        <v>8413</v>
      </c>
      <c r="H45" s="569">
        <v>9836</v>
      </c>
      <c r="I45" s="718"/>
      <c r="J45" s="557"/>
    </row>
    <row r="46" spans="1:10" ht="14.25" customHeight="1">
      <c r="A46" s="577" t="s">
        <v>165</v>
      </c>
      <c r="B46" s="755">
        <v>99.4</v>
      </c>
      <c r="C46" s="564">
        <v>2842</v>
      </c>
      <c r="D46" s="564">
        <v>2404</v>
      </c>
      <c r="E46" s="564">
        <v>1840</v>
      </c>
      <c r="F46" s="564">
        <v>2050</v>
      </c>
      <c r="G46" s="564">
        <v>3027</v>
      </c>
      <c r="H46" s="565">
        <v>3973</v>
      </c>
      <c r="I46" s="718"/>
      <c r="J46" s="557"/>
    </row>
    <row r="47" spans="1:10" ht="14.25" customHeight="1">
      <c r="A47" s="578" t="s">
        <v>40</v>
      </c>
      <c r="B47" s="567">
        <v>0.6</v>
      </c>
      <c r="C47" s="568">
        <v>1620</v>
      </c>
      <c r="D47" s="568">
        <v>1578</v>
      </c>
      <c r="E47" s="568">
        <v>1440</v>
      </c>
      <c r="F47" s="568">
        <v>1501</v>
      </c>
      <c r="G47" s="568">
        <v>1658</v>
      </c>
      <c r="H47" s="568">
        <v>1765</v>
      </c>
      <c r="I47" s="718"/>
      <c r="J47" s="557"/>
    </row>
    <row r="48" spans="1:10" ht="14.25" customHeight="1">
      <c r="A48" s="582" t="s">
        <v>13</v>
      </c>
      <c r="B48" s="713">
        <v>78</v>
      </c>
      <c r="C48" s="584">
        <v>2685</v>
      </c>
      <c r="D48" s="584">
        <v>2382</v>
      </c>
      <c r="E48" s="584">
        <v>1829</v>
      </c>
      <c r="F48" s="584">
        <v>2036</v>
      </c>
      <c r="G48" s="584">
        <v>2939</v>
      </c>
      <c r="H48" s="585">
        <v>3630</v>
      </c>
      <c r="I48" s="718"/>
      <c r="J48" s="557"/>
    </row>
    <row r="49" spans="1:10" ht="14.25" customHeight="1">
      <c r="A49" s="586" t="s">
        <v>14</v>
      </c>
      <c r="B49" s="714">
        <v>22</v>
      </c>
      <c r="C49" s="568">
        <v>3364</v>
      </c>
      <c r="D49" s="568">
        <v>2474</v>
      </c>
      <c r="E49" s="568">
        <v>1837</v>
      </c>
      <c r="F49" s="568">
        <v>2071</v>
      </c>
      <c r="G49" s="568">
        <v>3444</v>
      </c>
      <c r="H49" s="569">
        <v>6865</v>
      </c>
      <c r="I49" s="718"/>
      <c r="J49" s="557"/>
    </row>
    <row r="50" spans="1:10" ht="14.25" customHeight="1">
      <c r="A50" s="587" t="s">
        <v>41</v>
      </c>
      <c r="B50" s="715">
        <v>15.1</v>
      </c>
      <c r="C50" s="589">
        <v>2106</v>
      </c>
      <c r="D50" s="589">
        <v>2034</v>
      </c>
      <c r="E50" s="589">
        <v>1698</v>
      </c>
      <c r="F50" s="589">
        <v>1830</v>
      </c>
      <c r="G50" s="589">
        <v>2300</v>
      </c>
      <c r="H50" s="590">
        <v>2531</v>
      </c>
      <c r="I50" s="718"/>
      <c r="J50" s="557"/>
    </row>
    <row r="51" spans="1:10" ht="14.25" customHeight="1">
      <c r="A51" s="586" t="s">
        <v>24</v>
      </c>
      <c r="B51" s="567">
        <v>26</v>
      </c>
      <c r="C51" s="568">
        <v>2644</v>
      </c>
      <c r="D51" s="568">
        <v>2351</v>
      </c>
      <c r="E51" s="568">
        <v>1843</v>
      </c>
      <c r="F51" s="568">
        <v>2040</v>
      </c>
      <c r="G51" s="568">
        <v>2737</v>
      </c>
      <c r="H51" s="569">
        <v>3498</v>
      </c>
      <c r="I51" s="718"/>
      <c r="J51" s="557"/>
    </row>
    <row r="52" spans="1:10" ht="14.25" customHeight="1">
      <c r="A52" s="586" t="s">
        <v>25</v>
      </c>
      <c r="B52" s="567">
        <v>26.8</v>
      </c>
      <c r="C52" s="568">
        <v>2857</v>
      </c>
      <c r="D52" s="568">
        <v>2462</v>
      </c>
      <c r="E52" s="568">
        <v>1888</v>
      </c>
      <c r="F52" s="568">
        <v>2109</v>
      </c>
      <c r="G52" s="568">
        <v>3127</v>
      </c>
      <c r="H52" s="569">
        <v>3858</v>
      </c>
      <c r="I52" s="718"/>
      <c r="J52" s="557"/>
    </row>
    <row r="53" spans="1:10" ht="14.25" customHeight="1">
      <c r="A53" s="586" t="s">
        <v>26</v>
      </c>
      <c r="B53" s="567">
        <v>26.7</v>
      </c>
      <c r="C53" s="568">
        <v>3130</v>
      </c>
      <c r="D53" s="568">
        <v>2642</v>
      </c>
      <c r="E53" s="568">
        <v>1914</v>
      </c>
      <c r="F53" s="568">
        <v>2198</v>
      </c>
      <c r="G53" s="568">
        <v>3384</v>
      </c>
      <c r="H53" s="569">
        <v>4353</v>
      </c>
      <c r="I53" s="718"/>
      <c r="J53" s="557"/>
    </row>
    <row r="54" spans="1:10" ht="14.25" customHeight="1" thickBot="1">
      <c r="A54" s="591" t="s">
        <v>42</v>
      </c>
      <c r="B54" s="716">
        <v>5.4</v>
      </c>
      <c r="C54" s="593">
        <v>4213</v>
      </c>
      <c r="D54" s="593">
        <v>3276</v>
      </c>
      <c r="E54" s="593">
        <v>1967</v>
      </c>
      <c r="F54" s="593">
        <v>2406</v>
      </c>
      <c r="G54" s="593">
        <v>4682</v>
      </c>
      <c r="H54" s="594">
        <v>8559</v>
      </c>
      <c r="I54" s="718"/>
      <c r="J54" s="557"/>
    </row>
    <row r="55" spans="1:10" ht="35.25" customHeight="1">
      <c r="J55" s="557"/>
    </row>
    <row r="56" spans="1:10" ht="14.25" customHeight="1">
      <c r="A56" s="799" t="s">
        <v>199</v>
      </c>
      <c r="B56" s="800"/>
      <c r="C56" s="800"/>
      <c r="D56" s="800"/>
      <c r="E56" s="800"/>
      <c r="F56" s="800"/>
      <c r="G56" s="800"/>
      <c r="H56" s="597"/>
      <c r="J56" s="557"/>
    </row>
    <row r="57" spans="1:10" ht="26.25" customHeight="1">
      <c r="A57" s="801" t="s">
        <v>173</v>
      </c>
      <c r="B57" s="801"/>
      <c r="C57" s="801"/>
      <c r="D57" s="801"/>
      <c r="E57" s="801"/>
      <c r="F57" s="801"/>
      <c r="G57" s="801"/>
      <c r="H57" s="597"/>
      <c r="J57" s="557"/>
    </row>
    <row r="58" spans="1:10" ht="14.25" customHeight="1">
      <c r="J58" s="557"/>
    </row>
    <row r="59" spans="1:10" ht="14.25" customHeight="1">
      <c r="J59" s="557"/>
    </row>
    <row r="60" spans="1:10" ht="14.25" customHeight="1">
      <c r="D60" s="758"/>
      <c r="E60" s="758"/>
      <c r="F60" s="758"/>
      <c r="G60" s="758"/>
      <c r="H60" s="758"/>
      <c r="J60" s="557"/>
    </row>
    <row r="61" spans="1:10" ht="14.25" customHeight="1">
      <c r="D61" s="758"/>
      <c r="E61" s="758"/>
      <c r="F61" s="758"/>
      <c r="G61" s="758"/>
      <c r="H61" s="758"/>
      <c r="J61" s="557"/>
    </row>
    <row r="62" spans="1:10" ht="14.25" customHeight="1">
      <c r="D62" s="758"/>
      <c r="E62" s="758"/>
      <c r="F62" s="758"/>
      <c r="G62" s="758"/>
      <c r="H62" s="758"/>
      <c r="J62" s="557"/>
    </row>
    <row r="63" spans="1:10" ht="14.25" customHeight="1">
      <c r="J63" s="557"/>
    </row>
    <row r="64" spans="1:10" ht="14.25" customHeight="1">
      <c r="J64" s="557"/>
    </row>
    <row r="65" spans="9:32" ht="14.25" customHeight="1">
      <c r="J65" s="557"/>
    </row>
    <row r="66" spans="9:32" ht="14.25" customHeight="1">
      <c r="J66" s="557"/>
    </row>
    <row r="67" spans="9:32" ht="14.25" customHeight="1">
      <c r="J67" s="557"/>
    </row>
    <row r="68" spans="9:32" ht="14.25" customHeight="1">
      <c r="J68" s="557"/>
    </row>
    <row r="69" spans="9:32" ht="14.25" customHeight="1">
      <c r="J69" s="557"/>
    </row>
    <row r="70" spans="9:32" ht="14.25" customHeight="1">
      <c r="J70" s="557"/>
    </row>
    <row r="71" spans="9:32" ht="14.25" customHeight="1">
      <c r="J71" s="557"/>
    </row>
    <row r="73" spans="9:32" ht="27.75" customHeight="1">
      <c r="I73" s="598"/>
      <c r="J73" s="597"/>
      <c r="K73" s="597"/>
      <c r="L73" s="599"/>
      <c r="M73" s="599"/>
      <c r="N73" s="597"/>
      <c r="O73" s="597"/>
      <c r="P73" s="598"/>
      <c r="Q73" s="600"/>
      <c r="R73" s="600"/>
      <c r="S73" s="600"/>
      <c r="T73" s="600"/>
      <c r="U73" s="600"/>
      <c r="V73" s="600"/>
      <c r="W73" s="601"/>
      <c r="X73" s="602"/>
      <c r="Y73" s="602"/>
      <c r="Z73" s="603"/>
      <c r="AA73" s="602"/>
      <c r="AB73" s="602"/>
      <c r="AC73" s="603"/>
      <c r="AD73" s="603"/>
      <c r="AE73" s="603"/>
      <c r="AF73" s="556"/>
    </row>
    <row r="74" spans="9:32" ht="44.25" customHeight="1">
      <c r="I74" s="598"/>
      <c r="J74" s="597"/>
      <c r="K74" s="597"/>
      <c r="L74" s="602"/>
      <c r="M74" s="602"/>
      <c r="N74" s="597"/>
      <c r="O74" s="597"/>
      <c r="P74" s="598"/>
      <c r="Q74" s="600"/>
      <c r="R74" s="600"/>
      <c r="S74" s="600"/>
      <c r="T74" s="600"/>
      <c r="U74" s="600"/>
      <c r="V74" s="600"/>
      <c r="W74" s="603"/>
      <c r="X74" s="602"/>
      <c r="Y74" s="602"/>
      <c r="Z74" s="599"/>
      <c r="AA74" s="602"/>
      <c r="AB74" s="602"/>
      <c r="AC74" s="599"/>
      <c r="AD74" s="603"/>
      <c r="AE74" s="603"/>
      <c r="AF74" s="556"/>
    </row>
  </sheetData>
  <mergeCells count="2">
    <mergeCell ref="A56:G56"/>
    <mergeCell ref="A57:G57"/>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4"/>
  <sheetViews>
    <sheetView showGridLines="0" topLeftCell="A43" zoomScaleNormal="100" workbookViewId="0">
      <selection activeCell="A57" sqref="A57:G57"/>
    </sheetView>
  </sheetViews>
  <sheetFormatPr baseColWidth="10" defaultColWidth="11.42578125" defaultRowHeight="12.75"/>
  <cols>
    <col min="1" max="1" width="43.85546875" style="557" customWidth="1"/>
    <col min="2" max="2" width="21.42578125" style="557" customWidth="1"/>
    <col min="3" max="8" width="7.7109375" style="557" customWidth="1"/>
    <col min="9" max="9" width="14.42578125" style="557" customWidth="1"/>
    <col min="10" max="10" width="7.7109375" style="556" customWidth="1"/>
    <col min="11" max="15" width="7.7109375" style="557" customWidth="1"/>
    <col min="16" max="16" width="13.7109375" style="557" customWidth="1"/>
    <col min="17" max="22" width="7.7109375" style="557" customWidth="1"/>
    <col min="23" max="23" width="13.140625" style="557" bestFit="1" customWidth="1"/>
    <col min="24" max="29" width="7.7109375" style="557" customWidth="1"/>
    <col min="30" max="16384" width="11.42578125" style="557"/>
  </cols>
  <sheetData>
    <row r="1" spans="1:21" s="552" customFormat="1" ht="18.75" customHeight="1">
      <c r="A1" s="549" t="s">
        <v>170</v>
      </c>
      <c r="B1" s="549"/>
      <c r="C1" s="549"/>
      <c r="D1" s="549"/>
      <c r="E1" s="549"/>
      <c r="F1" s="549"/>
      <c r="G1" s="549"/>
      <c r="H1" s="550"/>
      <c r="I1" s="550"/>
      <c r="J1" s="551"/>
      <c r="K1" s="550"/>
      <c r="L1" s="550"/>
      <c r="M1" s="550"/>
      <c r="N1" s="550"/>
      <c r="O1" s="447"/>
    </row>
    <row r="2" spans="1:21" s="552" customFormat="1" ht="1.5" customHeight="1">
      <c r="A2" s="553"/>
      <c r="B2" s="553"/>
      <c r="C2" s="553"/>
      <c r="D2" s="553"/>
      <c r="E2" s="553"/>
      <c r="F2" s="553"/>
      <c r="G2" s="553"/>
      <c r="H2" s="553"/>
      <c r="I2" s="553"/>
      <c r="J2" s="554"/>
      <c r="K2" s="553"/>
      <c r="L2" s="553"/>
      <c r="M2" s="553"/>
      <c r="N2" s="553"/>
      <c r="O2" s="447"/>
    </row>
    <row r="3" spans="1:21" ht="18" customHeight="1">
      <c r="A3" s="555" t="s">
        <v>51</v>
      </c>
      <c r="B3" s="28"/>
      <c r="C3" s="28"/>
      <c r="D3" s="556"/>
      <c r="E3" s="556"/>
      <c r="F3" s="556"/>
      <c r="G3" s="556"/>
      <c r="H3" s="556"/>
      <c r="I3" s="556"/>
      <c r="K3" s="556"/>
      <c r="L3" s="556"/>
      <c r="M3" s="556"/>
      <c r="N3" s="556"/>
      <c r="O3" s="556"/>
      <c r="P3" s="556"/>
      <c r="Q3" s="556"/>
      <c r="R3" s="556"/>
      <c r="S3" s="556"/>
      <c r="T3" s="556"/>
      <c r="U3" s="556"/>
    </row>
    <row r="4" spans="1:21" ht="35.25" customHeight="1">
      <c r="A4" s="558" t="s">
        <v>1</v>
      </c>
      <c r="B4" s="559" t="s">
        <v>154</v>
      </c>
      <c r="C4" s="560" t="s">
        <v>155</v>
      </c>
      <c r="D4" s="560" t="s">
        <v>156</v>
      </c>
      <c r="E4" s="560" t="s">
        <v>157</v>
      </c>
      <c r="F4" s="560" t="s">
        <v>158</v>
      </c>
      <c r="G4" s="560" t="s">
        <v>159</v>
      </c>
      <c r="H4" s="561" t="s">
        <v>160</v>
      </c>
      <c r="J4" s="557"/>
    </row>
    <row r="5" spans="1:21" ht="14.25" customHeight="1">
      <c r="A5" s="604" t="s">
        <v>10</v>
      </c>
      <c r="B5" s="563">
        <v>100</v>
      </c>
      <c r="C5" s="564">
        <v>2573</v>
      </c>
      <c r="D5" s="564">
        <v>2378</v>
      </c>
      <c r="E5" s="564">
        <v>1538</v>
      </c>
      <c r="F5" s="564">
        <v>1945</v>
      </c>
      <c r="G5" s="564">
        <v>2955</v>
      </c>
      <c r="H5" s="565">
        <v>3704</v>
      </c>
      <c r="J5" s="557"/>
      <c r="K5" s="757"/>
    </row>
    <row r="6" spans="1:21" ht="14.25" customHeight="1">
      <c r="A6" s="605" t="s">
        <v>35</v>
      </c>
      <c r="B6" s="567">
        <v>73.599999999999994</v>
      </c>
      <c r="C6" s="568">
        <v>2744</v>
      </c>
      <c r="D6" s="568">
        <v>2501</v>
      </c>
      <c r="E6" s="568">
        <v>1826</v>
      </c>
      <c r="F6" s="568">
        <v>2113</v>
      </c>
      <c r="G6" s="568">
        <v>3093</v>
      </c>
      <c r="H6" s="569">
        <v>3858</v>
      </c>
      <c r="J6" s="760"/>
      <c r="K6" s="757"/>
    </row>
    <row r="7" spans="1:21" ht="14.25" customHeight="1">
      <c r="A7" s="606" t="s">
        <v>161</v>
      </c>
      <c r="B7" s="571">
        <v>49</v>
      </c>
      <c r="C7" s="572">
        <v>2988</v>
      </c>
      <c r="D7" s="572">
        <v>2705</v>
      </c>
      <c r="E7" s="572">
        <v>2001</v>
      </c>
      <c r="F7" s="572">
        <v>2288</v>
      </c>
      <c r="G7" s="572">
        <v>3364</v>
      </c>
      <c r="H7" s="573">
        <v>4238</v>
      </c>
      <c r="J7" s="557"/>
      <c r="K7" s="757"/>
    </row>
    <row r="8" spans="1:21" ht="14.25" customHeight="1">
      <c r="A8" s="606" t="s">
        <v>162</v>
      </c>
      <c r="B8" s="571">
        <v>14</v>
      </c>
      <c r="C8" s="572">
        <v>2456</v>
      </c>
      <c r="D8" s="572">
        <v>2409</v>
      </c>
      <c r="E8" s="572">
        <v>1897</v>
      </c>
      <c r="F8" s="572">
        <v>2115</v>
      </c>
      <c r="G8" s="572">
        <v>2735</v>
      </c>
      <c r="H8" s="573">
        <v>3040</v>
      </c>
      <c r="J8" s="557"/>
      <c r="K8" s="757"/>
    </row>
    <row r="9" spans="1:21" ht="14.25" customHeight="1">
      <c r="A9" s="606" t="s">
        <v>163</v>
      </c>
      <c r="B9" s="571">
        <v>10.5</v>
      </c>
      <c r="C9" s="572">
        <v>1997</v>
      </c>
      <c r="D9" s="572">
        <v>1904</v>
      </c>
      <c r="E9" s="572">
        <v>1579</v>
      </c>
      <c r="F9" s="572">
        <v>1708</v>
      </c>
      <c r="G9" s="572">
        <v>2170</v>
      </c>
      <c r="H9" s="573">
        <v>2498</v>
      </c>
      <c r="J9" s="557"/>
      <c r="K9" s="757"/>
    </row>
    <row r="10" spans="1:21" ht="14.25" customHeight="1">
      <c r="A10" s="576" t="s">
        <v>63</v>
      </c>
      <c r="B10" s="575">
        <v>17.399999999999999</v>
      </c>
      <c r="C10" s="568">
        <v>2041</v>
      </c>
      <c r="D10" s="568">
        <v>1777</v>
      </c>
      <c r="E10" s="568">
        <v>1218</v>
      </c>
      <c r="F10" s="568">
        <v>1338</v>
      </c>
      <c r="G10" s="568">
        <v>2311</v>
      </c>
      <c r="H10" s="569">
        <v>3161</v>
      </c>
      <c r="J10" s="557"/>
      <c r="K10" s="757"/>
    </row>
    <row r="11" spans="1:21" ht="14.25" customHeight="1">
      <c r="A11" s="576" t="s">
        <v>164</v>
      </c>
      <c r="B11" s="575">
        <v>7.7</v>
      </c>
      <c r="C11" s="568">
        <v>2360</v>
      </c>
      <c r="D11" s="568">
        <v>2260</v>
      </c>
      <c r="E11" s="568">
        <v>1669</v>
      </c>
      <c r="F11" s="568">
        <v>1920</v>
      </c>
      <c r="G11" s="568">
        <v>2670</v>
      </c>
      <c r="H11" s="569">
        <v>3161</v>
      </c>
      <c r="J11" s="557"/>
      <c r="K11" s="757"/>
    </row>
    <row r="12" spans="1:21" ht="14.25" customHeight="1">
      <c r="A12" s="577" t="s">
        <v>165</v>
      </c>
      <c r="B12" s="756">
        <f>[3]FPE!$B$3/[3]FPE!$B$2*100</f>
        <v>98.7</v>
      </c>
      <c r="C12" s="564">
        <v>2590</v>
      </c>
      <c r="D12" s="564">
        <v>2390</v>
      </c>
      <c r="E12" s="564">
        <v>1586</v>
      </c>
      <c r="F12" s="564">
        <v>1964</v>
      </c>
      <c r="G12" s="564">
        <v>2966</v>
      </c>
      <c r="H12" s="565">
        <v>3717</v>
      </c>
      <c r="J12" s="718"/>
      <c r="K12" s="757"/>
    </row>
    <row r="13" spans="1:21" ht="14.25" customHeight="1">
      <c r="A13" s="578" t="s">
        <v>40</v>
      </c>
      <c r="B13" s="579">
        <v>1.3</v>
      </c>
      <c r="C13" s="580">
        <v>1219</v>
      </c>
      <c r="D13" s="580">
        <v>1205</v>
      </c>
      <c r="E13" s="580">
        <v>1183</v>
      </c>
      <c r="F13" s="580">
        <v>1204</v>
      </c>
      <c r="G13" s="580">
        <v>1206</v>
      </c>
      <c r="H13" s="581">
        <v>1261</v>
      </c>
      <c r="J13" s="557"/>
      <c r="K13" s="757"/>
    </row>
    <row r="14" spans="1:21" ht="14.25" customHeight="1">
      <c r="A14" s="607" t="s">
        <v>13</v>
      </c>
      <c r="B14" s="583">
        <v>60.9</v>
      </c>
      <c r="C14" s="584">
        <v>2425</v>
      </c>
      <c r="D14" s="584">
        <v>2286</v>
      </c>
      <c r="E14" s="584">
        <v>1488</v>
      </c>
      <c r="F14" s="584">
        <v>1883</v>
      </c>
      <c r="G14" s="584">
        <v>2766</v>
      </c>
      <c r="H14" s="585">
        <v>3405</v>
      </c>
      <c r="J14" s="557"/>
      <c r="K14" s="757"/>
    </row>
    <row r="15" spans="1:21" ht="14.25" customHeight="1">
      <c r="A15" s="608" t="s">
        <v>14</v>
      </c>
      <c r="B15" s="575">
        <v>39.1</v>
      </c>
      <c r="C15" s="568">
        <v>2803</v>
      </c>
      <c r="D15" s="568">
        <v>2556</v>
      </c>
      <c r="E15" s="568">
        <v>1651</v>
      </c>
      <c r="F15" s="568">
        <v>2063</v>
      </c>
      <c r="G15" s="568">
        <v>3231</v>
      </c>
      <c r="H15" s="569">
        <v>4147</v>
      </c>
      <c r="J15" s="557"/>
      <c r="K15" s="757"/>
    </row>
    <row r="16" spans="1:21" ht="14.25" customHeight="1">
      <c r="A16" s="609" t="s">
        <v>41</v>
      </c>
      <c r="B16" s="588">
        <v>10.4</v>
      </c>
      <c r="C16" s="589">
        <v>1776</v>
      </c>
      <c r="D16" s="589">
        <v>1762</v>
      </c>
      <c r="E16" s="589">
        <v>1224</v>
      </c>
      <c r="F16" s="589">
        <v>1409</v>
      </c>
      <c r="G16" s="589">
        <v>2022</v>
      </c>
      <c r="H16" s="590">
        <v>2293</v>
      </c>
      <c r="J16" s="557"/>
      <c r="K16" s="757"/>
      <c r="L16" s="759"/>
      <c r="M16" s="759"/>
      <c r="N16" s="759"/>
      <c r="O16" s="759"/>
    </row>
    <row r="17" spans="1:11" ht="14.25" customHeight="1">
      <c r="A17" s="608" t="s">
        <v>24</v>
      </c>
      <c r="B17" s="575">
        <v>22</v>
      </c>
      <c r="C17" s="568">
        <v>2213</v>
      </c>
      <c r="D17" s="568">
        <v>2116</v>
      </c>
      <c r="E17" s="568">
        <v>1507</v>
      </c>
      <c r="F17" s="568">
        <v>1850</v>
      </c>
      <c r="G17" s="568">
        <v>2428</v>
      </c>
      <c r="H17" s="569">
        <v>2930</v>
      </c>
      <c r="J17" s="557"/>
      <c r="K17" s="757"/>
    </row>
    <row r="18" spans="1:11" ht="14.25" customHeight="1">
      <c r="A18" s="608" t="s">
        <v>25</v>
      </c>
      <c r="B18" s="575">
        <v>32</v>
      </c>
      <c r="C18" s="568">
        <v>2612</v>
      </c>
      <c r="D18" s="568">
        <v>2464</v>
      </c>
      <c r="E18" s="568">
        <v>1730</v>
      </c>
      <c r="F18" s="568">
        <v>2124</v>
      </c>
      <c r="G18" s="568">
        <v>2916</v>
      </c>
      <c r="H18" s="569">
        <v>3572</v>
      </c>
      <c r="J18" s="557"/>
      <c r="K18" s="757"/>
    </row>
    <row r="19" spans="1:11" ht="14.25" customHeight="1">
      <c r="A19" s="608" t="s">
        <v>26</v>
      </c>
      <c r="B19" s="575">
        <v>27.6</v>
      </c>
      <c r="C19" s="568">
        <v>2911</v>
      </c>
      <c r="D19" s="568">
        <v>2732</v>
      </c>
      <c r="E19" s="568">
        <v>1754</v>
      </c>
      <c r="F19" s="568">
        <v>2232</v>
      </c>
      <c r="G19" s="568">
        <v>3326</v>
      </c>
      <c r="H19" s="569">
        <v>4171</v>
      </c>
      <c r="J19" s="557"/>
      <c r="K19" s="757"/>
    </row>
    <row r="20" spans="1:11" ht="14.25" customHeight="1" thickBot="1">
      <c r="A20" s="610" t="s">
        <v>42</v>
      </c>
      <c r="B20" s="592">
        <v>7.9</v>
      </c>
      <c r="C20" s="593">
        <v>3290</v>
      </c>
      <c r="D20" s="593">
        <v>3026</v>
      </c>
      <c r="E20" s="593">
        <v>1811</v>
      </c>
      <c r="F20" s="593">
        <v>2321</v>
      </c>
      <c r="G20" s="593">
        <v>3802</v>
      </c>
      <c r="H20" s="594">
        <v>5031</v>
      </c>
      <c r="J20" s="557"/>
      <c r="K20" s="757"/>
    </row>
    <row r="21" spans="1:11" ht="35.25" customHeight="1">
      <c r="A21" s="595" t="s">
        <v>2</v>
      </c>
      <c r="B21" s="559" t="s">
        <v>154</v>
      </c>
      <c r="C21" s="560" t="s">
        <v>155</v>
      </c>
      <c r="D21" s="560" t="s">
        <v>156</v>
      </c>
      <c r="E21" s="560" t="s">
        <v>157</v>
      </c>
      <c r="F21" s="560" t="s">
        <v>158</v>
      </c>
      <c r="G21" s="560" t="s">
        <v>159</v>
      </c>
      <c r="H21" s="561" t="s">
        <v>160</v>
      </c>
      <c r="J21" s="557"/>
    </row>
    <row r="22" spans="1:11" ht="14.25" customHeight="1">
      <c r="A22" s="604" t="s">
        <v>10</v>
      </c>
      <c r="B22" s="563">
        <v>100</v>
      </c>
      <c r="C22" s="564">
        <v>1963</v>
      </c>
      <c r="D22" s="564">
        <v>1777</v>
      </c>
      <c r="E22" s="564">
        <v>1370</v>
      </c>
      <c r="F22" s="564">
        <v>1535</v>
      </c>
      <c r="G22" s="564">
        <v>2161</v>
      </c>
      <c r="H22" s="565">
        <v>2745</v>
      </c>
      <c r="J22" s="557"/>
    </row>
    <row r="23" spans="1:11" ht="14.25" customHeight="1">
      <c r="A23" s="605" t="s">
        <v>35</v>
      </c>
      <c r="B23" s="567">
        <v>79.599999999999994</v>
      </c>
      <c r="C23" s="568">
        <v>2040</v>
      </c>
      <c r="D23" s="568">
        <v>1852</v>
      </c>
      <c r="E23" s="568">
        <v>1470</v>
      </c>
      <c r="F23" s="568">
        <v>1619</v>
      </c>
      <c r="G23" s="568">
        <v>2237</v>
      </c>
      <c r="H23" s="569">
        <v>2807</v>
      </c>
      <c r="J23" s="760"/>
    </row>
    <row r="24" spans="1:11" ht="14.25" customHeight="1">
      <c r="A24" s="606" t="s">
        <v>161</v>
      </c>
      <c r="B24" s="571">
        <v>7.6</v>
      </c>
      <c r="C24" s="572">
        <v>3410</v>
      </c>
      <c r="D24" s="572">
        <v>3190</v>
      </c>
      <c r="E24" s="572">
        <v>2340</v>
      </c>
      <c r="F24" s="572">
        <v>2702</v>
      </c>
      <c r="G24" s="572">
        <v>3883</v>
      </c>
      <c r="H24" s="573">
        <v>4719</v>
      </c>
      <c r="J24" s="557"/>
    </row>
    <row r="25" spans="1:11" ht="14.25" customHeight="1">
      <c r="A25" s="606" t="s">
        <v>162</v>
      </c>
      <c r="B25" s="571">
        <v>12</v>
      </c>
      <c r="C25" s="572">
        <v>2369</v>
      </c>
      <c r="D25" s="572">
        <v>2314</v>
      </c>
      <c r="E25" s="572">
        <v>1824</v>
      </c>
      <c r="F25" s="572">
        <v>2034</v>
      </c>
      <c r="G25" s="572">
        <v>2621</v>
      </c>
      <c r="H25" s="573">
        <v>2942</v>
      </c>
      <c r="J25" s="557"/>
    </row>
    <row r="26" spans="1:11" ht="14.25" customHeight="1">
      <c r="A26" s="606" t="s">
        <v>163</v>
      </c>
      <c r="B26" s="571">
        <v>59.9</v>
      </c>
      <c r="C26" s="572">
        <v>1801</v>
      </c>
      <c r="D26" s="572">
        <v>1739</v>
      </c>
      <c r="E26" s="572">
        <v>1438</v>
      </c>
      <c r="F26" s="572">
        <v>1565</v>
      </c>
      <c r="G26" s="572">
        <v>1967</v>
      </c>
      <c r="H26" s="573">
        <v>2237</v>
      </c>
      <c r="J26" s="557"/>
    </row>
    <row r="27" spans="1:11" ht="14.25" customHeight="1">
      <c r="A27" s="576" t="s">
        <v>63</v>
      </c>
      <c r="B27" s="575">
        <v>18.3</v>
      </c>
      <c r="C27" s="568">
        <v>1696</v>
      </c>
      <c r="D27" s="568">
        <v>1493</v>
      </c>
      <c r="E27" s="568">
        <v>1259</v>
      </c>
      <c r="F27" s="568">
        <v>1353</v>
      </c>
      <c r="G27" s="568">
        <v>1740</v>
      </c>
      <c r="H27" s="569">
        <v>2326</v>
      </c>
      <c r="J27" s="557"/>
    </row>
    <row r="28" spans="1:11" ht="14.25" customHeight="1">
      <c r="A28" s="576" t="s">
        <v>164</v>
      </c>
      <c r="B28" s="575">
        <v>0.1</v>
      </c>
      <c r="C28" s="568">
        <v>3652</v>
      </c>
      <c r="D28" s="568">
        <v>3400</v>
      </c>
      <c r="E28" s="568">
        <v>2163</v>
      </c>
      <c r="F28" s="568">
        <v>2638</v>
      </c>
      <c r="G28" s="754">
        <v>4313</v>
      </c>
      <c r="H28" s="569">
        <v>5546</v>
      </c>
      <c r="J28" s="557"/>
    </row>
    <row r="29" spans="1:11" ht="14.25" customHeight="1">
      <c r="A29" s="577" t="s">
        <v>165</v>
      </c>
      <c r="B29" s="563">
        <v>98</v>
      </c>
      <c r="C29" s="564">
        <v>1978</v>
      </c>
      <c r="D29" s="564">
        <v>1788</v>
      </c>
      <c r="E29" s="564">
        <v>1392</v>
      </c>
      <c r="F29" s="564">
        <v>1549</v>
      </c>
      <c r="G29" s="564">
        <v>2173</v>
      </c>
      <c r="H29" s="565">
        <v>2758</v>
      </c>
      <c r="J29" s="718"/>
    </row>
    <row r="30" spans="1:11" ht="14.25" customHeight="1">
      <c r="A30" s="578" t="s">
        <v>40</v>
      </c>
      <c r="B30" s="579">
        <v>2</v>
      </c>
      <c r="C30" s="568">
        <v>1230</v>
      </c>
      <c r="D30" s="580">
        <v>1206</v>
      </c>
      <c r="E30" s="580">
        <v>1144</v>
      </c>
      <c r="F30" s="580">
        <v>1202</v>
      </c>
      <c r="G30" s="580">
        <v>1249</v>
      </c>
      <c r="H30" s="581">
        <v>1328</v>
      </c>
      <c r="J30" s="557"/>
    </row>
    <row r="31" spans="1:11" ht="14.25" customHeight="1">
      <c r="A31" s="607" t="s">
        <v>13</v>
      </c>
      <c r="B31" s="583">
        <v>58.8</v>
      </c>
      <c r="C31" s="584">
        <v>1885</v>
      </c>
      <c r="D31" s="584">
        <v>1712</v>
      </c>
      <c r="E31" s="584">
        <v>1355</v>
      </c>
      <c r="F31" s="584">
        <v>1502</v>
      </c>
      <c r="G31" s="584">
        <v>2053</v>
      </c>
      <c r="H31" s="585">
        <v>2623</v>
      </c>
      <c r="J31" s="557"/>
    </row>
    <row r="32" spans="1:11" ht="14.25" customHeight="1">
      <c r="A32" s="608" t="s">
        <v>14</v>
      </c>
      <c r="B32" s="575">
        <v>41.2</v>
      </c>
      <c r="C32" s="568">
        <v>2074</v>
      </c>
      <c r="D32" s="568">
        <v>1886</v>
      </c>
      <c r="E32" s="568">
        <v>1403</v>
      </c>
      <c r="F32" s="568">
        <v>1603</v>
      </c>
      <c r="G32" s="568">
        <v>2292</v>
      </c>
      <c r="H32" s="569">
        <v>2912</v>
      </c>
      <c r="J32" s="557"/>
    </row>
    <row r="33" spans="1:15" ht="14.25" customHeight="1">
      <c r="A33" s="609" t="s">
        <v>41</v>
      </c>
      <c r="B33" s="588">
        <v>9.6</v>
      </c>
      <c r="C33" s="589">
        <v>1520</v>
      </c>
      <c r="D33" s="589">
        <v>1468</v>
      </c>
      <c r="E33" s="589">
        <v>1226</v>
      </c>
      <c r="F33" s="589">
        <v>1332</v>
      </c>
      <c r="G33" s="589">
        <v>1637</v>
      </c>
      <c r="H33" s="590">
        <v>1861</v>
      </c>
      <c r="J33" s="557"/>
    </row>
    <row r="34" spans="1:15" ht="14.25" customHeight="1">
      <c r="A34" s="608" t="s">
        <v>24</v>
      </c>
      <c r="B34" s="575">
        <v>19.2</v>
      </c>
      <c r="C34" s="568">
        <v>1839</v>
      </c>
      <c r="D34" s="568">
        <v>1711</v>
      </c>
      <c r="E34" s="568">
        <v>1373</v>
      </c>
      <c r="F34" s="568">
        <v>1514</v>
      </c>
      <c r="G34" s="568">
        <v>2024</v>
      </c>
      <c r="H34" s="569">
        <v>2448</v>
      </c>
      <c r="J34" s="557"/>
    </row>
    <row r="35" spans="1:15" ht="14.25" customHeight="1">
      <c r="A35" s="608" t="s">
        <v>25</v>
      </c>
      <c r="B35" s="575">
        <v>29.4</v>
      </c>
      <c r="C35" s="568">
        <v>2011</v>
      </c>
      <c r="D35" s="568">
        <v>1824</v>
      </c>
      <c r="E35" s="568">
        <v>1417</v>
      </c>
      <c r="F35" s="568">
        <v>1583</v>
      </c>
      <c r="G35" s="568">
        <v>2227</v>
      </c>
      <c r="H35" s="569">
        <v>2810</v>
      </c>
      <c r="J35" s="557"/>
    </row>
    <row r="36" spans="1:15" ht="14.25" customHeight="1">
      <c r="A36" s="608" t="s">
        <v>26</v>
      </c>
      <c r="B36" s="575">
        <v>33.5</v>
      </c>
      <c r="C36" s="568">
        <v>2052</v>
      </c>
      <c r="D36" s="568">
        <v>1857</v>
      </c>
      <c r="E36" s="568">
        <v>1417</v>
      </c>
      <c r="F36" s="568">
        <v>1597</v>
      </c>
      <c r="G36" s="568">
        <v>2263</v>
      </c>
      <c r="H36" s="569">
        <v>2894</v>
      </c>
      <c r="J36" s="557"/>
    </row>
    <row r="37" spans="1:15" ht="14.25" customHeight="1" thickBot="1">
      <c r="A37" s="610" t="s">
        <v>42</v>
      </c>
      <c r="B37" s="592">
        <v>8.1999999999999993</v>
      </c>
      <c r="C37" s="593">
        <v>2233</v>
      </c>
      <c r="D37" s="593">
        <v>1950</v>
      </c>
      <c r="E37" s="593">
        <v>1434</v>
      </c>
      <c r="F37" s="593">
        <v>1637</v>
      </c>
      <c r="G37" s="593">
        <v>2504</v>
      </c>
      <c r="H37" s="594">
        <v>3370</v>
      </c>
      <c r="J37" s="557"/>
    </row>
    <row r="38" spans="1:15" ht="35.25" customHeight="1">
      <c r="A38" s="595" t="s">
        <v>30</v>
      </c>
      <c r="B38" s="559" t="s">
        <v>154</v>
      </c>
      <c r="C38" s="560" t="s">
        <v>155</v>
      </c>
      <c r="D38" s="560" t="s">
        <v>156</v>
      </c>
      <c r="E38" s="560" t="s">
        <v>157</v>
      </c>
      <c r="F38" s="560" t="s">
        <v>158</v>
      </c>
      <c r="G38" s="560" t="s">
        <v>159</v>
      </c>
      <c r="H38" s="561" t="s">
        <v>160</v>
      </c>
      <c r="J38" s="557"/>
    </row>
    <row r="39" spans="1:15" ht="14.25" customHeight="1">
      <c r="A39" s="604" t="s">
        <v>10</v>
      </c>
      <c r="B39" s="563">
        <v>100</v>
      </c>
      <c r="C39" s="564">
        <v>2308</v>
      </c>
      <c r="D39" s="564">
        <v>1947</v>
      </c>
      <c r="E39" s="564">
        <v>1474</v>
      </c>
      <c r="F39" s="564">
        <v>1650</v>
      </c>
      <c r="G39" s="564">
        <v>2456</v>
      </c>
      <c r="H39" s="565">
        <v>3242</v>
      </c>
      <c r="I39" s="718"/>
      <c r="J39" s="557"/>
      <c r="K39" s="718"/>
      <c r="L39" s="718"/>
      <c r="M39" s="718"/>
      <c r="N39" s="718"/>
      <c r="O39" s="718"/>
    </row>
    <row r="40" spans="1:15" ht="14.25" customHeight="1">
      <c r="A40" s="605" t="s">
        <v>35</v>
      </c>
      <c r="B40" s="567">
        <v>72.7</v>
      </c>
      <c r="C40" s="568">
        <v>2158</v>
      </c>
      <c r="D40" s="568">
        <v>2002</v>
      </c>
      <c r="E40" s="568">
        <v>1578</v>
      </c>
      <c r="F40" s="568">
        <v>1758</v>
      </c>
      <c r="G40" s="568">
        <v>2419</v>
      </c>
      <c r="H40" s="569">
        <v>2859</v>
      </c>
      <c r="I40" s="718"/>
      <c r="J40" s="760"/>
      <c r="K40" s="718"/>
      <c r="L40" s="718"/>
      <c r="M40" s="718"/>
      <c r="N40" s="718"/>
      <c r="O40" s="718"/>
    </row>
    <row r="41" spans="1:15" ht="14.25" customHeight="1">
      <c r="A41" s="606" t="s">
        <v>161</v>
      </c>
      <c r="B41" s="571">
        <v>21</v>
      </c>
      <c r="C41" s="572">
        <v>2597</v>
      </c>
      <c r="D41" s="572">
        <v>2404</v>
      </c>
      <c r="E41" s="572">
        <v>1902</v>
      </c>
      <c r="F41" s="572">
        <v>2056</v>
      </c>
      <c r="G41" s="572">
        <v>2879</v>
      </c>
      <c r="H41" s="573">
        <v>3403</v>
      </c>
      <c r="I41" s="718"/>
      <c r="J41" s="557"/>
      <c r="K41" s="718"/>
      <c r="L41" s="718"/>
      <c r="M41" s="718"/>
      <c r="N41" s="718"/>
      <c r="O41" s="718"/>
    </row>
    <row r="42" spans="1:15" ht="14.25" customHeight="1">
      <c r="A42" s="606" t="s">
        <v>162</v>
      </c>
      <c r="B42" s="571">
        <v>14.3</v>
      </c>
      <c r="C42" s="572">
        <v>2371</v>
      </c>
      <c r="D42" s="572">
        <v>2369</v>
      </c>
      <c r="E42" s="572">
        <v>1805</v>
      </c>
      <c r="F42" s="572">
        <v>2014</v>
      </c>
      <c r="G42" s="572">
        <v>2675</v>
      </c>
      <c r="H42" s="573">
        <v>2887</v>
      </c>
      <c r="I42" s="718"/>
      <c r="J42" s="557"/>
      <c r="K42" s="718"/>
      <c r="L42" s="718"/>
      <c r="M42" s="718"/>
      <c r="N42" s="718"/>
      <c r="O42" s="718"/>
    </row>
    <row r="43" spans="1:15" ht="14.25" customHeight="1">
      <c r="A43" s="606" t="s">
        <v>163</v>
      </c>
      <c r="B43" s="571">
        <v>37.4</v>
      </c>
      <c r="C43" s="572">
        <v>1830</v>
      </c>
      <c r="D43" s="572">
        <v>1795</v>
      </c>
      <c r="E43" s="572">
        <v>1512</v>
      </c>
      <c r="F43" s="572">
        <v>1625</v>
      </c>
      <c r="G43" s="572">
        <v>1983</v>
      </c>
      <c r="H43" s="573">
        <v>2189</v>
      </c>
      <c r="I43" s="718"/>
      <c r="J43" s="557"/>
      <c r="K43" s="718"/>
      <c r="L43" s="718"/>
      <c r="M43" s="718"/>
      <c r="N43" s="718"/>
      <c r="O43" s="718"/>
    </row>
    <row r="44" spans="1:15" ht="14.25" customHeight="1">
      <c r="A44" s="576" t="s">
        <v>63</v>
      </c>
      <c r="B44" s="575">
        <v>19.5</v>
      </c>
      <c r="C44" s="568">
        <v>1670</v>
      </c>
      <c r="D44" s="568">
        <v>1560</v>
      </c>
      <c r="E44" s="568">
        <v>1342</v>
      </c>
      <c r="F44" s="568">
        <v>1422</v>
      </c>
      <c r="G44" s="568">
        <v>1719</v>
      </c>
      <c r="H44" s="569">
        <v>2074</v>
      </c>
      <c r="I44" s="718"/>
      <c r="J44" s="557"/>
      <c r="K44" s="718"/>
      <c r="L44" s="718"/>
      <c r="M44" s="718"/>
      <c r="N44" s="718"/>
      <c r="O44" s="718"/>
    </row>
    <row r="45" spans="1:15" ht="14.25" customHeight="1">
      <c r="A45" s="576" t="s">
        <v>164</v>
      </c>
      <c r="B45" s="575">
        <v>7.2</v>
      </c>
      <c r="C45" s="568">
        <v>5654</v>
      </c>
      <c r="D45" s="568">
        <v>5520</v>
      </c>
      <c r="E45" s="568">
        <v>3085</v>
      </c>
      <c r="F45" s="568">
        <v>4054</v>
      </c>
      <c r="G45" s="568">
        <v>6947</v>
      </c>
      <c r="H45" s="569">
        <v>8164</v>
      </c>
      <c r="I45" s="718"/>
      <c r="J45" s="557"/>
      <c r="K45" s="718"/>
      <c r="L45" s="718"/>
      <c r="M45" s="718"/>
      <c r="N45" s="718"/>
      <c r="O45" s="718"/>
    </row>
    <row r="46" spans="1:15" ht="14.25" customHeight="1">
      <c r="A46" s="577" t="s">
        <v>165</v>
      </c>
      <c r="B46" s="563">
        <v>99.4</v>
      </c>
      <c r="C46" s="564">
        <v>2314</v>
      </c>
      <c r="D46" s="564">
        <v>1950</v>
      </c>
      <c r="E46" s="564">
        <v>1482</v>
      </c>
      <c r="F46" s="564">
        <v>1655</v>
      </c>
      <c r="G46" s="564">
        <v>2461</v>
      </c>
      <c r="H46" s="565">
        <v>3251</v>
      </c>
      <c r="I46" s="718"/>
      <c r="J46" s="718"/>
      <c r="K46" s="718"/>
      <c r="L46" s="718"/>
      <c r="M46" s="718"/>
      <c r="N46" s="718"/>
      <c r="O46" s="718"/>
    </row>
    <row r="47" spans="1:15" ht="14.25" customHeight="1">
      <c r="A47" s="578" t="s">
        <v>40</v>
      </c>
      <c r="B47" s="579">
        <v>0.6</v>
      </c>
      <c r="C47" s="580">
        <v>1303</v>
      </c>
      <c r="D47" s="580">
        <v>1269</v>
      </c>
      <c r="E47" s="580">
        <v>1155</v>
      </c>
      <c r="F47" s="580">
        <v>1206</v>
      </c>
      <c r="G47" s="580">
        <v>1334</v>
      </c>
      <c r="H47" s="581">
        <v>1421</v>
      </c>
      <c r="I47" s="718"/>
      <c r="J47" s="718"/>
      <c r="K47" s="718"/>
      <c r="L47" s="718"/>
      <c r="M47" s="718"/>
      <c r="N47" s="718"/>
      <c r="O47" s="718"/>
    </row>
    <row r="48" spans="1:15" ht="14.25" customHeight="1">
      <c r="A48" s="607" t="s">
        <v>13</v>
      </c>
      <c r="B48" s="583">
        <v>78</v>
      </c>
      <c r="C48" s="584">
        <v>2181</v>
      </c>
      <c r="D48" s="584">
        <v>1932</v>
      </c>
      <c r="E48" s="584">
        <v>1472</v>
      </c>
      <c r="F48" s="584">
        <v>1644</v>
      </c>
      <c r="G48" s="584">
        <v>2388</v>
      </c>
      <c r="H48" s="585">
        <v>2960</v>
      </c>
      <c r="I48" s="718"/>
      <c r="J48" s="557"/>
      <c r="K48" s="718"/>
      <c r="L48" s="718"/>
      <c r="M48" s="718"/>
      <c r="N48" s="718"/>
      <c r="O48" s="718"/>
    </row>
    <row r="49" spans="1:15" ht="14.25" customHeight="1">
      <c r="A49" s="608" t="s">
        <v>14</v>
      </c>
      <c r="B49" s="575">
        <v>22</v>
      </c>
      <c r="C49" s="568">
        <v>2756</v>
      </c>
      <c r="D49" s="568">
        <v>2009</v>
      </c>
      <c r="E49" s="568">
        <v>1479</v>
      </c>
      <c r="F49" s="568">
        <v>1672</v>
      </c>
      <c r="G49" s="568">
        <v>2813</v>
      </c>
      <c r="H49" s="569">
        <v>5678</v>
      </c>
      <c r="I49" s="718"/>
      <c r="J49" s="557"/>
      <c r="K49" s="718"/>
      <c r="L49" s="718"/>
      <c r="M49" s="718"/>
      <c r="N49" s="718"/>
      <c r="O49" s="718"/>
    </row>
    <row r="50" spans="1:15" ht="14.25" customHeight="1">
      <c r="A50" s="609" t="s">
        <v>41</v>
      </c>
      <c r="B50" s="588">
        <v>15.1</v>
      </c>
      <c r="C50" s="589">
        <v>1703</v>
      </c>
      <c r="D50" s="589">
        <v>1638</v>
      </c>
      <c r="E50" s="589">
        <v>1363</v>
      </c>
      <c r="F50" s="589">
        <v>1471</v>
      </c>
      <c r="G50" s="589">
        <v>1865</v>
      </c>
      <c r="H50" s="590">
        <v>2065</v>
      </c>
      <c r="I50" s="718"/>
      <c r="J50" s="557"/>
      <c r="K50" s="718"/>
      <c r="L50" s="718"/>
      <c r="M50" s="718"/>
      <c r="N50" s="718"/>
      <c r="O50" s="718"/>
    </row>
    <row r="51" spans="1:15" ht="14.25" customHeight="1">
      <c r="A51" s="608" t="s">
        <v>24</v>
      </c>
      <c r="B51" s="575">
        <v>26</v>
      </c>
      <c r="C51" s="568">
        <v>2151</v>
      </c>
      <c r="D51" s="568">
        <v>1908</v>
      </c>
      <c r="E51" s="568">
        <v>1485</v>
      </c>
      <c r="F51" s="568">
        <v>1648</v>
      </c>
      <c r="G51" s="568">
        <v>2231</v>
      </c>
      <c r="H51" s="569">
        <v>2873</v>
      </c>
      <c r="I51" s="718"/>
      <c r="J51" s="718"/>
      <c r="K51" s="718"/>
      <c r="L51" s="718"/>
      <c r="M51" s="718"/>
      <c r="N51" s="718"/>
      <c r="O51" s="718"/>
    </row>
    <row r="52" spans="1:15" ht="14.25" customHeight="1">
      <c r="A52" s="608" t="s">
        <v>25</v>
      </c>
      <c r="B52" s="575">
        <v>26.8</v>
      </c>
      <c r="C52" s="568">
        <v>2328</v>
      </c>
      <c r="D52" s="568">
        <v>2000</v>
      </c>
      <c r="E52" s="568">
        <v>1523</v>
      </c>
      <c r="F52" s="568">
        <v>1706</v>
      </c>
      <c r="G52" s="568">
        <v>2541</v>
      </c>
      <c r="H52" s="569">
        <v>3165</v>
      </c>
      <c r="I52" s="718"/>
      <c r="J52" s="718"/>
      <c r="K52" s="718"/>
      <c r="L52" s="718"/>
      <c r="M52" s="718"/>
      <c r="N52" s="718"/>
      <c r="O52" s="718"/>
    </row>
    <row r="53" spans="1:15" ht="14.25" customHeight="1">
      <c r="A53" s="608" t="s">
        <v>26</v>
      </c>
      <c r="B53" s="575">
        <v>26.7</v>
      </c>
      <c r="C53" s="568">
        <v>2549</v>
      </c>
      <c r="D53" s="568">
        <v>2139</v>
      </c>
      <c r="E53" s="568">
        <v>1545</v>
      </c>
      <c r="F53" s="568">
        <v>1775</v>
      </c>
      <c r="G53" s="568">
        <v>2741</v>
      </c>
      <c r="H53" s="569">
        <v>3565</v>
      </c>
      <c r="I53" s="718"/>
      <c r="J53" s="718"/>
      <c r="K53" s="718"/>
      <c r="L53" s="718"/>
      <c r="M53" s="718"/>
      <c r="N53" s="718"/>
      <c r="O53" s="718"/>
    </row>
    <row r="54" spans="1:15" ht="14.25" customHeight="1" thickBot="1">
      <c r="A54" s="610" t="s">
        <v>42</v>
      </c>
      <c r="B54" s="592">
        <v>5.4</v>
      </c>
      <c r="C54" s="593">
        <v>3456</v>
      </c>
      <c r="D54" s="593">
        <v>2652</v>
      </c>
      <c r="E54" s="593">
        <v>1590</v>
      </c>
      <c r="F54" s="593">
        <v>1942</v>
      </c>
      <c r="G54" s="593">
        <v>3846</v>
      </c>
      <c r="H54" s="594">
        <v>7073</v>
      </c>
      <c r="I54" s="718"/>
      <c r="J54" s="718"/>
      <c r="K54" s="718"/>
      <c r="L54" s="718"/>
      <c r="M54" s="718"/>
      <c r="N54" s="718"/>
      <c r="O54" s="718"/>
    </row>
    <row r="55" spans="1:15" ht="35.25" customHeight="1">
      <c r="J55" s="557"/>
    </row>
    <row r="56" spans="1:15" ht="14.25" customHeight="1">
      <c r="A56" s="799" t="s">
        <v>200</v>
      </c>
      <c r="B56" s="800"/>
      <c r="C56" s="800"/>
      <c r="D56" s="800"/>
      <c r="E56" s="800"/>
      <c r="F56" s="800"/>
      <c r="G56" s="800"/>
      <c r="H56" s="597"/>
      <c r="J56" s="557"/>
    </row>
    <row r="57" spans="1:15" ht="27.75" customHeight="1">
      <c r="A57" s="801" t="s">
        <v>173</v>
      </c>
      <c r="B57" s="801"/>
      <c r="C57" s="801"/>
      <c r="D57" s="801"/>
      <c r="E57" s="801"/>
      <c r="F57" s="801"/>
      <c r="G57" s="801"/>
      <c r="H57" s="597"/>
      <c r="J57" s="557"/>
    </row>
    <row r="58" spans="1:15" ht="14.25" customHeight="1">
      <c r="J58" s="557"/>
    </row>
    <row r="59" spans="1:15" ht="14.25" customHeight="1">
      <c r="J59" s="557"/>
    </row>
    <row r="60" spans="1:15" ht="14.25" customHeight="1">
      <c r="D60" s="757"/>
      <c r="E60" s="757"/>
      <c r="F60" s="757"/>
      <c r="G60" s="757"/>
      <c r="H60" s="757"/>
      <c r="J60" s="557"/>
    </row>
    <row r="61" spans="1:15" ht="14.25" customHeight="1">
      <c r="D61" s="757"/>
      <c r="E61" s="757"/>
      <c r="F61" s="757"/>
      <c r="G61" s="757"/>
      <c r="H61" s="757"/>
      <c r="J61" s="557"/>
    </row>
    <row r="62" spans="1:15" ht="14.25" customHeight="1">
      <c r="D62" s="757"/>
      <c r="E62" s="757"/>
      <c r="F62" s="757"/>
      <c r="G62" s="757"/>
      <c r="H62" s="757"/>
      <c r="J62" s="557"/>
    </row>
    <row r="63" spans="1:15" ht="14.25" customHeight="1">
      <c r="J63" s="557"/>
    </row>
    <row r="64" spans="1:15" ht="14.25" customHeight="1">
      <c r="J64" s="557"/>
    </row>
    <row r="65" spans="9:32" ht="14.25" customHeight="1">
      <c r="J65" s="557"/>
    </row>
    <row r="66" spans="9:32" ht="14.25" customHeight="1">
      <c r="J66" s="557"/>
    </row>
    <row r="67" spans="9:32" ht="14.25" customHeight="1">
      <c r="J67" s="557"/>
    </row>
    <row r="68" spans="9:32" ht="14.25" customHeight="1">
      <c r="J68" s="557"/>
    </row>
    <row r="69" spans="9:32" ht="14.25" customHeight="1">
      <c r="J69" s="557"/>
    </row>
    <row r="70" spans="9:32" ht="14.25" customHeight="1">
      <c r="J70" s="557"/>
    </row>
    <row r="71" spans="9:32" ht="14.25" customHeight="1">
      <c r="J71" s="557"/>
    </row>
    <row r="73" spans="9:32" ht="27.75" customHeight="1">
      <c r="I73" s="598"/>
      <c r="J73" s="597"/>
      <c r="K73" s="597"/>
      <c r="L73" s="599"/>
      <c r="M73" s="599"/>
      <c r="N73" s="597"/>
      <c r="O73" s="597"/>
      <c r="P73" s="598"/>
      <c r="Q73" s="600"/>
      <c r="R73" s="600"/>
      <c r="S73" s="600"/>
      <c r="T73" s="600"/>
      <c r="U73" s="600"/>
      <c r="V73" s="600"/>
      <c r="W73" s="601"/>
      <c r="X73" s="602"/>
      <c r="Y73" s="602"/>
      <c r="Z73" s="603"/>
      <c r="AA73" s="602"/>
      <c r="AB73" s="602"/>
      <c r="AC73" s="603"/>
      <c r="AD73" s="603"/>
      <c r="AE73" s="603"/>
      <c r="AF73" s="556"/>
    </row>
    <row r="74" spans="9:32" ht="44.25" customHeight="1">
      <c r="I74" s="598"/>
      <c r="J74" s="597"/>
      <c r="K74" s="597"/>
      <c r="L74" s="602"/>
      <c r="M74" s="602"/>
      <c r="N74" s="597"/>
      <c r="O74" s="597"/>
      <c r="P74" s="598"/>
      <c r="Q74" s="600"/>
      <c r="R74" s="600"/>
      <c r="S74" s="600"/>
      <c r="T74" s="600"/>
      <c r="U74" s="600"/>
      <c r="V74" s="600"/>
      <c r="W74" s="603"/>
      <c r="X74" s="602"/>
      <c r="Y74" s="602"/>
      <c r="Z74" s="599"/>
      <c r="AA74" s="602"/>
      <c r="AB74" s="602"/>
      <c r="AC74" s="599"/>
      <c r="AD74" s="603"/>
      <c r="AE74" s="603"/>
      <c r="AF74" s="556"/>
    </row>
  </sheetData>
  <mergeCells count="2">
    <mergeCell ref="A56:G56"/>
    <mergeCell ref="A57:G57"/>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topLeftCell="A10" workbookViewId="0">
      <selection activeCell="B27" sqref="B27"/>
    </sheetView>
  </sheetViews>
  <sheetFormatPr baseColWidth="10" defaultRowHeight="15"/>
  <cols>
    <col min="1" max="1" width="12.7109375" style="25" customWidth="1"/>
    <col min="2" max="2" width="8.140625" style="26" customWidth="1"/>
    <col min="3" max="3" width="10.42578125" customWidth="1"/>
    <col min="4" max="4" width="9.42578125" customWidth="1"/>
    <col min="5" max="5" width="10" customWidth="1"/>
    <col min="6" max="6" width="10.28515625" customWidth="1"/>
    <col min="7" max="9" width="9.5703125" customWidth="1"/>
    <col min="10" max="10" width="16.85546875" customWidth="1"/>
    <col min="11" max="11" width="78.140625" bestFit="1" customWidth="1"/>
  </cols>
  <sheetData>
    <row r="1" spans="1:11" s="41" customFormat="1" ht="30.75" customHeight="1">
      <c r="A1" s="802" t="s">
        <v>103</v>
      </c>
      <c r="B1" s="802"/>
      <c r="C1" s="802"/>
      <c r="D1" s="802"/>
      <c r="E1" s="802"/>
      <c r="F1" s="802"/>
      <c r="G1" s="802"/>
      <c r="H1" s="802"/>
      <c r="I1" s="802"/>
      <c r="J1" s="802"/>
    </row>
    <row r="3" spans="1:11" ht="24.75" customHeight="1">
      <c r="A3" s="55" t="s">
        <v>99</v>
      </c>
      <c r="B3" s="49"/>
      <c r="C3" s="53">
        <v>2012</v>
      </c>
      <c r="D3" s="53">
        <v>2013</v>
      </c>
      <c r="E3" s="53">
        <v>2014</v>
      </c>
      <c r="F3" s="53">
        <v>2015</v>
      </c>
      <c r="G3" s="53">
        <v>2016</v>
      </c>
      <c r="H3" s="53">
        <v>2017</v>
      </c>
      <c r="I3" s="53">
        <v>2018</v>
      </c>
      <c r="J3" s="54" t="s">
        <v>145</v>
      </c>
      <c r="K3" s="31"/>
    </row>
    <row r="4" spans="1:11" ht="22.5" customHeight="1">
      <c r="A4" s="50" t="s">
        <v>6</v>
      </c>
      <c r="B4" s="49" t="s">
        <v>133</v>
      </c>
      <c r="C4" s="51">
        <v>2.98</v>
      </c>
      <c r="D4" s="51">
        <v>2.95</v>
      </c>
      <c r="E4" s="51">
        <v>2.94</v>
      </c>
      <c r="F4" s="435">
        <v>2.95</v>
      </c>
      <c r="G4" s="436">
        <v>3.17</v>
      </c>
      <c r="H4" s="392">
        <v>3.1</v>
      </c>
      <c r="I4" s="392" t="s">
        <v>105</v>
      </c>
      <c r="J4" s="392" t="s">
        <v>105</v>
      </c>
      <c r="K4" s="32"/>
    </row>
    <row r="5" spans="1:11" ht="19.5" customHeight="1">
      <c r="A5" s="50"/>
      <c r="B5" s="49" t="s">
        <v>30</v>
      </c>
      <c r="C5" s="51">
        <v>3.51</v>
      </c>
      <c r="D5" s="51">
        <v>3.6</v>
      </c>
      <c r="E5" s="51">
        <v>3.62</v>
      </c>
      <c r="F5" s="51">
        <v>3.64</v>
      </c>
      <c r="G5" s="51">
        <v>3.63</v>
      </c>
      <c r="H5" s="392">
        <v>3.61</v>
      </c>
      <c r="I5" s="392">
        <v>3.64</v>
      </c>
      <c r="J5" s="392">
        <f>I5-H5</f>
        <v>0.03</v>
      </c>
      <c r="K5" s="32"/>
    </row>
    <row r="6" spans="1:11" ht="19.5" customHeight="1">
      <c r="A6" s="50"/>
      <c r="B6" s="52" t="s">
        <v>2</v>
      </c>
      <c r="C6" s="51">
        <v>2.3199999999999998</v>
      </c>
      <c r="D6" s="51">
        <v>2.29</v>
      </c>
      <c r="E6" s="51">
        <v>2.29</v>
      </c>
      <c r="F6" s="51">
        <v>2.2599999999999998</v>
      </c>
      <c r="G6" s="51">
        <v>2.2599999999999998</v>
      </c>
      <c r="H6" s="392">
        <v>2.23</v>
      </c>
      <c r="I6" s="392">
        <v>2.21</v>
      </c>
      <c r="J6" s="392">
        <f t="shared" ref="J6:J7" si="0">I6-H6</f>
        <v>-0.02</v>
      </c>
      <c r="K6" s="31"/>
    </row>
    <row r="7" spans="1:11" ht="18" customHeight="1">
      <c r="A7" s="50"/>
      <c r="B7" s="52" t="s">
        <v>7</v>
      </c>
      <c r="C7" s="51">
        <v>2.41</v>
      </c>
      <c r="D7" s="51">
        <v>2.39</v>
      </c>
      <c r="E7" s="51">
        <v>2.42</v>
      </c>
      <c r="F7" s="51">
        <v>2.4500000000000002</v>
      </c>
      <c r="G7" s="51">
        <v>2.46</v>
      </c>
      <c r="H7" s="392">
        <v>2.41</v>
      </c>
      <c r="I7" s="392">
        <v>2.37</v>
      </c>
      <c r="J7" s="392">
        <f t="shared" si="0"/>
        <v>-0.04</v>
      </c>
      <c r="K7" s="31"/>
    </row>
    <row r="8" spans="1:11" ht="30" customHeight="1">
      <c r="A8" s="50" t="s">
        <v>8</v>
      </c>
      <c r="B8" s="49" t="s">
        <v>133</v>
      </c>
      <c r="C8" s="51">
        <v>2.19</v>
      </c>
      <c r="D8" s="51">
        <v>2.2000000000000002</v>
      </c>
      <c r="E8" s="51">
        <v>2.2200000000000002</v>
      </c>
      <c r="F8" s="435">
        <v>2.23</v>
      </c>
      <c r="G8" s="436">
        <v>2.23</v>
      </c>
      <c r="H8" s="392">
        <v>2.2000000000000002</v>
      </c>
      <c r="I8" s="392" t="s">
        <v>105</v>
      </c>
      <c r="J8" s="392" t="s">
        <v>105</v>
      </c>
      <c r="K8" s="31"/>
    </row>
    <row r="9" spans="1:11" ht="18" customHeight="1">
      <c r="A9" s="50"/>
      <c r="B9" s="49" t="s">
        <v>30</v>
      </c>
      <c r="C9" s="51">
        <v>1.8</v>
      </c>
      <c r="D9" s="51">
        <v>1.79</v>
      </c>
      <c r="E9" s="51">
        <v>1.79</v>
      </c>
      <c r="F9" s="51">
        <v>1.81</v>
      </c>
      <c r="G9" s="51">
        <v>1.82</v>
      </c>
      <c r="H9" s="392">
        <v>1.79</v>
      </c>
      <c r="I9" s="392">
        <v>1.81</v>
      </c>
      <c r="J9" s="392">
        <f>I9-H9</f>
        <v>0.02</v>
      </c>
    </row>
    <row r="10" spans="1:11" ht="17.25" customHeight="1">
      <c r="A10" s="50"/>
      <c r="B10" s="52" t="s">
        <v>2</v>
      </c>
      <c r="C10" s="51">
        <v>1.81</v>
      </c>
      <c r="D10" s="51">
        <v>1.82</v>
      </c>
      <c r="E10" s="51">
        <v>1.81</v>
      </c>
      <c r="F10" s="51">
        <v>1.79</v>
      </c>
      <c r="G10" s="51">
        <v>1.79</v>
      </c>
      <c r="H10" s="392">
        <v>1.78</v>
      </c>
      <c r="I10" s="392">
        <v>1.78</v>
      </c>
      <c r="J10" s="392">
        <f t="shared" ref="J10:J11" si="1">I10-H10</f>
        <v>0</v>
      </c>
      <c r="K10" s="31"/>
    </row>
    <row r="11" spans="1:11" ht="18.75" customHeight="1">
      <c r="A11" s="50"/>
      <c r="B11" s="52" t="s">
        <v>7</v>
      </c>
      <c r="C11" s="51">
        <v>1.81</v>
      </c>
      <c r="D11" s="51">
        <v>1.8</v>
      </c>
      <c r="E11" s="51">
        <v>2.09</v>
      </c>
      <c r="F11" s="51">
        <v>2.0099999999999998</v>
      </c>
      <c r="G11" s="51">
        <v>1.99</v>
      </c>
      <c r="H11" s="392">
        <v>2.0099999999999998</v>
      </c>
      <c r="I11" s="392">
        <v>2.21</v>
      </c>
      <c r="J11" s="392">
        <f t="shared" si="1"/>
        <v>0.2</v>
      </c>
      <c r="K11" s="31"/>
    </row>
    <row r="12" spans="1:11" ht="24.75">
      <c r="A12" s="50" t="s">
        <v>9</v>
      </c>
      <c r="B12" s="49" t="s">
        <v>133</v>
      </c>
      <c r="C12" s="51">
        <v>1.95</v>
      </c>
      <c r="D12" s="51">
        <v>1.98</v>
      </c>
      <c r="E12" s="51">
        <v>1.98</v>
      </c>
      <c r="F12" s="435">
        <v>1.99</v>
      </c>
      <c r="G12" s="436">
        <v>1.89</v>
      </c>
      <c r="H12" s="392">
        <v>1.9</v>
      </c>
      <c r="I12" s="392" t="s">
        <v>105</v>
      </c>
      <c r="J12" s="392" t="s">
        <v>105</v>
      </c>
      <c r="K12" s="31"/>
    </row>
    <row r="13" spans="1:11" ht="17.25" customHeight="1">
      <c r="A13" s="50"/>
      <c r="B13" s="49" t="s">
        <v>30</v>
      </c>
      <c r="C13" s="51">
        <v>1.54</v>
      </c>
      <c r="D13" s="51">
        <v>1.52</v>
      </c>
      <c r="E13" s="51">
        <v>1.52</v>
      </c>
      <c r="F13" s="51">
        <v>1.51</v>
      </c>
      <c r="G13" s="51">
        <v>1.51</v>
      </c>
      <c r="H13" s="392">
        <v>1.51</v>
      </c>
      <c r="I13" s="392">
        <v>1.52</v>
      </c>
      <c r="J13" s="392">
        <f>I13-H13</f>
        <v>0.01</v>
      </c>
      <c r="K13" s="31"/>
    </row>
    <row r="14" spans="1:11" ht="18" customHeight="1">
      <c r="A14" s="50"/>
      <c r="B14" s="52" t="s">
        <v>2</v>
      </c>
      <c r="C14" s="51">
        <v>1.61</v>
      </c>
      <c r="D14" s="51">
        <v>1.61</v>
      </c>
      <c r="E14" s="51">
        <v>1.62</v>
      </c>
      <c r="F14" s="51">
        <v>1.63</v>
      </c>
      <c r="G14" s="51">
        <v>1.63</v>
      </c>
      <c r="H14" s="392">
        <v>1.64</v>
      </c>
      <c r="I14" s="392">
        <v>1.63</v>
      </c>
      <c r="J14" s="392">
        <f t="shared" ref="J14:J15" si="2">I14-H14</f>
        <v>-0.01</v>
      </c>
      <c r="K14" s="31"/>
    </row>
    <row r="15" spans="1:11" ht="18.75" customHeight="1">
      <c r="A15" s="50"/>
      <c r="B15" s="52" t="s">
        <v>7</v>
      </c>
      <c r="C15" s="51">
        <v>2.25</v>
      </c>
      <c r="D15" s="51">
        <v>2.2200000000000002</v>
      </c>
      <c r="E15" s="51">
        <v>2.1</v>
      </c>
      <c r="F15" s="51">
        <v>2.1800000000000002</v>
      </c>
      <c r="G15" s="51">
        <v>2.21</v>
      </c>
      <c r="H15" s="392">
        <v>2.2000000000000002</v>
      </c>
      <c r="I15" s="392">
        <v>2.0099999999999998</v>
      </c>
      <c r="J15" s="392">
        <f t="shared" si="2"/>
        <v>-0.19</v>
      </c>
      <c r="K15" s="31"/>
    </row>
    <row r="16" spans="1:11" ht="20.25" customHeight="1">
      <c r="A16" s="50" t="s">
        <v>10</v>
      </c>
      <c r="B16" s="49" t="s">
        <v>133</v>
      </c>
      <c r="C16" s="51">
        <v>2.92</v>
      </c>
      <c r="D16" s="51">
        <v>2.96</v>
      </c>
      <c r="E16" s="51">
        <v>2.99</v>
      </c>
      <c r="F16" s="435">
        <v>3.01</v>
      </c>
      <c r="G16" s="436">
        <v>3.01</v>
      </c>
      <c r="H16" s="392">
        <v>2.87</v>
      </c>
      <c r="I16" s="392" t="s">
        <v>105</v>
      </c>
      <c r="J16" s="392" t="s">
        <v>105</v>
      </c>
      <c r="K16" s="31"/>
    </row>
    <row r="17" spans="1:11" ht="18.75" customHeight="1">
      <c r="A17" s="50"/>
      <c r="B17" s="49" t="s">
        <v>30</v>
      </c>
      <c r="C17" s="51">
        <v>2.2000000000000002</v>
      </c>
      <c r="D17" s="51">
        <v>2.19</v>
      </c>
      <c r="E17" s="51">
        <v>2.16</v>
      </c>
      <c r="F17" s="51">
        <v>2.16</v>
      </c>
      <c r="G17" s="51">
        <v>2.86</v>
      </c>
      <c r="H17" s="392">
        <v>2.17</v>
      </c>
      <c r="I17" s="392">
        <v>2.2000000000000002</v>
      </c>
      <c r="J17" s="392">
        <f>I17-H17</f>
        <v>0.03</v>
      </c>
      <c r="K17" s="31"/>
    </row>
    <row r="18" spans="1:11" ht="17.25" customHeight="1">
      <c r="A18" s="50"/>
      <c r="B18" s="52" t="s">
        <v>2</v>
      </c>
      <c r="C18" s="51">
        <v>1.99</v>
      </c>
      <c r="D18" s="51">
        <v>2</v>
      </c>
      <c r="E18" s="51">
        <v>2.0099999999999998</v>
      </c>
      <c r="F18" s="51">
        <v>2</v>
      </c>
      <c r="G18" s="51">
        <v>2.0099999999999998</v>
      </c>
      <c r="H18" s="392">
        <v>2.0099999999999998</v>
      </c>
      <c r="I18" s="392">
        <v>2</v>
      </c>
      <c r="J18" s="392">
        <f t="shared" ref="J18:J19" si="3">I18-H18</f>
        <v>-0.01</v>
      </c>
    </row>
    <row r="19" spans="1:11" ht="18" customHeight="1">
      <c r="A19" s="50"/>
      <c r="B19" s="52" t="s">
        <v>7</v>
      </c>
      <c r="C19" s="51">
        <v>2.4</v>
      </c>
      <c r="D19" s="51">
        <v>2.38</v>
      </c>
      <c r="E19" s="51">
        <v>2.39</v>
      </c>
      <c r="F19" s="51">
        <v>2.4</v>
      </c>
      <c r="G19" s="51">
        <v>2.42</v>
      </c>
      <c r="H19" s="392">
        <v>2.41</v>
      </c>
      <c r="I19" s="392">
        <v>2.41</v>
      </c>
      <c r="J19" s="392">
        <f t="shared" si="3"/>
        <v>0</v>
      </c>
    </row>
    <row r="20" spans="1:11" ht="15" customHeight="1">
      <c r="A20" s="790" t="s">
        <v>201</v>
      </c>
      <c r="B20" s="791"/>
      <c r="C20" s="791"/>
      <c r="D20" s="791"/>
      <c r="E20" s="791"/>
      <c r="F20" s="791"/>
      <c r="G20" s="791"/>
      <c r="H20" s="791"/>
      <c r="I20" s="791"/>
      <c r="J20" s="791"/>
      <c r="K20" s="791"/>
    </row>
    <row r="21" spans="1:11" s="445" customFormat="1" ht="28.5" customHeight="1">
      <c r="A21" s="803" t="s">
        <v>108</v>
      </c>
      <c r="B21" s="803"/>
      <c r="C21" s="803"/>
      <c r="D21" s="803"/>
      <c r="E21" s="803"/>
      <c r="F21" s="803"/>
      <c r="G21" s="803"/>
      <c r="H21" s="803"/>
      <c r="I21" s="803"/>
      <c r="J21" s="803"/>
      <c r="K21" s="779"/>
    </row>
    <row r="22" spans="1:11" s="445" customFormat="1">
      <c r="A22" s="803" t="s">
        <v>188</v>
      </c>
      <c r="B22" s="805"/>
      <c r="C22" s="805"/>
      <c r="D22" s="805"/>
      <c r="E22" s="805"/>
      <c r="F22" s="805"/>
      <c r="G22" s="805"/>
      <c r="H22" s="805"/>
      <c r="I22" s="805"/>
      <c r="J22" s="805"/>
      <c r="K22" s="805"/>
    </row>
    <row r="23" spans="1:11" s="445" customFormat="1">
      <c r="A23" s="803" t="s">
        <v>96</v>
      </c>
      <c r="B23" s="805"/>
      <c r="C23" s="805"/>
      <c r="D23" s="805"/>
      <c r="E23" s="805"/>
      <c r="F23" s="805"/>
      <c r="G23" s="805"/>
      <c r="H23" s="805"/>
      <c r="I23" s="805"/>
      <c r="J23" s="805"/>
      <c r="K23" s="805"/>
    </row>
    <row r="24" spans="1:11" s="445" customFormat="1">
      <c r="A24" s="803" t="s">
        <v>174</v>
      </c>
      <c r="B24" s="805"/>
      <c r="C24" s="805"/>
      <c r="D24" s="805"/>
      <c r="E24" s="805"/>
      <c r="F24" s="805"/>
      <c r="G24" s="805"/>
      <c r="H24" s="805"/>
      <c r="I24" s="805"/>
      <c r="J24" s="805"/>
      <c r="K24" s="805"/>
    </row>
    <row r="25" spans="1:11" s="445" customFormat="1" ht="15" customHeight="1">
      <c r="A25" s="794" t="s">
        <v>175</v>
      </c>
      <c r="B25" s="794"/>
      <c r="C25" s="794"/>
      <c r="D25" s="794"/>
      <c r="E25" s="794"/>
      <c r="F25" s="794"/>
      <c r="G25" s="794"/>
      <c r="H25" s="794"/>
      <c r="I25" s="794"/>
      <c r="J25" s="794"/>
      <c r="K25" s="794"/>
    </row>
    <row r="26" spans="1:11" s="445" customFormat="1" ht="54.75" customHeight="1">
      <c r="A26" s="804" t="s">
        <v>189</v>
      </c>
      <c r="B26" s="804"/>
      <c r="C26" s="804"/>
      <c r="D26" s="804"/>
      <c r="E26" s="804"/>
      <c r="F26" s="804"/>
      <c r="G26" s="804"/>
      <c r="H26" s="804"/>
      <c r="I26" s="804"/>
      <c r="J26" s="804"/>
      <c r="K26" s="443"/>
    </row>
    <row r="27" spans="1:11" s="445" customFormat="1">
      <c r="A27" s="331" t="s">
        <v>137</v>
      </c>
      <c r="B27" s="27"/>
      <c r="C27" s="24"/>
      <c r="D27" s="24"/>
      <c r="E27" s="24"/>
      <c r="F27" s="24"/>
      <c r="G27" s="24"/>
      <c r="H27" s="24"/>
      <c r="I27" s="24"/>
      <c r="J27" s="24"/>
      <c r="K27" s="24"/>
    </row>
  </sheetData>
  <mergeCells count="8">
    <mergeCell ref="A1:J1"/>
    <mergeCell ref="A21:J21"/>
    <mergeCell ref="A26:J26"/>
    <mergeCell ref="A25:K25"/>
    <mergeCell ref="A20:K20"/>
    <mergeCell ref="A22:K22"/>
    <mergeCell ref="A23:K23"/>
    <mergeCell ref="A24:K24"/>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6"/>
  <sheetViews>
    <sheetView showGridLines="0" workbookViewId="0">
      <selection activeCell="A11" sqref="A11:I11"/>
    </sheetView>
  </sheetViews>
  <sheetFormatPr baseColWidth="10" defaultRowHeight="12.75"/>
  <cols>
    <col min="1" max="1" width="24.85546875" style="1" customWidth="1"/>
    <col min="2" max="8" width="8.7109375" style="1" customWidth="1"/>
    <col min="9" max="9" width="8.7109375" style="6" customWidth="1"/>
    <col min="10" max="11" width="8.7109375" style="1" customWidth="1"/>
    <col min="12" max="12" width="8.7109375" style="6" customWidth="1"/>
    <col min="13" max="13" width="8.7109375" style="1" customWidth="1"/>
    <col min="14" max="15" width="11.42578125" style="1"/>
    <col min="16" max="16" width="15.85546875" style="1" customWidth="1"/>
    <col min="17" max="17" width="14.42578125" style="1" customWidth="1"/>
    <col min="18" max="19" width="11.42578125" style="1"/>
    <col min="20" max="20" width="8.42578125" style="1" customWidth="1"/>
    <col min="21" max="256" width="11.42578125" style="1"/>
    <col min="257" max="257" width="30.42578125" style="1" customWidth="1"/>
    <col min="258" max="258" width="12.42578125" style="1" customWidth="1"/>
    <col min="259" max="259" width="9.42578125" style="1" bestFit="1" customWidth="1"/>
    <col min="260" max="260" width="12.42578125" style="1" customWidth="1"/>
    <col min="261" max="261" width="9.42578125" style="1" customWidth="1"/>
    <col min="262" max="262" width="12.42578125" style="1" customWidth="1"/>
    <col min="263" max="263" width="8.85546875" style="1" customWidth="1"/>
    <col min="264" max="264" width="12.42578125" style="1" customWidth="1"/>
    <col min="265" max="265" width="8.85546875" style="1" customWidth="1"/>
    <col min="266" max="268" width="11.42578125" style="1"/>
    <col min="269" max="269" width="11.5703125" style="1" bestFit="1" customWidth="1"/>
    <col min="270" max="512" width="11.42578125" style="1"/>
    <col min="513" max="513" width="30.42578125" style="1" customWidth="1"/>
    <col min="514" max="514" width="12.42578125" style="1" customWidth="1"/>
    <col min="515" max="515" width="9.42578125" style="1" bestFit="1" customWidth="1"/>
    <col min="516" max="516" width="12.42578125" style="1" customWidth="1"/>
    <col min="517" max="517" width="9.42578125" style="1" customWidth="1"/>
    <col min="518" max="518" width="12.42578125" style="1" customWidth="1"/>
    <col min="519" max="519" width="8.85546875" style="1" customWidth="1"/>
    <col min="520" max="520" width="12.42578125" style="1" customWidth="1"/>
    <col min="521" max="521" width="8.85546875" style="1" customWidth="1"/>
    <col min="522" max="524" width="11.42578125" style="1"/>
    <col min="525" max="525" width="11.5703125" style="1" bestFit="1" customWidth="1"/>
    <col min="526" max="768" width="11.42578125" style="1"/>
    <col min="769" max="769" width="30.42578125" style="1" customWidth="1"/>
    <col min="770" max="770" width="12.42578125" style="1" customWidth="1"/>
    <col min="771" max="771" width="9.42578125" style="1" bestFit="1" customWidth="1"/>
    <col min="772" max="772" width="12.42578125" style="1" customWidth="1"/>
    <col min="773" max="773" width="9.42578125" style="1" customWidth="1"/>
    <col min="774" max="774" width="12.42578125" style="1" customWidth="1"/>
    <col min="775" max="775" width="8.85546875" style="1" customWidth="1"/>
    <col min="776" max="776" width="12.42578125" style="1" customWidth="1"/>
    <col min="777" max="777" width="8.85546875" style="1" customWidth="1"/>
    <col min="778" max="780" width="11.42578125" style="1"/>
    <col min="781" max="781" width="11.5703125" style="1" bestFit="1" customWidth="1"/>
    <col min="782" max="1024" width="11.42578125" style="1"/>
    <col min="1025" max="1025" width="30.42578125" style="1" customWidth="1"/>
    <col min="1026" max="1026" width="12.42578125" style="1" customWidth="1"/>
    <col min="1027" max="1027" width="9.42578125" style="1" bestFit="1" customWidth="1"/>
    <col min="1028" max="1028" width="12.42578125" style="1" customWidth="1"/>
    <col min="1029" max="1029" width="9.42578125" style="1" customWidth="1"/>
    <col min="1030" max="1030" width="12.42578125" style="1" customWidth="1"/>
    <col min="1031" max="1031" width="8.85546875" style="1" customWidth="1"/>
    <col min="1032" max="1032" width="12.42578125" style="1" customWidth="1"/>
    <col min="1033" max="1033" width="8.85546875" style="1" customWidth="1"/>
    <col min="1034" max="1036" width="11.42578125" style="1"/>
    <col min="1037" max="1037" width="11.5703125" style="1" bestFit="1" customWidth="1"/>
    <col min="1038" max="1280" width="11.42578125" style="1"/>
    <col min="1281" max="1281" width="30.42578125" style="1" customWidth="1"/>
    <col min="1282" max="1282" width="12.42578125" style="1" customWidth="1"/>
    <col min="1283" max="1283" width="9.42578125" style="1" bestFit="1" customWidth="1"/>
    <col min="1284" max="1284" width="12.42578125" style="1" customWidth="1"/>
    <col min="1285" max="1285" width="9.42578125" style="1" customWidth="1"/>
    <col min="1286" max="1286" width="12.42578125" style="1" customWidth="1"/>
    <col min="1287" max="1287" width="8.85546875" style="1" customWidth="1"/>
    <col min="1288" max="1288" width="12.42578125" style="1" customWidth="1"/>
    <col min="1289" max="1289" width="8.85546875" style="1" customWidth="1"/>
    <col min="1290" max="1292" width="11.42578125" style="1"/>
    <col min="1293" max="1293" width="11.5703125" style="1" bestFit="1" customWidth="1"/>
    <col min="1294" max="1536" width="11.42578125" style="1"/>
    <col min="1537" max="1537" width="30.42578125" style="1" customWidth="1"/>
    <col min="1538" max="1538" width="12.42578125" style="1" customWidth="1"/>
    <col min="1539" max="1539" width="9.42578125" style="1" bestFit="1" customWidth="1"/>
    <col min="1540" max="1540" width="12.42578125" style="1" customWidth="1"/>
    <col min="1541" max="1541" width="9.42578125" style="1" customWidth="1"/>
    <col min="1542" max="1542" width="12.42578125" style="1" customWidth="1"/>
    <col min="1543" max="1543" width="8.85546875" style="1" customWidth="1"/>
    <col min="1544" max="1544" width="12.42578125" style="1" customWidth="1"/>
    <col min="1545" max="1545" width="8.85546875" style="1" customWidth="1"/>
    <col min="1546" max="1548" width="11.42578125" style="1"/>
    <col min="1549" max="1549" width="11.5703125" style="1" bestFit="1" customWidth="1"/>
    <col min="1550" max="1792" width="11.42578125" style="1"/>
    <col min="1793" max="1793" width="30.42578125" style="1" customWidth="1"/>
    <col min="1794" max="1794" width="12.42578125" style="1" customWidth="1"/>
    <col min="1795" max="1795" width="9.42578125" style="1" bestFit="1" customWidth="1"/>
    <col min="1796" max="1796" width="12.42578125" style="1" customWidth="1"/>
    <col min="1797" max="1797" width="9.42578125" style="1" customWidth="1"/>
    <col min="1798" max="1798" width="12.42578125" style="1" customWidth="1"/>
    <col min="1799" max="1799" width="8.85546875" style="1" customWidth="1"/>
    <col min="1800" max="1800" width="12.42578125" style="1" customWidth="1"/>
    <col min="1801" max="1801" width="8.85546875" style="1" customWidth="1"/>
    <col min="1802" max="1804" width="11.42578125" style="1"/>
    <col min="1805" max="1805" width="11.5703125" style="1" bestFit="1" customWidth="1"/>
    <col min="1806" max="2048" width="11.42578125" style="1"/>
    <col min="2049" max="2049" width="30.42578125" style="1" customWidth="1"/>
    <col min="2050" max="2050" width="12.42578125" style="1" customWidth="1"/>
    <col min="2051" max="2051" width="9.42578125" style="1" bestFit="1" customWidth="1"/>
    <col min="2052" max="2052" width="12.42578125" style="1" customWidth="1"/>
    <col min="2053" max="2053" width="9.42578125" style="1" customWidth="1"/>
    <col min="2054" max="2054" width="12.42578125" style="1" customWidth="1"/>
    <col min="2055" max="2055" width="8.85546875" style="1" customWidth="1"/>
    <col min="2056" max="2056" width="12.42578125" style="1" customWidth="1"/>
    <col min="2057" max="2057" width="8.85546875" style="1" customWidth="1"/>
    <col min="2058" max="2060" width="11.42578125" style="1"/>
    <col min="2061" max="2061" width="11.5703125" style="1" bestFit="1" customWidth="1"/>
    <col min="2062" max="2304" width="11.42578125" style="1"/>
    <col min="2305" max="2305" width="30.42578125" style="1" customWidth="1"/>
    <col min="2306" max="2306" width="12.42578125" style="1" customWidth="1"/>
    <col min="2307" max="2307" width="9.42578125" style="1" bestFit="1" customWidth="1"/>
    <col min="2308" max="2308" width="12.42578125" style="1" customWidth="1"/>
    <col min="2309" max="2309" width="9.42578125" style="1" customWidth="1"/>
    <col min="2310" max="2310" width="12.42578125" style="1" customWidth="1"/>
    <col min="2311" max="2311" width="8.85546875" style="1" customWidth="1"/>
    <col min="2312" max="2312" width="12.42578125" style="1" customWidth="1"/>
    <col min="2313" max="2313" width="8.85546875" style="1" customWidth="1"/>
    <col min="2314" max="2316" width="11.42578125" style="1"/>
    <col min="2317" max="2317" width="11.5703125" style="1" bestFit="1" customWidth="1"/>
    <col min="2318" max="2560" width="11.42578125" style="1"/>
    <col min="2561" max="2561" width="30.42578125" style="1" customWidth="1"/>
    <col min="2562" max="2562" width="12.42578125" style="1" customWidth="1"/>
    <col min="2563" max="2563" width="9.42578125" style="1" bestFit="1" customWidth="1"/>
    <col min="2564" max="2564" width="12.42578125" style="1" customWidth="1"/>
    <col min="2565" max="2565" width="9.42578125" style="1" customWidth="1"/>
    <col min="2566" max="2566" width="12.42578125" style="1" customWidth="1"/>
    <col min="2567" max="2567" width="8.85546875" style="1" customWidth="1"/>
    <col min="2568" max="2568" width="12.42578125" style="1" customWidth="1"/>
    <col min="2569" max="2569" width="8.85546875" style="1" customWidth="1"/>
    <col min="2570" max="2572" width="11.42578125" style="1"/>
    <col min="2573" max="2573" width="11.5703125" style="1" bestFit="1" customWidth="1"/>
    <col min="2574" max="2816" width="11.42578125" style="1"/>
    <col min="2817" max="2817" width="30.42578125" style="1" customWidth="1"/>
    <col min="2818" max="2818" width="12.42578125" style="1" customWidth="1"/>
    <col min="2819" max="2819" width="9.42578125" style="1" bestFit="1" customWidth="1"/>
    <col min="2820" max="2820" width="12.42578125" style="1" customWidth="1"/>
    <col min="2821" max="2821" width="9.42578125" style="1" customWidth="1"/>
    <col min="2822" max="2822" width="12.42578125" style="1" customWidth="1"/>
    <col min="2823" max="2823" width="8.85546875" style="1" customWidth="1"/>
    <col min="2824" max="2824" width="12.42578125" style="1" customWidth="1"/>
    <col min="2825" max="2825" width="8.85546875" style="1" customWidth="1"/>
    <col min="2826" max="2828" width="11.42578125" style="1"/>
    <col min="2829" max="2829" width="11.5703125" style="1" bestFit="1" customWidth="1"/>
    <col min="2830" max="3072" width="11.42578125" style="1"/>
    <col min="3073" max="3073" width="30.42578125" style="1" customWidth="1"/>
    <col min="3074" max="3074" width="12.42578125" style="1" customWidth="1"/>
    <col min="3075" max="3075" width="9.42578125" style="1" bestFit="1" customWidth="1"/>
    <col min="3076" max="3076" width="12.42578125" style="1" customWidth="1"/>
    <col min="3077" max="3077" width="9.42578125" style="1" customWidth="1"/>
    <col min="3078" max="3078" width="12.42578125" style="1" customWidth="1"/>
    <col min="3079" max="3079" width="8.85546875" style="1" customWidth="1"/>
    <col min="3080" max="3080" width="12.42578125" style="1" customWidth="1"/>
    <col min="3081" max="3081" width="8.85546875" style="1" customWidth="1"/>
    <col min="3082" max="3084" width="11.42578125" style="1"/>
    <col min="3085" max="3085" width="11.5703125" style="1" bestFit="1" customWidth="1"/>
    <col min="3086" max="3328" width="11.42578125" style="1"/>
    <col min="3329" max="3329" width="30.42578125" style="1" customWidth="1"/>
    <col min="3330" max="3330" width="12.42578125" style="1" customWidth="1"/>
    <col min="3331" max="3331" width="9.42578125" style="1" bestFit="1" customWidth="1"/>
    <col min="3332" max="3332" width="12.42578125" style="1" customWidth="1"/>
    <col min="3333" max="3333" width="9.42578125" style="1" customWidth="1"/>
    <col min="3334" max="3334" width="12.42578125" style="1" customWidth="1"/>
    <col min="3335" max="3335" width="8.85546875" style="1" customWidth="1"/>
    <col min="3336" max="3336" width="12.42578125" style="1" customWidth="1"/>
    <col min="3337" max="3337" width="8.85546875" style="1" customWidth="1"/>
    <col min="3338" max="3340" width="11.42578125" style="1"/>
    <col min="3341" max="3341" width="11.5703125" style="1" bestFit="1" customWidth="1"/>
    <col min="3342" max="3584" width="11.42578125" style="1"/>
    <col min="3585" max="3585" width="30.42578125" style="1" customWidth="1"/>
    <col min="3586" max="3586" width="12.42578125" style="1" customWidth="1"/>
    <col min="3587" max="3587" width="9.42578125" style="1" bestFit="1" customWidth="1"/>
    <col min="3588" max="3588" width="12.42578125" style="1" customWidth="1"/>
    <col min="3589" max="3589" width="9.42578125" style="1" customWidth="1"/>
    <col min="3590" max="3590" width="12.42578125" style="1" customWidth="1"/>
    <col min="3591" max="3591" width="8.85546875" style="1" customWidth="1"/>
    <col min="3592" max="3592" width="12.42578125" style="1" customWidth="1"/>
    <col min="3593" max="3593" width="8.85546875" style="1" customWidth="1"/>
    <col min="3594" max="3596" width="11.42578125" style="1"/>
    <col min="3597" max="3597" width="11.5703125" style="1" bestFit="1" customWidth="1"/>
    <col min="3598" max="3840" width="11.42578125" style="1"/>
    <col min="3841" max="3841" width="30.42578125" style="1" customWidth="1"/>
    <col min="3842" max="3842" width="12.42578125" style="1" customWidth="1"/>
    <col min="3843" max="3843" width="9.42578125" style="1" bestFit="1" customWidth="1"/>
    <col min="3844" max="3844" width="12.42578125" style="1" customWidth="1"/>
    <col min="3845" max="3845" width="9.42578125" style="1" customWidth="1"/>
    <col min="3846" max="3846" width="12.42578125" style="1" customWidth="1"/>
    <col min="3847" max="3847" width="8.85546875" style="1" customWidth="1"/>
    <col min="3848" max="3848" width="12.42578125" style="1" customWidth="1"/>
    <col min="3849" max="3849" width="8.85546875" style="1" customWidth="1"/>
    <col min="3850" max="3852" width="11.42578125" style="1"/>
    <col min="3853" max="3853" width="11.5703125" style="1" bestFit="1" customWidth="1"/>
    <col min="3854" max="4096" width="11.42578125" style="1"/>
    <col min="4097" max="4097" width="30.42578125" style="1" customWidth="1"/>
    <col min="4098" max="4098" width="12.42578125" style="1" customWidth="1"/>
    <col min="4099" max="4099" width="9.42578125" style="1" bestFit="1" customWidth="1"/>
    <col min="4100" max="4100" width="12.42578125" style="1" customWidth="1"/>
    <col min="4101" max="4101" width="9.42578125" style="1" customWidth="1"/>
    <col min="4102" max="4102" width="12.42578125" style="1" customWidth="1"/>
    <col min="4103" max="4103" width="8.85546875" style="1" customWidth="1"/>
    <col min="4104" max="4104" width="12.42578125" style="1" customWidth="1"/>
    <col min="4105" max="4105" width="8.85546875" style="1" customWidth="1"/>
    <col min="4106" max="4108" width="11.42578125" style="1"/>
    <col min="4109" max="4109" width="11.5703125" style="1" bestFit="1" customWidth="1"/>
    <col min="4110" max="4352" width="11.42578125" style="1"/>
    <col min="4353" max="4353" width="30.42578125" style="1" customWidth="1"/>
    <col min="4354" max="4354" width="12.42578125" style="1" customWidth="1"/>
    <col min="4355" max="4355" width="9.42578125" style="1" bestFit="1" customWidth="1"/>
    <col min="4356" max="4356" width="12.42578125" style="1" customWidth="1"/>
    <col min="4357" max="4357" width="9.42578125" style="1" customWidth="1"/>
    <col min="4358" max="4358" width="12.42578125" style="1" customWidth="1"/>
    <col min="4359" max="4359" width="8.85546875" style="1" customWidth="1"/>
    <col min="4360" max="4360" width="12.42578125" style="1" customWidth="1"/>
    <col min="4361" max="4361" width="8.85546875" style="1" customWidth="1"/>
    <col min="4362" max="4364" width="11.42578125" style="1"/>
    <col min="4365" max="4365" width="11.5703125" style="1" bestFit="1" customWidth="1"/>
    <col min="4366" max="4608" width="11.42578125" style="1"/>
    <col min="4609" max="4609" width="30.42578125" style="1" customWidth="1"/>
    <col min="4610" max="4610" width="12.42578125" style="1" customWidth="1"/>
    <col min="4611" max="4611" width="9.42578125" style="1" bestFit="1" customWidth="1"/>
    <col min="4612" max="4612" width="12.42578125" style="1" customWidth="1"/>
    <col min="4613" max="4613" width="9.42578125" style="1" customWidth="1"/>
    <col min="4614" max="4614" width="12.42578125" style="1" customWidth="1"/>
    <col min="4615" max="4615" width="8.85546875" style="1" customWidth="1"/>
    <col min="4616" max="4616" width="12.42578125" style="1" customWidth="1"/>
    <col min="4617" max="4617" width="8.85546875" style="1" customWidth="1"/>
    <col min="4618" max="4620" width="11.42578125" style="1"/>
    <col min="4621" max="4621" width="11.5703125" style="1" bestFit="1" customWidth="1"/>
    <col min="4622" max="4864" width="11.42578125" style="1"/>
    <col min="4865" max="4865" width="30.42578125" style="1" customWidth="1"/>
    <col min="4866" max="4866" width="12.42578125" style="1" customWidth="1"/>
    <col min="4867" max="4867" width="9.42578125" style="1" bestFit="1" customWidth="1"/>
    <col min="4868" max="4868" width="12.42578125" style="1" customWidth="1"/>
    <col min="4869" max="4869" width="9.42578125" style="1" customWidth="1"/>
    <col min="4870" max="4870" width="12.42578125" style="1" customWidth="1"/>
    <col min="4871" max="4871" width="8.85546875" style="1" customWidth="1"/>
    <col min="4872" max="4872" width="12.42578125" style="1" customWidth="1"/>
    <col min="4873" max="4873" width="8.85546875" style="1" customWidth="1"/>
    <col min="4874" max="4876" width="11.42578125" style="1"/>
    <col min="4877" max="4877" width="11.5703125" style="1" bestFit="1" customWidth="1"/>
    <col min="4878" max="5120" width="11.42578125" style="1"/>
    <col min="5121" max="5121" width="30.42578125" style="1" customWidth="1"/>
    <col min="5122" max="5122" width="12.42578125" style="1" customWidth="1"/>
    <col min="5123" max="5123" width="9.42578125" style="1" bestFit="1" customWidth="1"/>
    <col min="5124" max="5124" width="12.42578125" style="1" customWidth="1"/>
    <col min="5125" max="5125" width="9.42578125" style="1" customWidth="1"/>
    <col min="5126" max="5126" width="12.42578125" style="1" customWidth="1"/>
    <col min="5127" max="5127" width="8.85546875" style="1" customWidth="1"/>
    <col min="5128" max="5128" width="12.42578125" style="1" customWidth="1"/>
    <col min="5129" max="5129" width="8.85546875" style="1" customWidth="1"/>
    <col min="5130" max="5132" width="11.42578125" style="1"/>
    <col min="5133" max="5133" width="11.5703125" style="1" bestFit="1" customWidth="1"/>
    <col min="5134" max="5376" width="11.42578125" style="1"/>
    <col min="5377" max="5377" width="30.42578125" style="1" customWidth="1"/>
    <col min="5378" max="5378" width="12.42578125" style="1" customWidth="1"/>
    <col min="5379" max="5379" width="9.42578125" style="1" bestFit="1" customWidth="1"/>
    <col min="5380" max="5380" width="12.42578125" style="1" customWidth="1"/>
    <col min="5381" max="5381" width="9.42578125" style="1" customWidth="1"/>
    <col min="5382" max="5382" width="12.42578125" style="1" customWidth="1"/>
    <col min="5383" max="5383" width="8.85546875" style="1" customWidth="1"/>
    <col min="5384" max="5384" width="12.42578125" style="1" customWidth="1"/>
    <col min="5385" max="5385" width="8.85546875" style="1" customWidth="1"/>
    <col min="5386" max="5388" width="11.42578125" style="1"/>
    <col min="5389" max="5389" width="11.5703125" style="1" bestFit="1" customWidth="1"/>
    <col min="5390" max="5632" width="11.42578125" style="1"/>
    <col min="5633" max="5633" width="30.42578125" style="1" customWidth="1"/>
    <col min="5634" max="5634" width="12.42578125" style="1" customWidth="1"/>
    <col min="5635" max="5635" width="9.42578125" style="1" bestFit="1" customWidth="1"/>
    <col min="5636" max="5636" width="12.42578125" style="1" customWidth="1"/>
    <col min="5637" max="5637" width="9.42578125" style="1" customWidth="1"/>
    <col min="5638" max="5638" width="12.42578125" style="1" customWidth="1"/>
    <col min="5639" max="5639" width="8.85546875" style="1" customWidth="1"/>
    <col min="5640" max="5640" width="12.42578125" style="1" customWidth="1"/>
    <col min="5641" max="5641" width="8.85546875" style="1" customWidth="1"/>
    <col min="5642" max="5644" width="11.42578125" style="1"/>
    <col min="5645" max="5645" width="11.5703125" style="1" bestFit="1" customWidth="1"/>
    <col min="5646" max="5888" width="11.42578125" style="1"/>
    <col min="5889" max="5889" width="30.42578125" style="1" customWidth="1"/>
    <col min="5890" max="5890" width="12.42578125" style="1" customWidth="1"/>
    <col min="5891" max="5891" width="9.42578125" style="1" bestFit="1" customWidth="1"/>
    <col min="5892" max="5892" width="12.42578125" style="1" customWidth="1"/>
    <col min="5893" max="5893" width="9.42578125" style="1" customWidth="1"/>
    <col min="5894" max="5894" width="12.42578125" style="1" customWidth="1"/>
    <col min="5895" max="5895" width="8.85546875" style="1" customWidth="1"/>
    <col min="5896" max="5896" width="12.42578125" style="1" customWidth="1"/>
    <col min="5897" max="5897" width="8.85546875" style="1" customWidth="1"/>
    <col min="5898" max="5900" width="11.42578125" style="1"/>
    <col min="5901" max="5901" width="11.5703125" style="1" bestFit="1" customWidth="1"/>
    <col min="5902" max="6144" width="11.42578125" style="1"/>
    <col min="6145" max="6145" width="30.42578125" style="1" customWidth="1"/>
    <col min="6146" max="6146" width="12.42578125" style="1" customWidth="1"/>
    <col min="6147" max="6147" width="9.42578125" style="1" bestFit="1" customWidth="1"/>
    <col min="6148" max="6148" width="12.42578125" style="1" customWidth="1"/>
    <col min="6149" max="6149" width="9.42578125" style="1" customWidth="1"/>
    <col min="6150" max="6150" width="12.42578125" style="1" customWidth="1"/>
    <col min="6151" max="6151" width="8.85546875" style="1" customWidth="1"/>
    <col min="6152" max="6152" width="12.42578125" style="1" customWidth="1"/>
    <col min="6153" max="6153" width="8.85546875" style="1" customWidth="1"/>
    <col min="6154" max="6156" width="11.42578125" style="1"/>
    <col min="6157" max="6157" width="11.5703125" style="1" bestFit="1" customWidth="1"/>
    <col min="6158" max="6400" width="11.42578125" style="1"/>
    <col min="6401" max="6401" width="30.42578125" style="1" customWidth="1"/>
    <col min="6402" max="6402" width="12.42578125" style="1" customWidth="1"/>
    <col min="6403" max="6403" width="9.42578125" style="1" bestFit="1" customWidth="1"/>
    <col min="6404" max="6404" width="12.42578125" style="1" customWidth="1"/>
    <col min="6405" max="6405" width="9.42578125" style="1" customWidth="1"/>
    <col min="6406" max="6406" width="12.42578125" style="1" customWidth="1"/>
    <col min="6407" max="6407" width="8.85546875" style="1" customWidth="1"/>
    <col min="6408" max="6408" width="12.42578125" style="1" customWidth="1"/>
    <col min="6409" max="6409" width="8.85546875" style="1" customWidth="1"/>
    <col min="6410" max="6412" width="11.42578125" style="1"/>
    <col min="6413" max="6413" width="11.5703125" style="1" bestFit="1" customWidth="1"/>
    <col min="6414" max="6656" width="11.42578125" style="1"/>
    <col min="6657" max="6657" width="30.42578125" style="1" customWidth="1"/>
    <col min="6658" max="6658" width="12.42578125" style="1" customWidth="1"/>
    <col min="6659" max="6659" width="9.42578125" style="1" bestFit="1" customWidth="1"/>
    <col min="6660" max="6660" width="12.42578125" style="1" customWidth="1"/>
    <col min="6661" max="6661" width="9.42578125" style="1" customWidth="1"/>
    <col min="6662" max="6662" width="12.42578125" style="1" customWidth="1"/>
    <col min="6663" max="6663" width="8.85546875" style="1" customWidth="1"/>
    <col min="6664" max="6664" width="12.42578125" style="1" customWidth="1"/>
    <col min="6665" max="6665" width="8.85546875" style="1" customWidth="1"/>
    <col min="6666" max="6668" width="11.42578125" style="1"/>
    <col min="6669" max="6669" width="11.5703125" style="1" bestFit="1" customWidth="1"/>
    <col min="6670" max="6912" width="11.42578125" style="1"/>
    <col min="6913" max="6913" width="30.42578125" style="1" customWidth="1"/>
    <col min="6914" max="6914" width="12.42578125" style="1" customWidth="1"/>
    <col min="6915" max="6915" width="9.42578125" style="1" bestFit="1" customWidth="1"/>
    <col min="6916" max="6916" width="12.42578125" style="1" customWidth="1"/>
    <col min="6917" max="6917" width="9.42578125" style="1" customWidth="1"/>
    <col min="6918" max="6918" width="12.42578125" style="1" customWidth="1"/>
    <col min="6919" max="6919" width="8.85546875" style="1" customWidth="1"/>
    <col min="6920" max="6920" width="12.42578125" style="1" customWidth="1"/>
    <col min="6921" max="6921" width="8.85546875" style="1" customWidth="1"/>
    <col min="6922" max="6924" width="11.42578125" style="1"/>
    <col min="6925" max="6925" width="11.5703125" style="1" bestFit="1" customWidth="1"/>
    <col min="6926" max="7168" width="11.42578125" style="1"/>
    <col min="7169" max="7169" width="30.42578125" style="1" customWidth="1"/>
    <col min="7170" max="7170" width="12.42578125" style="1" customWidth="1"/>
    <col min="7171" max="7171" width="9.42578125" style="1" bestFit="1" customWidth="1"/>
    <col min="7172" max="7172" width="12.42578125" style="1" customWidth="1"/>
    <col min="7173" max="7173" width="9.42578125" style="1" customWidth="1"/>
    <col min="7174" max="7174" width="12.42578125" style="1" customWidth="1"/>
    <col min="7175" max="7175" width="8.85546875" style="1" customWidth="1"/>
    <col min="7176" max="7176" width="12.42578125" style="1" customWidth="1"/>
    <col min="7177" max="7177" width="8.85546875" style="1" customWidth="1"/>
    <col min="7178" max="7180" width="11.42578125" style="1"/>
    <col min="7181" max="7181" width="11.5703125" style="1" bestFit="1" customWidth="1"/>
    <col min="7182" max="7424" width="11.42578125" style="1"/>
    <col min="7425" max="7425" width="30.42578125" style="1" customWidth="1"/>
    <col min="7426" max="7426" width="12.42578125" style="1" customWidth="1"/>
    <col min="7427" max="7427" width="9.42578125" style="1" bestFit="1" customWidth="1"/>
    <col min="7428" max="7428" width="12.42578125" style="1" customWidth="1"/>
    <col min="7429" max="7429" width="9.42578125" style="1" customWidth="1"/>
    <col min="7430" max="7430" width="12.42578125" style="1" customWidth="1"/>
    <col min="7431" max="7431" width="8.85546875" style="1" customWidth="1"/>
    <col min="7432" max="7432" width="12.42578125" style="1" customWidth="1"/>
    <col min="7433" max="7433" width="8.85546875" style="1" customWidth="1"/>
    <col min="7434" max="7436" width="11.42578125" style="1"/>
    <col min="7437" max="7437" width="11.5703125" style="1" bestFit="1" customWidth="1"/>
    <col min="7438" max="7680" width="11.42578125" style="1"/>
    <col min="7681" max="7681" width="30.42578125" style="1" customWidth="1"/>
    <col min="7682" max="7682" width="12.42578125" style="1" customWidth="1"/>
    <col min="7683" max="7683" width="9.42578125" style="1" bestFit="1" customWidth="1"/>
    <col min="7684" max="7684" width="12.42578125" style="1" customWidth="1"/>
    <col min="7685" max="7685" width="9.42578125" style="1" customWidth="1"/>
    <col min="7686" max="7686" width="12.42578125" style="1" customWidth="1"/>
    <col min="7687" max="7687" width="8.85546875" style="1" customWidth="1"/>
    <col min="7688" max="7688" width="12.42578125" style="1" customWidth="1"/>
    <col min="7689" max="7689" width="8.85546875" style="1" customWidth="1"/>
    <col min="7690" max="7692" width="11.42578125" style="1"/>
    <col min="7693" max="7693" width="11.5703125" style="1" bestFit="1" customWidth="1"/>
    <col min="7694" max="7936" width="11.42578125" style="1"/>
    <col min="7937" max="7937" width="30.42578125" style="1" customWidth="1"/>
    <col min="7938" max="7938" width="12.42578125" style="1" customWidth="1"/>
    <col min="7939" max="7939" width="9.42578125" style="1" bestFit="1" customWidth="1"/>
    <col min="7940" max="7940" width="12.42578125" style="1" customWidth="1"/>
    <col min="7941" max="7941" width="9.42578125" style="1" customWidth="1"/>
    <col min="7942" max="7942" width="12.42578125" style="1" customWidth="1"/>
    <col min="7943" max="7943" width="8.85546875" style="1" customWidth="1"/>
    <col min="7944" max="7944" width="12.42578125" style="1" customWidth="1"/>
    <col min="7945" max="7945" width="8.85546875" style="1" customWidth="1"/>
    <col min="7946" max="7948" width="11.42578125" style="1"/>
    <col min="7949" max="7949" width="11.5703125" style="1" bestFit="1" customWidth="1"/>
    <col min="7950" max="8192" width="11.42578125" style="1"/>
    <col min="8193" max="8193" width="30.42578125" style="1" customWidth="1"/>
    <col min="8194" max="8194" width="12.42578125" style="1" customWidth="1"/>
    <col min="8195" max="8195" width="9.42578125" style="1" bestFit="1" customWidth="1"/>
    <col min="8196" max="8196" width="12.42578125" style="1" customWidth="1"/>
    <col min="8197" max="8197" width="9.42578125" style="1" customWidth="1"/>
    <col min="8198" max="8198" width="12.42578125" style="1" customWidth="1"/>
    <col min="8199" max="8199" width="8.85546875" style="1" customWidth="1"/>
    <col min="8200" max="8200" width="12.42578125" style="1" customWidth="1"/>
    <col min="8201" max="8201" width="8.85546875" style="1" customWidth="1"/>
    <col min="8202" max="8204" width="11.42578125" style="1"/>
    <col min="8205" max="8205" width="11.5703125" style="1" bestFit="1" customWidth="1"/>
    <col min="8206" max="8448" width="11.42578125" style="1"/>
    <col min="8449" max="8449" width="30.42578125" style="1" customWidth="1"/>
    <col min="8450" max="8450" width="12.42578125" style="1" customWidth="1"/>
    <col min="8451" max="8451" width="9.42578125" style="1" bestFit="1" customWidth="1"/>
    <col min="8452" max="8452" width="12.42578125" style="1" customWidth="1"/>
    <col min="8453" max="8453" width="9.42578125" style="1" customWidth="1"/>
    <col min="8454" max="8454" width="12.42578125" style="1" customWidth="1"/>
    <col min="8455" max="8455" width="8.85546875" style="1" customWidth="1"/>
    <col min="8456" max="8456" width="12.42578125" style="1" customWidth="1"/>
    <col min="8457" max="8457" width="8.85546875" style="1" customWidth="1"/>
    <col min="8458" max="8460" width="11.42578125" style="1"/>
    <col min="8461" max="8461" width="11.5703125" style="1" bestFit="1" customWidth="1"/>
    <col min="8462" max="8704" width="11.42578125" style="1"/>
    <col min="8705" max="8705" width="30.42578125" style="1" customWidth="1"/>
    <col min="8706" max="8706" width="12.42578125" style="1" customWidth="1"/>
    <col min="8707" max="8707" width="9.42578125" style="1" bestFit="1" customWidth="1"/>
    <col min="8708" max="8708" width="12.42578125" style="1" customWidth="1"/>
    <col min="8709" max="8709" width="9.42578125" style="1" customWidth="1"/>
    <col min="8710" max="8710" width="12.42578125" style="1" customWidth="1"/>
    <col min="8711" max="8711" width="8.85546875" style="1" customWidth="1"/>
    <col min="8712" max="8712" width="12.42578125" style="1" customWidth="1"/>
    <col min="8713" max="8713" width="8.85546875" style="1" customWidth="1"/>
    <col min="8714" max="8716" width="11.42578125" style="1"/>
    <col min="8717" max="8717" width="11.5703125" style="1" bestFit="1" customWidth="1"/>
    <col min="8718" max="8960" width="11.42578125" style="1"/>
    <col min="8961" max="8961" width="30.42578125" style="1" customWidth="1"/>
    <col min="8962" max="8962" width="12.42578125" style="1" customWidth="1"/>
    <col min="8963" max="8963" width="9.42578125" style="1" bestFit="1" customWidth="1"/>
    <col min="8964" max="8964" width="12.42578125" style="1" customWidth="1"/>
    <col min="8965" max="8965" width="9.42578125" style="1" customWidth="1"/>
    <col min="8966" max="8966" width="12.42578125" style="1" customWidth="1"/>
    <col min="8967" max="8967" width="8.85546875" style="1" customWidth="1"/>
    <col min="8968" max="8968" width="12.42578125" style="1" customWidth="1"/>
    <col min="8969" max="8969" width="8.85546875" style="1" customWidth="1"/>
    <col min="8970" max="8972" width="11.42578125" style="1"/>
    <col min="8973" max="8973" width="11.5703125" style="1" bestFit="1" customWidth="1"/>
    <col min="8974" max="9216" width="11.42578125" style="1"/>
    <col min="9217" max="9217" width="30.42578125" style="1" customWidth="1"/>
    <col min="9218" max="9218" width="12.42578125" style="1" customWidth="1"/>
    <col min="9219" max="9219" width="9.42578125" style="1" bestFit="1" customWidth="1"/>
    <col min="9220" max="9220" width="12.42578125" style="1" customWidth="1"/>
    <col min="9221" max="9221" width="9.42578125" style="1" customWidth="1"/>
    <col min="9222" max="9222" width="12.42578125" style="1" customWidth="1"/>
    <col min="9223" max="9223" width="8.85546875" style="1" customWidth="1"/>
    <col min="9224" max="9224" width="12.42578125" style="1" customWidth="1"/>
    <col min="9225" max="9225" width="8.85546875" style="1" customWidth="1"/>
    <col min="9226" max="9228" width="11.42578125" style="1"/>
    <col min="9229" max="9229" width="11.5703125" style="1" bestFit="1" customWidth="1"/>
    <col min="9230" max="9472" width="11.42578125" style="1"/>
    <col min="9473" max="9473" width="30.42578125" style="1" customWidth="1"/>
    <col min="9474" max="9474" width="12.42578125" style="1" customWidth="1"/>
    <col min="9475" max="9475" width="9.42578125" style="1" bestFit="1" customWidth="1"/>
    <col min="9476" max="9476" width="12.42578125" style="1" customWidth="1"/>
    <col min="9477" max="9477" width="9.42578125" style="1" customWidth="1"/>
    <col min="9478" max="9478" width="12.42578125" style="1" customWidth="1"/>
    <col min="9479" max="9479" width="8.85546875" style="1" customWidth="1"/>
    <col min="9480" max="9480" width="12.42578125" style="1" customWidth="1"/>
    <col min="9481" max="9481" width="8.85546875" style="1" customWidth="1"/>
    <col min="9482" max="9484" width="11.42578125" style="1"/>
    <col min="9485" max="9485" width="11.5703125" style="1" bestFit="1" customWidth="1"/>
    <col min="9486" max="9728" width="11.42578125" style="1"/>
    <col min="9729" max="9729" width="30.42578125" style="1" customWidth="1"/>
    <col min="9730" max="9730" width="12.42578125" style="1" customWidth="1"/>
    <col min="9731" max="9731" width="9.42578125" style="1" bestFit="1" customWidth="1"/>
    <col min="9732" max="9732" width="12.42578125" style="1" customWidth="1"/>
    <col min="9733" max="9733" width="9.42578125" style="1" customWidth="1"/>
    <col min="9734" max="9734" width="12.42578125" style="1" customWidth="1"/>
    <col min="9735" max="9735" width="8.85546875" style="1" customWidth="1"/>
    <col min="9736" max="9736" width="12.42578125" style="1" customWidth="1"/>
    <col min="9737" max="9737" width="8.85546875" style="1" customWidth="1"/>
    <col min="9738" max="9740" width="11.42578125" style="1"/>
    <col min="9741" max="9741" width="11.5703125" style="1" bestFit="1" customWidth="1"/>
    <col min="9742" max="9984" width="11.42578125" style="1"/>
    <col min="9985" max="9985" width="30.42578125" style="1" customWidth="1"/>
    <col min="9986" max="9986" width="12.42578125" style="1" customWidth="1"/>
    <col min="9987" max="9987" width="9.42578125" style="1" bestFit="1" customWidth="1"/>
    <col min="9988" max="9988" width="12.42578125" style="1" customWidth="1"/>
    <col min="9989" max="9989" width="9.42578125" style="1" customWidth="1"/>
    <col min="9990" max="9990" width="12.42578125" style="1" customWidth="1"/>
    <col min="9991" max="9991" width="8.85546875" style="1" customWidth="1"/>
    <col min="9992" max="9992" width="12.42578125" style="1" customWidth="1"/>
    <col min="9993" max="9993" width="8.85546875" style="1" customWidth="1"/>
    <col min="9994" max="9996" width="11.42578125" style="1"/>
    <col min="9997" max="9997" width="11.5703125" style="1" bestFit="1" customWidth="1"/>
    <col min="9998" max="10240" width="11.42578125" style="1"/>
    <col min="10241" max="10241" width="30.42578125" style="1" customWidth="1"/>
    <col min="10242" max="10242" width="12.42578125" style="1" customWidth="1"/>
    <col min="10243" max="10243" width="9.42578125" style="1" bestFit="1" customWidth="1"/>
    <col min="10244" max="10244" width="12.42578125" style="1" customWidth="1"/>
    <col min="10245" max="10245" width="9.42578125" style="1" customWidth="1"/>
    <col min="10246" max="10246" width="12.42578125" style="1" customWidth="1"/>
    <col min="10247" max="10247" width="8.85546875" style="1" customWidth="1"/>
    <col min="10248" max="10248" width="12.42578125" style="1" customWidth="1"/>
    <col min="10249" max="10249" width="8.85546875" style="1" customWidth="1"/>
    <col min="10250" max="10252" width="11.42578125" style="1"/>
    <col min="10253" max="10253" width="11.5703125" style="1" bestFit="1" customWidth="1"/>
    <col min="10254" max="10496" width="11.42578125" style="1"/>
    <col min="10497" max="10497" width="30.42578125" style="1" customWidth="1"/>
    <col min="10498" max="10498" width="12.42578125" style="1" customWidth="1"/>
    <col min="10499" max="10499" width="9.42578125" style="1" bestFit="1" customWidth="1"/>
    <col min="10500" max="10500" width="12.42578125" style="1" customWidth="1"/>
    <col min="10501" max="10501" width="9.42578125" style="1" customWidth="1"/>
    <col min="10502" max="10502" width="12.42578125" style="1" customWidth="1"/>
    <col min="10503" max="10503" width="8.85546875" style="1" customWidth="1"/>
    <col min="10504" max="10504" width="12.42578125" style="1" customWidth="1"/>
    <col min="10505" max="10505" width="8.85546875" style="1" customWidth="1"/>
    <col min="10506" max="10508" width="11.42578125" style="1"/>
    <col min="10509" max="10509" width="11.5703125" style="1" bestFit="1" customWidth="1"/>
    <col min="10510" max="10752" width="11.42578125" style="1"/>
    <col min="10753" max="10753" width="30.42578125" style="1" customWidth="1"/>
    <col min="10754" max="10754" width="12.42578125" style="1" customWidth="1"/>
    <col min="10755" max="10755" width="9.42578125" style="1" bestFit="1" customWidth="1"/>
    <col min="10756" max="10756" width="12.42578125" style="1" customWidth="1"/>
    <col min="10757" max="10757" width="9.42578125" style="1" customWidth="1"/>
    <col min="10758" max="10758" width="12.42578125" style="1" customWidth="1"/>
    <col min="10759" max="10759" width="8.85546875" style="1" customWidth="1"/>
    <col min="10760" max="10760" width="12.42578125" style="1" customWidth="1"/>
    <col min="10761" max="10761" width="8.85546875" style="1" customWidth="1"/>
    <col min="10762" max="10764" width="11.42578125" style="1"/>
    <col min="10765" max="10765" width="11.5703125" style="1" bestFit="1" customWidth="1"/>
    <col min="10766" max="11008" width="11.42578125" style="1"/>
    <col min="11009" max="11009" width="30.42578125" style="1" customWidth="1"/>
    <col min="11010" max="11010" width="12.42578125" style="1" customWidth="1"/>
    <col min="11011" max="11011" width="9.42578125" style="1" bestFit="1" customWidth="1"/>
    <col min="11012" max="11012" width="12.42578125" style="1" customWidth="1"/>
    <col min="11013" max="11013" width="9.42578125" style="1" customWidth="1"/>
    <col min="11014" max="11014" width="12.42578125" style="1" customWidth="1"/>
    <col min="11015" max="11015" width="8.85546875" style="1" customWidth="1"/>
    <col min="11016" max="11016" width="12.42578125" style="1" customWidth="1"/>
    <col min="11017" max="11017" width="8.85546875" style="1" customWidth="1"/>
    <col min="11018" max="11020" width="11.42578125" style="1"/>
    <col min="11021" max="11021" width="11.5703125" style="1" bestFit="1" customWidth="1"/>
    <col min="11022" max="11264" width="11.42578125" style="1"/>
    <col min="11265" max="11265" width="30.42578125" style="1" customWidth="1"/>
    <col min="11266" max="11266" width="12.42578125" style="1" customWidth="1"/>
    <col min="11267" max="11267" width="9.42578125" style="1" bestFit="1" customWidth="1"/>
    <col min="11268" max="11268" width="12.42578125" style="1" customWidth="1"/>
    <col min="11269" max="11269" width="9.42578125" style="1" customWidth="1"/>
    <col min="11270" max="11270" width="12.42578125" style="1" customWidth="1"/>
    <col min="11271" max="11271" width="8.85546875" style="1" customWidth="1"/>
    <col min="11272" max="11272" width="12.42578125" style="1" customWidth="1"/>
    <col min="11273" max="11273" width="8.85546875" style="1" customWidth="1"/>
    <col min="11274" max="11276" width="11.42578125" style="1"/>
    <col min="11277" max="11277" width="11.5703125" style="1" bestFit="1" customWidth="1"/>
    <col min="11278" max="11520" width="11.42578125" style="1"/>
    <col min="11521" max="11521" width="30.42578125" style="1" customWidth="1"/>
    <col min="11522" max="11522" width="12.42578125" style="1" customWidth="1"/>
    <col min="11523" max="11523" width="9.42578125" style="1" bestFit="1" customWidth="1"/>
    <col min="11524" max="11524" width="12.42578125" style="1" customWidth="1"/>
    <col min="11525" max="11525" width="9.42578125" style="1" customWidth="1"/>
    <col min="11526" max="11526" width="12.42578125" style="1" customWidth="1"/>
    <col min="11527" max="11527" width="8.85546875" style="1" customWidth="1"/>
    <col min="11528" max="11528" width="12.42578125" style="1" customWidth="1"/>
    <col min="11529" max="11529" width="8.85546875" style="1" customWidth="1"/>
    <col min="11530" max="11532" width="11.42578125" style="1"/>
    <col min="11533" max="11533" width="11.5703125" style="1" bestFit="1" customWidth="1"/>
    <col min="11534" max="11776" width="11.42578125" style="1"/>
    <col min="11777" max="11777" width="30.42578125" style="1" customWidth="1"/>
    <col min="11778" max="11778" width="12.42578125" style="1" customWidth="1"/>
    <col min="11779" max="11779" width="9.42578125" style="1" bestFit="1" customWidth="1"/>
    <col min="11780" max="11780" width="12.42578125" style="1" customWidth="1"/>
    <col min="11781" max="11781" width="9.42578125" style="1" customWidth="1"/>
    <col min="11782" max="11782" width="12.42578125" style="1" customWidth="1"/>
    <col min="11783" max="11783" width="8.85546875" style="1" customWidth="1"/>
    <col min="11784" max="11784" width="12.42578125" style="1" customWidth="1"/>
    <col min="11785" max="11785" width="8.85546875" style="1" customWidth="1"/>
    <col min="11786" max="11788" width="11.42578125" style="1"/>
    <col min="11789" max="11789" width="11.5703125" style="1" bestFit="1" customWidth="1"/>
    <col min="11790" max="12032" width="11.42578125" style="1"/>
    <col min="12033" max="12033" width="30.42578125" style="1" customWidth="1"/>
    <col min="12034" max="12034" width="12.42578125" style="1" customWidth="1"/>
    <col min="12035" max="12035" width="9.42578125" style="1" bestFit="1" customWidth="1"/>
    <col min="12036" max="12036" width="12.42578125" style="1" customWidth="1"/>
    <col min="12037" max="12037" width="9.42578125" style="1" customWidth="1"/>
    <col min="12038" max="12038" width="12.42578125" style="1" customWidth="1"/>
    <col min="12039" max="12039" width="8.85546875" style="1" customWidth="1"/>
    <col min="12040" max="12040" width="12.42578125" style="1" customWidth="1"/>
    <col min="12041" max="12041" width="8.85546875" style="1" customWidth="1"/>
    <col min="12042" max="12044" width="11.42578125" style="1"/>
    <col min="12045" max="12045" width="11.5703125" style="1" bestFit="1" customWidth="1"/>
    <col min="12046" max="12288" width="11.42578125" style="1"/>
    <col min="12289" max="12289" width="30.42578125" style="1" customWidth="1"/>
    <col min="12290" max="12290" width="12.42578125" style="1" customWidth="1"/>
    <col min="12291" max="12291" width="9.42578125" style="1" bestFit="1" customWidth="1"/>
    <col min="12292" max="12292" width="12.42578125" style="1" customWidth="1"/>
    <col min="12293" max="12293" width="9.42578125" style="1" customWidth="1"/>
    <col min="12294" max="12294" width="12.42578125" style="1" customWidth="1"/>
    <col min="12295" max="12295" width="8.85546875" style="1" customWidth="1"/>
    <col min="12296" max="12296" width="12.42578125" style="1" customWidth="1"/>
    <col min="12297" max="12297" width="8.85546875" style="1" customWidth="1"/>
    <col min="12298" max="12300" width="11.42578125" style="1"/>
    <col min="12301" max="12301" width="11.5703125" style="1" bestFit="1" customWidth="1"/>
    <col min="12302" max="12544" width="11.42578125" style="1"/>
    <col min="12545" max="12545" width="30.42578125" style="1" customWidth="1"/>
    <col min="12546" max="12546" width="12.42578125" style="1" customWidth="1"/>
    <col min="12547" max="12547" width="9.42578125" style="1" bestFit="1" customWidth="1"/>
    <col min="12548" max="12548" width="12.42578125" style="1" customWidth="1"/>
    <col min="12549" max="12549" width="9.42578125" style="1" customWidth="1"/>
    <col min="12550" max="12550" width="12.42578125" style="1" customWidth="1"/>
    <col min="12551" max="12551" width="8.85546875" style="1" customWidth="1"/>
    <col min="12552" max="12552" width="12.42578125" style="1" customWidth="1"/>
    <col min="12553" max="12553" width="8.85546875" style="1" customWidth="1"/>
    <col min="12554" max="12556" width="11.42578125" style="1"/>
    <col min="12557" max="12557" width="11.5703125" style="1" bestFit="1" customWidth="1"/>
    <col min="12558" max="12800" width="11.42578125" style="1"/>
    <col min="12801" max="12801" width="30.42578125" style="1" customWidth="1"/>
    <col min="12802" max="12802" width="12.42578125" style="1" customWidth="1"/>
    <col min="12803" max="12803" width="9.42578125" style="1" bestFit="1" customWidth="1"/>
    <col min="12804" max="12804" width="12.42578125" style="1" customWidth="1"/>
    <col min="12805" max="12805" width="9.42578125" style="1" customWidth="1"/>
    <col min="12806" max="12806" width="12.42578125" style="1" customWidth="1"/>
    <col min="12807" max="12807" width="8.85546875" style="1" customWidth="1"/>
    <col min="12808" max="12808" width="12.42578125" style="1" customWidth="1"/>
    <col min="12809" max="12809" width="8.85546875" style="1" customWidth="1"/>
    <col min="12810" max="12812" width="11.42578125" style="1"/>
    <col min="12813" max="12813" width="11.5703125" style="1" bestFit="1" customWidth="1"/>
    <col min="12814" max="13056" width="11.42578125" style="1"/>
    <col min="13057" max="13057" width="30.42578125" style="1" customWidth="1"/>
    <col min="13058" max="13058" width="12.42578125" style="1" customWidth="1"/>
    <col min="13059" max="13059" width="9.42578125" style="1" bestFit="1" customWidth="1"/>
    <col min="13060" max="13060" width="12.42578125" style="1" customWidth="1"/>
    <col min="13061" max="13061" width="9.42578125" style="1" customWidth="1"/>
    <col min="13062" max="13062" width="12.42578125" style="1" customWidth="1"/>
    <col min="13063" max="13063" width="8.85546875" style="1" customWidth="1"/>
    <col min="13064" max="13064" width="12.42578125" style="1" customWidth="1"/>
    <col min="13065" max="13065" width="8.85546875" style="1" customWidth="1"/>
    <col min="13066" max="13068" width="11.42578125" style="1"/>
    <col min="13069" max="13069" width="11.5703125" style="1" bestFit="1" customWidth="1"/>
    <col min="13070" max="13312" width="11.42578125" style="1"/>
    <col min="13313" max="13313" width="30.42578125" style="1" customWidth="1"/>
    <col min="13314" max="13314" width="12.42578125" style="1" customWidth="1"/>
    <col min="13315" max="13315" width="9.42578125" style="1" bestFit="1" customWidth="1"/>
    <col min="13316" max="13316" width="12.42578125" style="1" customWidth="1"/>
    <col min="13317" max="13317" width="9.42578125" style="1" customWidth="1"/>
    <col min="13318" max="13318" width="12.42578125" style="1" customWidth="1"/>
    <col min="13319" max="13319" width="8.85546875" style="1" customWidth="1"/>
    <col min="13320" max="13320" width="12.42578125" style="1" customWidth="1"/>
    <col min="13321" max="13321" width="8.85546875" style="1" customWidth="1"/>
    <col min="13322" max="13324" width="11.42578125" style="1"/>
    <col min="13325" max="13325" width="11.5703125" style="1" bestFit="1" customWidth="1"/>
    <col min="13326" max="13568" width="11.42578125" style="1"/>
    <col min="13569" max="13569" width="30.42578125" style="1" customWidth="1"/>
    <col min="13570" max="13570" width="12.42578125" style="1" customWidth="1"/>
    <col min="13571" max="13571" width="9.42578125" style="1" bestFit="1" customWidth="1"/>
    <col min="13572" max="13572" width="12.42578125" style="1" customWidth="1"/>
    <col min="13573" max="13573" width="9.42578125" style="1" customWidth="1"/>
    <col min="13574" max="13574" width="12.42578125" style="1" customWidth="1"/>
    <col min="13575" max="13575" width="8.85546875" style="1" customWidth="1"/>
    <col min="13576" max="13576" width="12.42578125" style="1" customWidth="1"/>
    <col min="13577" max="13577" width="8.85546875" style="1" customWidth="1"/>
    <col min="13578" max="13580" width="11.42578125" style="1"/>
    <col min="13581" max="13581" width="11.5703125" style="1" bestFit="1" customWidth="1"/>
    <col min="13582" max="13824" width="11.42578125" style="1"/>
    <col min="13825" max="13825" width="30.42578125" style="1" customWidth="1"/>
    <col min="13826" max="13826" width="12.42578125" style="1" customWidth="1"/>
    <col min="13827" max="13827" width="9.42578125" style="1" bestFit="1" customWidth="1"/>
    <col min="13828" max="13828" width="12.42578125" style="1" customWidth="1"/>
    <col min="13829" max="13829" width="9.42578125" style="1" customWidth="1"/>
    <col min="13830" max="13830" width="12.42578125" style="1" customWidth="1"/>
    <col min="13831" max="13831" width="8.85546875" style="1" customWidth="1"/>
    <col min="13832" max="13832" width="12.42578125" style="1" customWidth="1"/>
    <col min="13833" max="13833" width="8.85546875" style="1" customWidth="1"/>
    <col min="13834" max="13836" width="11.42578125" style="1"/>
    <col min="13837" max="13837" width="11.5703125" style="1" bestFit="1" customWidth="1"/>
    <col min="13838" max="14080" width="11.42578125" style="1"/>
    <col min="14081" max="14081" width="30.42578125" style="1" customWidth="1"/>
    <col min="14082" max="14082" width="12.42578125" style="1" customWidth="1"/>
    <col min="14083" max="14083" width="9.42578125" style="1" bestFit="1" customWidth="1"/>
    <col min="14084" max="14084" width="12.42578125" style="1" customWidth="1"/>
    <col min="14085" max="14085" width="9.42578125" style="1" customWidth="1"/>
    <col min="14086" max="14086" width="12.42578125" style="1" customWidth="1"/>
    <col min="14087" max="14087" width="8.85546875" style="1" customWidth="1"/>
    <col min="14088" max="14088" width="12.42578125" style="1" customWidth="1"/>
    <col min="14089" max="14089" width="8.85546875" style="1" customWidth="1"/>
    <col min="14090" max="14092" width="11.42578125" style="1"/>
    <col min="14093" max="14093" width="11.5703125" style="1" bestFit="1" customWidth="1"/>
    <col min="14094" max="14336" width="11.42578125" style="1"/>
    <col min="14337" max="14337" width="30.42578125" style="1" customWidth="1"/>
    <col min="14338" max="14338" width="12.42578125" style="1" customWidth="1"/>
    <col min="14339" max="14339" width="9.42578125" style="1" bestFit="1" customWidth="1"/>
    <col min="14340" max="14340" width="12.42578125" style="1" customWidth="1"/>
    <col min="14341" max="14341" width="9.42578125" style="1" customWidth="1"/>
    <col min="14342" max="14342" width="12.42578125" style="1" customWidth="1"/>
    <col min="14343" max="14343" width="8.85546875" style="1" customWidth="1"/>
    <col min="14344" max="14344" width="12.42578125" style="1" customWidth="1"/>
    <col min="14345" max="14345" width="8.85546875" style="1" customWidth="1"/>
    <col min="14346" max="14348" width="11.42578125" style="1"/>
    <col min="14349" max="14349" width="11.5703125" style="1" bestFit="1" customWidth="1"/>
    <col min="14350" max="14592" width="11.42578125" style="1"/>
    <col min="14593" max="14593" width="30.42578125" style="1" customWidth="1"/>
    <col min="14594" max="14594" width="12.42578125" style="1" customWidth="1"/>
    <col min="14595" max="14595" width="9.42578125" style="1" bestFit="1" customWidth="1"/>
    <col min="14596" max="14596" width="12.42578125" style="1" customWidth="1"/>
    <col min="14597" max="14597" width="9.42578125" style="1" customWidth="1"/>
    <col min="14598" max="14598" width="12.42578125" style="1" customWidth="1"/>
    <col min="14599" max="14599" width="8.85546875" style="1" customWidth="1"/>
    <col min="14600" max="14600" width="12.42578125" style="1" customWidth="1"/>
    <col min="14601" max="14601" width="8.85546875" style="1" customWidth="1"/>
    <col min="14602" max="14604" width="11.42578125" style="1"/>
    <col min="14605" max="14605" width="11.5703125" style="1" bestFit="1" customWidth="1"/>
    <col min="14606" max="14848" width="11.42578125" style="1"/>
    <col min="14849" max="14849" width="30.42578125" style="1" customWidth="1"/>
    <col min="14850" max="14850" width="12.42578125" style="1" customWidth="1"/>
    <col min="14851" max="14851" width="9.42578125" style="1" bestFit="1" customWidth="1"/>
    <col min="14852" max="14852" width="12.42578125" style="1" customWidth="1"/>
    <col min="14853" max="14853" width="9.42578125" style="1" customWidth="1"/>
    <col min="14854" max="14854" width="12.42578125" style="1" customWidth="1"/>
    <col min="14855" max="14855" width="8.85546875" style="1" customWidth="1"/>
    <col min="14856" max="14856" width="12.42578125" style="1" customWidth="1"/>
    <col min="14857" max="14857" width="8.85546875" style="1" customWidth="1"/>
    <col min="14858" max="14860" width="11.42578125" style="1"/>
    <col min="14861" max="14861" width="11.5703125" style="1" bestFit="1" customWidth="1"/>
    <col min="14862" max="15104" width="11.42578125" style="1"/>
    <col min="15105" max="15105" width="30.42578125" style="1" customWidth="1"/>
    <col min="15106" max="15106" width="12.42578125" style="1" customWidth="1"/>
    <col min="15107" max="15107" width="9.42578125" style="1" bestFit="1" customWidth="1"/>
    <col min="15108" max="15108" width="12.42578125" style="1" customWidth="1"/>
    <col min="15109" max="15109" width="9.42578125" style="1" customWidth="1"/>
    <col min="15110" max="15110" width="12.42578125" style="1" customWidth="1"/>
    <col min="15111" max="15111" width="8.85546875" style="1" customWidth="1"/>
    <col min="15112" max="15112" width="12.42578125" style="1" customWidth="1"/>
    <col min="15113" max="15113" width="8.85546875" style="1" customWidth="1"/>
    <col min="15114" max="15116" width="11.42578125" style="1"/>
    <col min="15117" max="15117" width="11.5703125" style="1" bestFit="1" customWidth="1"/>
    <col min="15118" max="15360" width="11.42578125" style="1"/>
    <col min="15361" max="15361" width="30.42578125" style="1" customWidth="1"/>
    <col min="15362" max="15362" width="12.42578125" style="1" customWidth="1"/>
    <col min="15363" max="15363" width="9.42578125" style="1" bestFit="1" customWidth="1"/>
    <col min="15364" max="15364" width="12.42578125" style="1" customWidth="1"/>
    <col min="15365" max="15365" width="9.42578125" style="1" customWidth="1"/>
    <col min="15366" max="15366" width="12.42578125" style="1" customWidth="1"/>
    <col min="15367" max="15367" width="8.85546875" style="1" customWidth="1"/>
    <col min="15368" max="15368" width="12.42578125" style="1" customWidth="1"/>
    <col min="15369" max="15369" width="8.85546875" style="1" customWidth="1"/>
    <col min="15370" max="15372" width="11.42578125" style="1"/>
    <col min="15373" max="15373" width="11.5703125" style="1" bestFit="1" customWidth="1"/>
    <col min="15374" max="15616" width="11.42578125" style="1"/>
    <col min="15617" max="15617" width="30.42578125" style="1" customWidth="1"/>
    <col min="15618" max="15618" width="12.42578125" style="1" customWidth="1"/>
    <col min="15619" max="15619" width="9.42578125" style="1" bestFit="1" customWidth="1"/>
    <col min="15620" max="15620" width="12.42578125" style="1" customWidth="1"/>
    <col min="15621" max="15621" width="9.42578125" style="1" customWidth="1"/>
    <col min="15622" max="15622" width="12.42578125" style="1" customWidth="1"/>
    <col min="15623" max="15623" width="8.85546875" style="1" customWidth="1"/>
    <col min="15624" max="15624" width="12.42578125" style="1" customWidth="1"/>
    <col min="15625" max="15625" width="8.85546875" style="1" customWidth="1"/>
    <col min="15626" max="15628" width="11.42578125" style="1"/>
    <col min="15629" max="15629" width="11.5703125" style="1" bestFit="1" customWidth="1"/>
    <col min="15630" max="15872" width="11.42578125" style="1"/>
    <col min="15873" max="15873" width="30.42578125" style="1" customWidth="1"/>
    <col min="15874" max="15874" width="12.42578125" style="1" customWidth="1"/>
    <col min="15875" max="15875" width="9.42578125" style="1" bestFit="1" customWidth="1"/>
    <col min="15876" max="15876" width="12.42578125" style="1" customWidth="1"/>
    <col min="15877" max="15877" width="9.42578125" style="1" customWidth="1"/>
    <col min="15878" max="15878" width="12.42578125" style="1" customWidth="1"/>
    <col min="15879" max="15879" width="8.85546875" style="1" customWidth="1"/>
    <col min="15880" max="15880" width="12.42578125" style="1" customWidth="1"/>
    <col min="15881" max="15881" width="8.85546875" style="1" customWidth="1"/>
    <col min="15882" max="15884" width="11.42578125" style="1"/>
    <col min="15885" max="15885" width="11.5703125" style="1" bestFit="1" customWidth="1"/>
    <col min="15886" max="16128" width="11.42578125" style="1"/>
    <col min="16129" max="16129" width="30.42578125" style="1" customWidth="1"/>
    <col min="16130" max="16130" width="12.42578125" style="1" customWidth="1"/>
    <col min="16131" max="16131" width="9.42578125" style="1" bestFit="1" customWidth="1"/>
    <col min="16132" max="16132" width="12.42578125" style="1" customWidth="1"/>
    <col min="16133" max="16133" width="9.42578125" style="1" customWidth="1"/>
    <col min="16134" max="16134" width="12.42578125" style="1" customWidth="1"/>
    <col min="16135" max="16135" width="8.85546875" style="1" customWidth="1"/>
    <col min="16136" max="16136" width="12.42578125" style="1" customWidth="1"/>
    <col min="16137" max="16137" width="8.85546875" style="1" customWidth="1"/>
    <col min="16138" max="16140" width="11.42578125" style="1"/>
    <col min="16141" max="16141" width="11.5703125" style="1" bestFit="1" customWidth="1"/>
    <col min="16142" max="16384" width="11.42578125" style="1"/>
  </cols>
  <sheetData>
    <row r="1" spans="1:21" s="36" customFormat="1" ht="30.75" customHeight="1">
      <c r="A1" s="816" t="s">
        <v>146</v>
      </c>
      <c r="B1" s="817"/>
      <c r="C1" s="817"/>
      <c r="D1" s="817"/>
      <c r="E1" s="817"/>
      <c r="F1" s="817"/>
      <c r="G1" s="817"/>
      <c r="H1" s="817"/>
      <c r="I1" s="817"/>
      <c r="L1" s="56"/>
    </row>
    <row r="2" spans="1:21" ht="15" customHeight="1">
      <c r="A2" s="30" t="s">
        <v>11</v>
      </c>
      <c r="B2" s="6"/>
      <c r="C2" s="6"/>
      <c r="D2" s="6"/>
      <c r="E2" s="6"/>
      <c r="F2" s="6"/>
      <c r="G2" s="6"/>
      <c r="H2" s="6"/>
    </row>
    <row r="3" spans="1:21" ht="3" customHeight="1" thickBot="1">
      <c r="B3" s="6"/>
      <c r="C3" s="6"/>
      <c r="D3" s="6"/>
      <c r="E3" s="6"/>
      <c r="F3" s="6"/>
      <c r="G3" s="6"/>
      <c r="H3" s="6"/>
    </row>
    <row r="4" spans="1:21" s="29" customFormat="1" ht="38.25" customHeight="1">
      <c r="A4" s="818"/>
      <c r="B4" s="813" t="s">
        <v>1</v>
      </c>
      <c r="C4" s="814"/>
      <c r="D4" s="813" t="s">
        <v>0</v>
      </c>
      <c r="E4" s="814"/>
      <c r="F4" s="813" t="s">
        <v>2</v>
      </c>
      <c r="G4" s="814"/>
      <c r="H4" s="813" t="s">
        <v>30</v>
      </c>
      <c r="I4" s="814"/>
      <c r="J4" s="811" t="s">
        <v>61</v>
      </c>
      <c r="K4" s="812"/>
      <c r="L4" s="811" t="s">
        <v>62</v>
      </c>
      <c r="M4" s="815"/>
    </row>
    <row r="5" spans="1:21" ht="48">
      <c r="A5" s="819"/>
      <c r="B5" s="57" t="s">
        <v>100</v>
      </c>
      <c r="C5" s="58" t="s">
        <v>52</v>
      </c>
      <c r="D5" s="57" t="s">
        <v>56</v>
      </c>
      <c r="E5" s="58" t="s">
        <v>52</v>
      </c>
      <c r="F5" s="57" t="s">
        <v>56</v>
      </c>
      <c r="G5" s="58" t="s">
        <v>52</v>
      </c>
      <c r="H5" s="57" t="s">
        <v>56</v>
      </c>
      <c r="I5" s="58" t="s">
        <v>52</v>
      </c>
      <c r="J5" s="57" t="s">
        <v>56</v>
      </c>
      <c r="K5" s="58" t="s">
        <v>52</v>
      </c>
      <c r="L5" s="57" t="s">
        <v>56</v>
      </c>
      <c r="M5" s="59" t="s">
        <v>52</v>
      </c>
    </row>
    <row r="6" spans="1:21" ht="28.5" customHeight="1">
      <c r="A6" s="60" t="s">
        <v>139</v>
      </c>
      <c r="B6" s="187">
        <v>0.6</v>
      </c>
      <c r="C6" s="188">
        <v>2573</v>
      </c>
      <c r="D6" s="187">
        <v>0.2</v>
      </c>
      <c r="E6" s="188">
        <v>2612</v>
      </c>
      <c r="F6" s="189">
        <v>1</v>
      </c>
      <c r="G6" s="188">
        <v>1963</v>
      </c>
      <c r="H6" s="189">
        <v>0.9</v>
      </c>
      <c r="I6" s="188">
        <v>2308</v>
      </c>
      <c r="J6" s="189">
        <v>0.9</v>
      </c>
      <c r="K6" s="188">
        <v>2373</v>
      </c>
      <c r="L6" s="189">
        <v>0.6</v>
      </c>
      <c r="M6" s="190">
        <v>1858</v>
      </c>
    </row>
    <row r="7" spans="1:21" ht="27.75" customHeight="1" thickBot="1">
      <c r="A7" s="61" t="s">
        <v>101</v>
      </c>
      <c r="B7" s="191">
        <v>0.4</v>
      </c>
      <c r="C7" s="192">
        <v>2655</v>
      </c>
      <c r="D7" s="193">
        <v>0.4</v>
      </c>
      <c r="E7" s="194">
        <v>2662</v>
      </c>
      <c r="F7" s="712">
        <v>0.9</v>
      </c>
      <c r="G7" s="194">
        <v>2020</v>
      </c>
      <c r="H7" s="195">
        <v>0.6</v>
      </c>
      <c r="I7" s="194">
        <v>2294</v>
      </c>
      <c r="J7" s="720">
        <v>0.7</v>
      </c>
      <c r="K7" s="194">
        <v>2354</v>
      </c>
      <c r="L7" s="195">
        <v>0.6</v>
      </c>
      <c r="M7" s="196">
        <v>1862</v>
      </c>
    </row>
    <row r="8" spans="1:21" ht="17.25" customHeight="1">
      <c r="A8" s="790" t="s">
        <v>202</v>
      </c>
      <c r="B8" s="791"/>
      <c r="C8" s="791"/>
      <c r="D8" s="791"/>
      <c r="E8" s="791"/>
      <c r="F8" s="791"/>
      <c r="G8" s="791"/>
      <c r="H8" s="791"/>
      <c r="I8" s="791"/>
      <c r="J8" s="791"/>
    </row>
    <row r="9" spans="1:21" s="30" customFormat="1" ht="13.5" customHeight="1">
      <c r="A9" s="803" t="s">
        <v>187</v>
      </c>
      <c r="B9" s="805"/>
      <c r="C9" s="805"/>
      <c r="D9" s="805"/>
      <c r="E9" s="805"/>
      <c r="F9" s="805"/>
      <c r="G9" s="805"/>
      <c r="H9" s="805"/>
      <c r="I9" s="805"/>
      <c r="J9" s="805"/>
      <c r="L9" s="446"/>
    </row>
    <row r="10" spans="1:21" ht="15" customHeight="1">
      <c r="A10" s="806" t="s">
        <v>138</v>
      </c>
      <c r="B10" s="807"/>
      <c r="C10" s="807"/>
      <c r="D10" s="807"/>
      <c r="E10" s="807"/>
      <c r="F10" s="807"/>
      <c r="G10" s="807"/>
      <c r="H10" s="807"/>
      <c r="I10" s="807"/>
      <c r="J10" s="352"/>
    </row>
    <row r="11" spans="1:21" ht="14.25" customHeight="1">
      <c r="A11" s="803" t="s">
        <v>12</v>
      </c>
      <c r="B11" s="808"/>
      <c r="C11" s="808"/>
      <c r="D11" s="808"/>
      <c r="E11" s="808"/>
      <c r="F11" s="808"/>
      <c r="G11" s="808"/>
      <c r="H11" s="808"/>
      <c r="I11" s="808"/>
      <c r="J11" s="352"/>
      <c r="P11" s="6"/>
      <c r="Q11" s="809"/>
      <c r="R11" s="810"/>
      <c r="S11" s="6"/>
      <c r="T11" s="6"/>
      <c r="U11" s="6"/>
    </row>
    <row r="12" spans="1:21" ht="33.75" customHeight="1">
      <c r="A12" s="352"/>
      <c r="B12" s="352"/>
      <c r="C12" s="352"/>
      <c r="D12" s="352"/>
      <c r="E12" s="352"/>
      <c r="F12" s="352"/>
      <c r="G12" s="352"/>
      <c r="H12" s="352"/>
      <c r="I12" s="439"/>
      <c r="J12" s="352"/>
      <c r="P12" s="6"/>
      <c r="Q12" s="6"/>
      <c r="R12" s="6"/>
      <c r="S12" s="6"/>
      <c r="T12" s="6"/>
      <c r="U12" s="6"/>
    </row>
    <row r="13" spans="1:21" ht="12.75" customHeight="1">
      <c r="A13" s="352"/>
      <c r="B13" s="352"/>
      <c r="C13" s="352"/>
      <c r="D13" s="352"/>
      <c r="E13" s="352"/>
      <c r="F13" s="352"/>
      <c r="G13" s="352"/>
      <c r="H13" s="352"/>
      <c r="I13" s="352"/>
      <c r="J13" s="352"/>
      <c r="K13" s="352"/>
      <c r="L13" s="352"/>
      <c r="M13" s="352"/>
      <c r="P13" s="170"/>
      <c r="Q13" s="170"/>
      <c r="R13" s="170"/>
      <c r="S13" s="170"/>
      <c r="T13" s="170"/>
      <c r="U13" s="170"/>
    </row>
    <row r="14" spans="1:21" ht="12.75" customHeight="1">
      <c r="A14" s="352"/>
      <c r="B14" s="352"/>
      <c r="C14" s="352"/>
      <c r="D14" s="352"/>
      <c r="E14" s="352"/>
      <c r="F14" s="352"/>
      <c r="G14" s="352"/>
      <c r="H14" s="352"/>
      <c r="I14" s="352"/>
      <c r="J14" s="352"/>
      <c r="K14" s="352"/>
      <c r="L14" s="352"/>
      <c r="M14" s="352"/>
      <c r="P14" s="6"/>
      <c r="Q14" s="6"/>
      <c r="R14" s="6"/>
      <c r="S14" s="6"/>
      <c r="T14" s="6"/>
      <c r="U14" s="6"/>
    </row>
    <row r="15" spans="1:21">
      <c r="C15" s="761"/>
      <c r="E15" s="761"/>
      <c r="G15" s="761"/>
      <c r="I15" s="761"/>
      <c r="K15" s="761"/>
      <c r="M15" s="761"/>
    </row>
    <row r="16" spans="1:21">
      <c r="C16" s="761"/>
      <c r="E16" s="761"/>
      <c r="G16" s="761"/>
      <c r="I16" s="761"/>
      <c r="K16" s="761"/>
      <c r="M16" s="761"/>
    </row>
  </sheetData>
  <mergeCells count="13">
    <mergeCell ref="A1:I1"/>
    <mergeCell ref="A4:A5"/>
    <mergeCell ref="B4:C4"/>
    <mergeCell ref="D4:E4"/>
    <mergeCell ref="F4:G4"/>
    <mergeCell ref="A9:J9"/>
    <mergeCell ref="A10:I10"/>
    <mergeCell ref="A11:I11"/>
    <mergeCell ref="Q11:R11"/>
    <mergeCell ref="J4:K4"/>
    <mergeCell ref="H4:I4"/>
    <mergeCell ref="L4:M4"/>
    <mergeCell ref="A8:J8"/>
  </mergeCells>
  <pageMargins left="0.78740157499999996" right="0.78740157499999996" top="0.984251969" bottom="0.984251969" header="0.4921259845" footer="0.4921259845"/>
  <pageSetup paperSize="9" scale="85"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topLeftCell="A31" zoomScaleNormal="100" workbookViewId="0">
      <selection activeCell="A45" sqref="A45:E45"/>
    </sheetView>
  </sheetViews>
  <sheetFormatPr baseColWidth="10" defaultRowHeight="12.75"/>
  <cols>
    <col min="1" max="1" width="32.28515625" style="1" customWidth="1"/>
    <col min="2" max="2" width="10.85546875" style="8" customWidth="1"/>
    <col min="3" max="3" width="9" style="8" customWidth="1"/>
    <col min="4" max="4" width="10.140625" style="8" customWidth="1"/>
    <col min="5" max="5" width="8.7109375" style="8" customWidth="1"/>
    <col min="6" max="6" width="9" style="8" customWidth="1"/>
    <col min="7" max="7" width="11" style="9" customWidth="1"/>
    <col min="8" max="230" width="11.42578125" style="1"/>
    <col min="231" max="231" width="32.28515625" style="1" customWidth="1"/>
    <col min="232" max="232" width="10.85546875" style="1" customWidth="1"/>
    <col min="233" max="233" width="9" style="1" customWidth="1"/>
    <col min="234" max="234" width="10.140625" style="1" customWidth="1"/>
    <col min="235" max="235" width="11.7109375" style="1" bestFit="1" customWidth="1"/>
    <col min="236" max="236" width="8.7109375" style="1" customWidth="1"/>
    <col min="237" max="237" width="9" style="1" customWidth="1"/>
    <col min="238" max="238" width="9.42578125" style="1" customWidth="1"/>
    <col min="239" max="239" width="11.140625" style="1" customWidth="1"/>
    <col min="240" max="240" width="9.85546875" style="1" customWidth="1"/>
    <col min="241" max="241" width="10.5703125" style="1" customWidth="1"/>
    <col min="242" max="242" width="9.42578125" style="1" customWidth="1"/>
    <col min="243" max="243" width="9.5703125" style="1" customWidth="1"/>
    <col min="244" max="244" width="9.7109375" style="1" customWidth="1"/>
    <col min="245" max="245" width="11.42578125" style="1"/>
    <col min="246" max="246" width="11.5703125" style="1" bestFit="1" customWidth="1"/>
    <col min="247" max="486" width="11.42578125" style="1"/>
    <col min="487" max="487" width="32.28515625" style="1" customWidth="1"/>
    <col min="488" max="488" width="10.85546875" style="1" customWidth="1"/>
    <col min="489" max="489" width="9" style="1" customWidth="1"/>
    <col min="490" max="490" width="10.140625" style="1" customWidth="1"/>
    <col min="491" max="491" width="11.7109375" style="1" bestFit="1" customWidth="1"/>
    <col min="492" max="492" width="8.7109375" style="1" customWidth="1"/>
    <col min="493" max="493" width="9" style="1" customWidth="1"/>
    <col min="494" max="494" width="9.42578125" style="1" customWidth="1"/>
    <col min="495" max="495" width="11.140625" style="1" customWidth="1"/>
    <col min="496" max="496" width="9.85546875" style="1" customWidth="1"/>
    <col min="497" max="497" width="10.5703125" style="1" customWidth="1"/>
    <col min="498" max="498" width="9.42578125" style="1" customWidth="1"/>
    <col min="499" max="499" width="9.5703125" style="1" customWidth="1"/>
    <col min="500" max="500" width="9.7109375" style="1" customWidth="1"/>
    <col min="501" max="501" width="11.42578125" style="1"/>
    <col min="502" max="502" width="11.5703125" style="1" bestFit="1" customWidth="1"/>
    <col min="503" max="742" width="11.42578125" style="1"/>
    <col min="743" max="743" width="32.28515625" style="1" customWidth="1"/>
    <col min="744" max="744" width="10.85546875" style="1" customWidth="1"/>
    <col min="745" max="745" width="9" style="1" customWidth="1"/>
    <col min="746" max="746" width="10.140625" style="1" customWidth="1"/>
    <col min="747" max="747" width="11.7109375" style="1" bestFit="1" customWidth="1"/>
    <col min="748" max="748" width="8.7109375" style="1" customWidth="1"/>
    <col min="749" max="749" width="9" style="1" customWidth="1"/>
    <col min="750" max="750" width="9.42578125" style="1" customWidth="1"/>
    <col min="751" max="751" width="11.140625" style="1" customWidth="1"/>
    <col min="752" max="752" width="9.85546875" style="1" customWidth="1"/>
    <col min="753" max="753" width="10.5703125" style="1" customWidth="1"/>
    <col min="754" max="754" width="9.42578125" style="1" customWidth="1"/>
    <col min="755" max="755" width="9.5703125" style="1" customWidth="1"/>
    <col min="756" max="756" width="9.7109375" style="1" customWidth="1"/>
    <col min="757" max="757" width="11.42578125" style="1"/>
    <col min="758" max="758" width="11.5703125" style="1" bestFit="1" customWidth="1"/>
    <col min="759" max="998" width="11.42578125" style="1"/>
    <col min="999" max="999" width="32.28515625" style="1" customWidth="1"/>
    <col min="1000" max="1000" width="10.85546875" style="1" customWidth="1"/>
    <col min="1001" max="1001" width="9" style="1" customWidth="1"/>
    <col min="1002" max="1002" width="10.140625" style="1" customWidth="1"/>
    <col min="1003" max="1003" width="11.7109375" style="1" bestFit="1" customWidth="1"/>
    <col min="1004" max="1004" width="8.7109375" style="1" customWidth="1"/>
    <col min="1005" max="1005" width="9" style="1" customWidth="1"/>
    <col min="1006" max="1006" width="9.42578125" style="1" customWidth="1"/>
    <col min="1007" max="1007" width="11.140625" style="1" customWidth="1"/>
    <col min="1008" max="1008" width="9.85546875" style="1" customWidth="1"/>
    <col min="1009" max="1009" width="10.5703125" style="1" customWidth="1"/>
    <col min="1010" max="1010" width="9.42578125" style="1" customWidth="1"/>
    <col min="1011" max="1011" width="9.5703125" style="1" customWidth="1"/>
    <col min="1012" max="1012" width="9.7109375" style="1" customWidth="1"/>
    <col min="1013" max="1013" width="11.42578125" style="1"/>
    <col min="1014" max="1014" width="11.5703125" style="1" bestFit="1" customWidth="1"/>
    <col min="1015" max="1254" width="11.42578125" style="1"/>
    <col min="1255" max="1255" width="32.28515625" style="1" customWidth="1"/>
    <col min="1256" max="1256" width="10.85546875" style="1" customWidth="1"/>
    <col min="1257" max="1257" width="9" style="1" customWidth="1"/>
    <col min="1258" max="1258" width="10.140625" style="1" customWidth="1"/>
    <col min="1259" max="1259" width="11.7109375" style="1" bestFit="1" customWidth="1"/>
    <col min="1260" max="1260" width="8.7109375" style="1" customWidth="1"/>
    <col min="1261" max="1261" width="9" style="1" customWidth="1"/>
    <col min="1262" max="1262" width="9.42578125" style="1" customWidth="1"/>
    <col min="1263" max="1263" width="11.140625" style="1" customWidth="1"/>
    <col min="1264" max="1264" width="9.85546875" style="1" customWidth="1"/>
    <col min="1265" max="1265" width="10.5703125" style="1" customWidth="1"/>
    <col min="1266" max="1266" width="9.42578125" style="1" customWidth="1"/>
    <col min="1267" max="1267" width="9.5703125" style="1" customWidth="1"/>
    <col min="1268" max="1268" width="9.7109375" style="1" customWidth="1"/>
    <col min="1269" max="1269" width="11.42578125" style="1"/>
    <col min="1270" max="1270" width="11.5703125" style="1" bestFit="1" customWidth="1"/>
    <col min="1271" max="1510" width="11.42578125" style="1"/>
    <col min="1511" max="1511" width="32.28515625" style="1" customWidth="1"/>
    <col min="1512" max="1512" width="10.85546875" style="1" customWidth="1"/>
    <col min="1513" max="1513" width="9" style="1" customWidth="1"/>
    <col min="1514" max="1514" width="10.140625" style="1" customWidth="1"/>
    <col min="1515" max="1515" width="11.7109375" style="1" bestFit="1" customWidth="1"/>
    <col min="1516" max="1516" width="8.7109375" style="1" customWidth="1"/>
    <col min="1517" max="1517" width="9" style="1" customWidth="1"/>
    <col min="1518" max="1518" width="9.42578125" style="1" customWidth="1"/>
    <col min="1519" max="1519" width="11.140625" style="1" customWidth="1"/>
    <col min="1520" max="1520" width="9.85546875" style="1" customWidth="1"/>
    <col min="1521" max="1521" width="10.5703125" style="1" customWidth="1"/>
    <col min="1522" max="1522" width="9.42578125" style="1" customWidth="1"/>
    <col min="1523" max="1523" width="9.5703125" style="1" customWidth="1"/>
    <col min="1524" max="1524" width="9.7109375" style="1" customWidth="1"/>
    <col min="1525" max="1525" width="11.42578125" style="1"/>
    <col min="1526" max="1526" width="11.5703125" style="1" bestFit="1" customWidth="1"/>
    <col min="1527" max="1766" width="11.42578125" style="1"/>
    <col min="1767" max="1767" width="32.28515625" style="1" customWidth="1"/>
    <col min="1768" max="1768" width="10.85546875" style="1" customWidth="1"/>
    <col min="1769" max="1769" width="9" style="1" customWidth="1"/>
    <col min="1770" max="1770" width="10.140625" style="1" customWidth="1"/>
    <col min="1771" max="1771" width="11.7109375" style="1" bestFit="1" customWidth="1"/>
    <col min="1772" max="1772" width="8.7109375" style="1" customWidth="1"/>
    <col min="1773" max="1773" width="9" style="1" customWidth="1"/>
    <col min="1774" max="1774" width="9.42578125" style="1" customWidth="1"/>
    <col min="1775" max="1775" width="11.140625" style="1" customWidth="1"/>
    <col min="1776" max="1776" width="9.85546875" style="1" customWidth="1"/>
    <col min="1777" max="1777" width="10.5703125" style="1" customWidth="1"/>
    <col min="1778" max="1778" width="9.42578125" style="1" customWidth="1"/>
    <col min="1779" max="1779" width="9.5703125" style="1" customWidth="1"/>
    <col min="1780" max="1780" width="9.7109375" style="1" customWidth="1"/>
    <col min="1781" max="1781" width="11.42578125" style="1"/>
    <col min="1782" max="1782" width="11.5703125" style="1" bestFit="1" customWidth="1"/>
    <col min="1783" max="2022" width="11.42578125" style="1"/>
    <col min="2023" max="2023" width="32.28515625" style="1" customWidth="1"/>
    <col min="2024" max="2024" width="10.85546875" style="1" customWidth="1"/>
    <col min="2025" max="2025" width="9" style="1" customWidth="1"/>
    <col min="2026" max="2026" width="10.140625" style="1" customWidth="1"/>
    <col min="2027" max="2027" width="11.7109375" style="1" bestFit="1" customWidth="1"/>
    <col min="2028" max="2028" width="8.7109375" style="1" customWidth="1"/>
    <col min="2029" max="2029" width="9" style="1" customWidth="1"/>
    <col min="2030" max="2030" width="9.42578125" style="1" customWidth="1"/>
    <col min="2031" max="2031" width="11.140625" style="1" customWidth="1"/>
    <col min="2032" max="2032" width="9.85546875" style="1" customWidth="1"/>
    <col min="2033" max="2033" width="10.5703125" style="1" customWidth="1"/>
    <col min="2034" max="2034" width="9.42578125" style="1" customWidth="1"/>
    <col min="2035" max="2035" width="9.5703125" style="1" customWidth="1"/>
    <col min="2036" max="2036" width="9.7109375" style="1" customWidth="1"/>
    <col min="2037" max="2037" width="11.42578125" style="1"/>
    <col min="2038" max="2038" width="11.5703125" style="1" bestFit="1" customWidth="1"/>
    <col min="2039" max="2278" width="11.42578125" style="1"/>
    <col min="2279" max="2279" width="32.28515625" style="1" customWidth="1"/>
    <col min="2280" max="2280" width="10.85546875" style="1" customWidth="1"/>
    <col min="2281" max="2281" width="9" style="1" customWidth="1"/>
    <col min="2282" max="2282" width="10.140625" style="1" customWidth="1"/>
    <col min="2283" max="2283" width="11.7109375" style="1" bestFit="1" customWidth="1"/>
    <col min="2284" max="2284" width="8.7109375" style="1" customWidth="1"/>
    <col min="2285" max="2285" width="9" style="1" customWidth="1"/>
    <col min="2286" max="2286" width="9.42578125" style="1" customWidth="1"/>
    <col min="2287" max="2287" width="11.140625" style="1" customWidth="1"/>
    <col min="2288" max="2288" width="9.85546875" style="1" customWidth="1"/>
    <col min="2289" max="2289" width="10.5703125" style="1" customWidth="1"/>
    <col min="2290" max="2290" width="9.42578125" style="1" customWidth="1"/>
    <col min="2291" max="2291" width="9.5703125" style="1" customWidth="1"/>
    <col min="2292" max="2292" width="9.7109375" style="1" customWidth="1"/>
    <col min="2293" max="2293" width="11.42578125" style="1"/>
    <col min="2294" max="2294" width="11.5703125" style="1" bestFit="1" customWidth="1"/>
    <col min="2295" max="2534" width="11.42578125" style="1"/>
    <col min="2535" max="2535" width="32.28515625" style="1" customWidth="1"/>
    <col min="2536" max="2536" width="10.85546875" style="1" customWidth="1"/>
    <col min="2537" max="2537" width="9" style="1" customWidth="1"/>
    <col min="2538" max="2538" width="10.140625" style="1" customWidth="1"/>
    <col min="2539" max="2539" width="11.7109375" style="1" bestFit="1" customWidth="1"/>
    <col min="2540" max="2540" width="8.7109375" style="1" customWidth="1"/>
    <col min="2541" max="2541" width="9" style="1" customWidth="1"/>
    <col min="2542" max="2542" width="9.42578125" style="1" customWidth="1"/>
    <col min="2543" max="2543" width="11.140625" style="1" customWidth="1"/>
    <col min="2544" max="2544" width="9.85546875" style="1" customWidth="1"/>
    <col min="2545" max="2545" width="10.5703125" style="1" customWidth="1"/>
    <col min="2546" max="2546" width="9.42578125" style="1" customWidth="1"/>
    <col min="2547" max="2547" width="9.5703125" style="1" customWidth="1"/>
    <col min="2548" max="2548" width="9.7109375" style="1" customWidth="1"/>
    <col min="2549" max="2549" width="11.42578125" style="1"/>
    <col min="2550" max="2550" width="11.5703125" style="1" bestFit="1" customWidth="1"/>
    <col min="2551" max="2790" width="11.42578125" style="1"/>
    <col min="2791" max="2791" width="32.28515625" style="1" customWidth="1"/>
    <col min="2792" max="2792" width="10.85546875" style="1" customWidth="1"/>
    <col min="2793" max="2793" width="9" style="1" customWidth="1"/>
    <col min="2794" max="2794" width="10.140625" style="1" customWidth="1"/>
    <col min="2795" max="2795" width="11.7109375" style="1" bestFit="1" customWidth="1"/>
    <col min="2796" max="2796" width="8.7109375" style="1" customWidth="1"/>
    <col min="2797" max="2797" width="9" style="1" customWidth="1"/>
    <col min="2798" max="2798" width="9.42578125" style="1" customWidth="1"/>
    <col min="2799" max="2799" width="11.140625" style="1" customWidth="1"/>
    <col min="2800" max="2800" width="9.85546875" style="1" customWidth="1"/>
    <col min="2801" max="2801" width="10.5703125" style="1" customWidth="1"/>
    <col min="2802" max="2802" width="9.42578125" style="1" customWidth="1"/>
    <col min="2803" max="2803" width="9.5703125" style="1" customWidth="1"/>
    <col min="2804" max="2804" width="9.7109375" style="1" customWidth="1"/>
    <col min="2805" max="2805" width="11.42578125" style="1"/>
    <col min="2806" max="2806" width="11.5703125" style="1" bestFit="1" customWidth="1"/>
    <col min="2807" max="3046" width="11.42578125" style="1"/>
    <col min="3047" max="3047" width="32.28515625" style="1" customWidth="1"/>
    <col min="3048" max="3048" width="10.85546875" style="1" customWidth="1"/>
    <col min="3049" max="3049" width="9" style="1" customWidth="1"/>
    <col min="3050" max="3050" width="10.140625" style="1" customWidth="1"/>
    <col min="3051" max="3051" width="11.7109375" style="1" bestFit="1" customWidth="1"/>
    <col min="3052" max="3052" width="8.7109375" style="1" customWidth="1"/>
    <col min="3053" max="3053" width="9" style="1" customWidth="1"/>
    <col min="3054" max="3054" width="9.42578125" style="1" customWidth="1"/>
    <col min="3055" max="3055" width="11.140625" style="1" customWidth="1"/>
    <col min="3056" max="3056" width="9.85546875" style="1" customWidth="1"/>
    <col min="3057" max="3057" width="10.5703125" style="1" customWidth="1"/>
    <col min="3058" max="3058" width="9.42578125" style="1" customWidth="1"/>
    <col min="3059" max="3059" width="9.5703125" style="1" customWidth="1"/>
    <col min="3060" max="3060" width="9.7109375" style="1" customWidth="1"/>
    <col min="3061" max="3061" width="11.42578125" style="1"/>
    <col min="3062" max="3062" width="11.5703125" style="1" bestFit="1" customWidth="1"/>
    <col min="3063" max="3302" width="11.42578125" style="1"/>
    <col min="3303" max="3303" width="32.28515625" style="1" customWidth="1"/>
    <col min="3304" max="3304" width="10.85546875" style="1" customWidth="1"/>
    <col min="3305" max="3305" width="9" style="1" customWidth="1"/>
    <col min="3306" max="3306" width="10.140625" style="1" customWidth="1"/>
    <col min="3307" max="3307" width="11.7109375" style="1" bestFit="1" customWidth="1"/>
    <col min="3308" max="3308" width="8.7109375" style="1" customWidth="1"/>
    <col min="3309" max="3309" width="9" style="1" customWidth="1"/>
    <col min="3310" max="3310" width="9.42578125" style="1" customWidth="1"/>
    <col min="3311" max="3311" width="11.140625" style="1" customWidth="1"/>
    <col min="3312" max="3312" width="9.85546875" style="1" customWidth="1"/>
    <col min="3313" max="3313" width="10.5703125" style="1" customWidth="1"/>
    <col min="3314" max="3314" width="9.42578125" style="1" customWidth="1"/>
    <col min="3315" max="3315" width="9.5703125" style="1" customWidth="1"/>
    <col min="3316" max="3316" width="9.7109375" style="1" customWidth="1"/>
    <col min="3317" max="3317" width="11.42578125" style="1"/>
    <col min="3318" max="3318" width="11.5703125" style="1" bestFit="1" customWidth="1"/>
    <col min="3319" max="3558" width="11.42578125" style="1"/>
    <col min="3559" max="3559" width="32.28515625" style="1" customWidth="1"/>
    <col min="3560" max="3560" width="10.85546875" style="1" customWidth="1"/>
    <col min="3561" max="3561" width="9" style="1" customWidth="1"/>
    <col min="3562" max="3562" width="10.140625" style="1" customWidth="1"/>
    <col min="3563" max="3563" width="11.7109375" style="1" bestFit="1" customWidth="1"/>
    <col min="3564" max="3564" width="8.7109375" style="1" customWidth="1"/>
    <col min="3565" max="3565" width="9" style="1" customWidth="1"/>
    <col min="3566" max="3566" width="9.42578125" style="1" customWidth="1"/>
    <col min="3567" max="3567" width="11.140625" style="1" customWidth="1"/>
    <col min="3568" max="3568" width="9.85546875" style="1" customWidth="1"/>
    <col min="3569" max="3569" width="10.5703125" style="1" customWidth="1"/>
    <col min="3570" max="3570" width="9.42578125" style="1" customWidth="1"/>
    <col min="3571" max="3571" width="9.5703125" style="1" customWidth="1"/>
    <col min="3572" max="3572" width="9.7109375" style="1" customWidth="1"/>
    <col min="3573" max="3573" width="11.42578125" style="1"/>
    <col min="3574" max="3574" width="11.5703125" style="1" bestFit="1" customWidth="1"/>
    <col min="3575" max="3814" width="11.42578125" style="1"/>
    <col min="3815" max="3815" width="32.28515625" style="1" customWidth="1"/>
    <col min="3816" max="3816" width="10.85546875" style="1" customWidth="1"/>
    <col min="3817" max="3817" width="9" style="1" customWidth="1"/>
    <col min="3818" max="3818" width="10.140625" style="1" customWidth="1"/>
    <col min="3819" max="3819" width="11.7109375" style="1" bestFit="1" customWidth="1"/>
    <col min="3820" max="3820" width="8.7109375" style="1" customWidth="1"/>
    <col min="3821" max="3821" width="9" style="1" customWidth="1"/>
    <col min="3822" max="3822" width="9.42578125" style="1" customWidth="1"/>
    <col min="3823" max="3823" width="11.140625" style="1" customWidth="1"/>
    <col min="3824" max="3824" width="9.85546875" style="1" customWidth="1"/>
    <col min="3825" max="3825" width="10.5703125" style="1" customWidth="1"/>
    <col min="3826" max="3826" width="9.42578125" style="1" customWidth="1"/>
    <col min="3827" max="3827" width="9.5703125" style="1" customWidth="1"/>
    <col min="3828" max="3828" width="9.7109375" style="1" customWidth="1"/>
    <col min="3829" max="3829" width="11.42578125" style="1"/>
    <col min="3830" max="3830" width="11.5703125" style="1" bestFit="1" customWidth="1"/>
    <col min="3831" max="4070" width="11.42578125" style="1"/>
    <col min="4071" max="4071" width="32.28515625" style="1" customWidth="1"/>
    <col min="4072" max="4072" width="10.85546875" style="1" customWidth="1"/>
    <col min="4073" max="4073" width="9" style="1" customWidth="1"/>
    <col min="4074" max="4074" width="10.140625" style="1" customWidth="1"/>
    <col min="4075" max="4075" width="11.7109375" style="1" bestFit="1" customWidth="1"/>
    <col min="4076" max="4076" width="8.7109375" style="1" customWidth="1"/>
    <col min="4077" max="4077" width="9" style="1" customWidth="1"/>
    <col min="4078" max="4078" width="9.42578125" style="1" customWidth="1"/>
    <col min="4079" max="4079" width="11.140625" style="1" customWidth="1"/>
    <col min="4080" max="4080" width="9.85546875" style="1" customWidth="1"/>
    <col min="4081" max="4081" width="10.5703125" style="1" customWidth="1"/>
    <col min="4082" max="4082" width="9.42578125" style="1" customWidth="1"/>
    <col min="4083" max="4083" width="9.5703125" style="1" customWidth="1"/>
    <col min="4084" max="4084" width="9.7109375" style="1" customWidth="1"/>
    <col min="4085" max="4085" width="11.42578125" style="1"/>
    <col min="4086" max="4086" width="11.5703125" style="1" bestFit="1" customWidth="1"/>
    <col min="4087" max="4326" width="11.42578125" style="1"/>
    <col min="4327" max="4327" width="32.28515625" style="1" customWidth="1"/>
    <col min="4328" max="4328" width="10.85546875" style="1" customWidth="1"/>
    <col min="4329" max="4329" width="9" style="1" customWidth="1"/>
    <col min="4330" max="4330" width="10.140625" style="1" customWidth="1"/>
    <col min="4331" max="4331" width="11.7109375" style="1" bestFit="1" customWidth="1"/>
    <col min="4332" max="4332" width="8.7109375" style="1" customWidth="1"/>
    <col min="4333" max="4333" width="9" style="1" customWidth="1"/>
    <col min="4334" max="4334" width="9.42578125" style="1" customWidth="1"/>
    <col min="4335" max="4335" width="11.140625" style="1" customWidth="1"/>
    <col min="4336" max="4336" width="9.85546875" style="1" customWidth="1"/>
    <col min="4337" max="4337" width="10.5703125" style="1" customWidth="1"/>
    <col min="4338" max="4338" width="9.42578125" style="1" customWidth="1"/>
    <col min="4339" max="4339" width="9.5703125" style="1" customWidth="1"/>
    <col min="4340" max="4340" width="9.7109375" style="1" customWidth="1"/>
    <col min="4341" max="4341" width="11.42578125" style="1"/>
    <col min="4342" max="4342" width="11.5703125" style="1" bestFit="1" customWidth="1"/>
    <col min="4343" max="4582" width="11.42578125" style="1"/>
    <col min="4583" max="4583" width="32.28515625" style="1" customWidth="1"/>
    <col min="4584" max="4584" width="10.85546875" style="1" customWidth="1"/>
    <col min="4585" max="4585" width="9" style="1" customWidth="1"/>
    <col min="4586" max="4586" width="10.140625" style="1" customWidth="1"/>
    <col min="4587" max="4587" width="11.7109375" style="1" bestFit="1" customWidth="1"/>
    <col min="4588" max="4588" width="8.7109375" style="1" customWidth="1"/>
    <col min="4589" max="4589" width="9" style="1" customWidth="1"/>
    <col min="4590" max="4590" width="9.42578125" style="1" customWidth="1"/>
    <col min="4591" max="4591" width="11.140625" style="1" customWidth="1"/>
    <col min="4592" max="4592" width="9.85546875" style="1" customWidth="1"/>
    <col min="4593" max="4593" width="10.5703125" style="1" customWidth="1"/>
    <col min="4594" max="4594" width="9.42578125" style="1" customWidth="1"/>
    <col min="4595" max="4595" width="9.5703125" style="1" customWidth="1"/>
    <col min="4596" max="4596" width="9.7109375" style="1" customWidth="1"/>
    <col min="4597" max="4597" width="11.42578125" style="1"/>
    <col min="4598" max="4598" width="11.5703125" style="1" bestFit="1" customWidth="1"/>
    <col min="4599" max="4838" width="11.42578125" style="1"/>
    <col min="4839" max="4839" width="32.28515625" style="1" customWidth="1"/>
    <col min="4840" max="4840" width="10.85546875" style="1" customWidth="1"/>
    <col min="4841" max="4841" width="9" style="1" customWidth="1"/>
    <col min="4842" max="4842" width="10.140625" style="1" customWidth="1"/>
    <col min="4843" max="4843" width="11.7109375" style="1" bestFit="1" customWidth="1"/>
    <col min="4844" max="4844" width="8.7109375" style="1" customWidth="1"/>
    <col min="4845" max="4845" width="9" style="1" customWidth="1"/>
    <col min="4846" max="4846" width="9.42578125" style="1" customWidth="1"/>
    <col min="4847" max="4847" width="11.140625" style="1" customWidth="1"/>
    <col min="4848" max="4848" width="9.85546875" style="1" customWidth="1"/>
    <col min="4849" max="4849" width="10.5703125" style="1" customWidth="1"/>
    <col min="4850" max="4850" width="9.42578125" style="1" customWidth="1"/>
    <col min="4851" max="4851" width="9.5703125" style="1" customWidth="1"/>
    <col min="4852" max="4852" width="9.7109375" style="1" customWidth="1"/>
    <col min="4853" max="4853" width="11.42578125" style="1"/>
    <col min="4854" max="4854" width="11.5703125" style="1" bestFit="1" customWidth="1"/>
    <col min="4855" max="5094" width="11.42578125" style="1"/>
    <col min="5095" max="5095" width="32.28515625" style="1" customWidth="1"/>
    <col min="5096" max="5096" width="10.85546875" style="1" customWidth="1"/>
    <col min="5097" max="5097" width="9" style="1" customWidth="1"/>
    <col min="5098" max="5098" width="10.140625" style="1" customWidth="1"/>
    <col min="5099" max="5099" width="11.7109375" style="1" bestFit="1" customWidth="1"/>
    <col min="5100" max="5100" width="8.7109375" style="1" customWidth="1"/>
    <col min="5101" max="5101" width="9" style="1" customWidth="1"/>
    <col min="5102" max="5102" width="9.42578125" style="1" customWidth="1"/>
    <col min="5103" max="5103" width="11.140625" style="1" customWidth="1"/>
    <col min="5104" max="5104" width="9.85546875" style="1" customWidth="1"/>
    <col min="5105" max="5105" width="10.5703125" style="1" customWidth="1"/>
    <col min="5106" max="5106" width="9.42578125" style="1" customWidth="1"/>
    <col min="5107" max="5107" width="9.5703125" style="1" customWidth="1"/>
    <col min="5108" max="5108" width="9.7109375" style="1" customWidth="1"/>
    <col min="5109" max="5109" width="11.42578125" style="1"/>
    <col min="5110" max="5110" width="11.5703125" style="1" bestFit="1" customWidth="1"/>
    <col min="5111" max="5350" width="11.42578125" style="1"/>
    <col min="5351" max="5351" width="32.28515625" style="1" customWidth="1"/>
    <col min="5352" max="5352" width="10.85546875" style="1" customWidth="1"/>
    <col min="5353" max="5353" width="9" style="1" customWidth="1"/>
    <col min="5354" max="5354" width="10.140625" style="1" customWidth="1"/>
    <col min="5355" max="5355" width="11.7109375" style="1" bestFit="1" customWidth="1"/>
    <col min="5356" max="5356" width="8.7109375" style="1" customWidth="1"/>
    <col min="5357" max="5357" width="9" style="1" customWidth="1"/>
    <col min="5358" max="5358" width="9.42578125" style="1" customWidth="1"/>
    <col min="5359" max="5359" width="11.140625" style="1" customWidth="1"/>
    <col min="5360" max="5360" width="9.85546875" style="1" customWidth="1"/>
    <col min="5361" max="5361" width="10.5703125" style="1" customWidth="1"/>
    <col min="5362" max="5362" width="9.42578125" style="1" customWidth="1"/>
    <col min="5363" max="5363" width="9.5703125" style="1" customWidth="1"/>
    <col min="5364" max="5364" width="9.7109375" style="1" customWidth="1"/>
    <col min="5365" max="5365" width="11.42578125" style="1"/>
    <col min="5366" max="5366" width="11.5703125" style="1" bestFit="1" customWidth="1"/>
    <col min="5367" max="5606" width="11.42578125" style="1"/>
    <col min="5607" max="5607" width="32.28515625" style="1" customWidth="1"/>
    <col min="5608" max="5608" width="10.85546875" style="1" customWidth="1"/>
    <col min="5609" max="5609" width="9" style="1" customWidth="1"/>
    <col min="5610" max="5610" width="10.140625" style="1" customWidth="1"/>
    <col min="5611" max="5611" width="11.7109375" style="1" bestFit="1" customWidth="1"/>
    <col min="5612" max="5612" width="8.7109375" style="1" customWidth="1"/>
    <col min="5613" max="5613" width="9" style="1" customWidth="1"/>
    <col min="5614" max="5614" width="9.42578125" style="1" customWidth="1"/>
    <col min="5615" max="5615" width="11.140625" style="1" customWidth="1"/>
    <col min="5616" max="5616" width="9.85546875" style="1" customWidth="1"/>
    <col min="5617" max="5617" width="10.5703125" style="1" customWidth="1"/>
    <col min="5618" max="5618" width="9.42578125" style="1" customWidth="1"/>
    <col min="5619" max="5619" width="9.5703125" style="1" customWidth="1"/>
    <col min="5620" max="5620" width="9.7109375" style="1" customWidth="1"/>
    <col min="5621" max="5621" width="11.42578125" style="1"/>
    <col min="5622" max="5622" width="11.5703125" style="1" bestFit="1" customWidth="1"/>
    <col min="5623" max="5862" width="11.42578125" style="1"/>
    <col min="5863" max="5863" width="32.28515625" style="1" customWidth="1"/>
    <col min="5864" max="5864" width="10.85546875" style="1" customWidth="1"/>
    <col min="5865" max="5865" width="9" style="1" customWidth="1"/>
    <col min="5866" max="5866" width="10.140625" style="1" customWidth="1"/>
    <col min="5867" max="5867" width="11.7109375" style="1" bestFit="1" customWidth="1"/>
    <col min="5868" max="5868" width="8.7109375" style="1" customWidth="1"/>
    <col min="5869" max="5869" width="9" style="1" customWidth="1"/>
    <col min="5870" max="5870" width="9.42578125" style="1" customWidth="1"/>
    <col min="5871" max="5871" width="11.140625" style="1" customWidth="1"/>
    <col min="5872" max="5872" width="9.85546875" style="1" customWidth="1"/>
    <col min="5873" max="5873" width="10.5703125" style="1" customWidth="1"/>
    <col min="5874" max="5874" width="9.42578125" style="1" customWidth="1"/>
    <col min="5875" max="5875" width="9.5703125" style="1" customWidth="1"/>
    <col min="5876" max="5876" width="9.7109375" style="1" customWidth="1"/>
    <col min="5877" max="5877" width="11.42578125" style="1"/>
    <col min="5878" max="5878" width="11.5703125" style="1" bestFit="1" customWidth="1"/>
    <col min="5879" max="6118" width="11.42578125" style="1"/>
    <col min="6119" max="6119" width="32.28515625" style="1" customWidth="1"/>
    <col min="6120" max="6120" width="10.85546875" style="1" customWidth="1"/>
    <col min="6121" max="6121" width="9" style="1" customWidth="1"/>
    <col min="6122" max="6122" width="10.140625" style="1" customWidth="1"/>
    <col min="6123" max="6123" width="11.7109375" style="1" bestFit="1" customWidth="1"/>
    <col min="6124" max="6124" width="8.7109375" style="1" customWidth="1"/>
    <col min="6125" max="6125" width="9" style="1" customWidth="1"/>
    <col min="6126" max="6126" width="9.42578125" style="1" customWidth="1"/>
    <col min="6127" max="6127" width="11.140625" style="1" customWidth="1"/>
    <col min="6128" max="6128" width="9.85546875" style="1" customWidth="1"/>
    <col min="6129" max="6129" width="10.5703125" style="1" customWidth="1"/>
    <col min="6130" max="6130" width="9.42578125" style="1" customWidth="1"/>
    <col min="6131" max="6131" width="9.5703125" style="1" customWidth="1"/>
    <col min="6132" max="6132" width="9.7109375" style="1" customWidth="1"/>
    <col min="6133" max="6133" width="11.42578125" style="1"/>
    <col min="6134" max="6134" width="11.5703125" style="1" bestFit="1" customWidth="1"/>
    <col min="6135" max="6374" width="11.42578125" style="1"/>
    <col min="6375" max="6375" width="32.28515625" style="1" customWidth="1"/>
    <col min="6376" max="6376" width="10.85546875" style="1" customWidth="1"/>
    <col min="6377" max="6377" width="9" style="1" customWidth="1"/>
    <col min="6378" max="6378" width="10.140625" style="1" customWidth="1"/>
    <col min="6379" max="6379" width="11.7109375" style="1" bestFit="1" customWidth="1"/>
    <col min="6380" max="6380" width="8.7109375" style="1" customWidth="1"/>
    <col min="6381" max="6381" width="9" style="1" customWidth="1"/>
    <col min="6382" max="6382" width="9.42578125" style="1" customWidth="1"/>
    <col min="6383" max="6383" width="11.140625" style="1" customWidth="1"/>
    <col min="6384" max="6384" width="9.85546875" style="1" customWidth="1"/>
    <col min="6385" max="6385" width="10.5703125" style="1" customWidth="1"/>
    <col min="6386" max="6386" width="9.42578125" style="1" customWidth="1"/>
    <col min="6387" max="6387" width="9.5703125" style="1" customWidth="1"/>
    <col min="6388" max="6388" width="9.7109375" style="1" customWidth="1"/>
    <col min="6389" max="6389" width="11.42578125" style="1"/>
    <col min="6390" max="6390" width="11.5703125" style="1" bestFit="1" customWidth="1"/>
    <col min="6391" max="6630" width="11.42578125" style="1"/>
    <col min="6631" max="6631" width="32.28515625" style="1" customWidth="1"/>
    <col min="6632" max="6632" width="10.85546875" style="1" customWidth="1"/>
    <col min="6633" max="6633" width="9" style="1" customWidth="1"/>
    <col min="6634" max="6634" width="10.140625" style="1" customWidth="1"/>
    <col min="6635" max="6635" width="11.7109375" style="1" bestFit="1" customWidth="1"/>
    <col min="6636" max="6636" width="8.7109375" style="1" customWidth="1"/>
    <col min="6637" max="6637" width="9" style="1" customWidth="1"/>
    <col min="6638" max="6638" width="9.42578125" style="1" customWidth="1"/>
    <col min="6639" max="6639" width="11.140625" style="1" customWidth="1"/>
    <col min="6640" max="6640" width="9.85546875" style="1" customWidth="1"/>
    <col min="6641" max="6641" width="10.5703125" style="1" customWidth="1"/>
    <col min="6642" max="6642" width="9.42578125" style="1" customWidth="1"/>
    <col min="6643" max="6643" width="9.5703125" style="1" customWidth="1"/>
    <col min="6644" max="6644" width="9.7109375" style="1" customWidth="1"/>
    <col min="6645" max="6645" width="11.42578125" style="1"/>
    <col min="6646" max="6646" width="11.5703125" style="1" bestFit="1" customWidth="1"/>
    <col min="6647" max="6886" width="11.42578125" style="1"/>
    <col min="6887" max="6887" width="32.28515625" style="1" customWidth="1"/>
    <col min="6888" max="6888" width="10.85546875" style="1" customWidth="1"/>
    <col min="6889" max="6889" width="9" style="1" customWidth="1"/>
    <col min="6890" max="6890" width="10.140625" style="1" customWidth="1"/>
    <col min="6891" max="6891" width="11.7109375" style="1" bestFit="1" customWidth="1"/>
    <col min="6892" max="6892" width="8.7109375" style="1" customWidth="1"/>
    <col min="6893" max="6893" width="9" style="1" customWidth="1"/>
    <col min="6894" max="6894" width="9.42578125" style="1" customWidth="1"/>
    <col min="6895" max="6895" width="11.140625" style="1" customWidth="1"/>
    <col min="6896" max="6896" width="9.85546875" style="1" customWidth="1"/>
    <col min="6897" max="6897" width="10.5703125" style="1" customWidth="1"/>
    <col min="6898" max="6898" width="9.42578125" style="1" customWidth="1"/>
    <col min="6899" max="6899" width="9.5703125" style="1" customWidth="1"/>
    <col min="6900" max="6900" width="9.7109375" style="1" customWidth="1"/>
    <col min="6901" max="6901" width="11.42578125" style="1"/>
    <col min="6902" max="6902" width="11.5703125" style="1" bestFit="1" customWidth="1"/>
    <col min="6903" max="7142" width="11.42578125" style="1"/>
    <col min="7143" max="7143" width="32.28515625" style="1" customWidth="1"/>
    <col min="7144" max="7144" width="10.85546875" style="1" customWidth="1"/>
    <col min="7145" max="7145" width="9" style="1" customWidth="1"/>
    <col min="7146" max="7146" width="10.140625" style="1" customWidth="1"/>
    <col min="7147" max="7147" width="11.7109375" style="1" bestFit="1" customWidth="1"/>
    <col min="7148" max="7148" width="8.7109375" style="1" customWidth="1"/>
    <col min="7149" max="7149" width="9" style="1" customWidth="1"/>
    <col min="7150" max="7150" width="9.42578125" style="1" customWidth="1"/>
    <col min="7151" max="7151" width="11.140625" style="1" customWidth="1"/>
    <col min="7152" max="7152" width="9.85546875" style="1" customWidth="1"/>
    <col min="7153" max="7153" width="10.5703125" style="1" customWidth="1"/>
    <col min="7154" max="7154" width="9.42578125" style="1" customWidth="1"/>
    <col min="7155" max="7155" width="9.5703125" style="1" customWidth="1"/>
    <col min="7156" max="7156" width="9.7109375" style="1" customWidth="1"/>
    <col min="7157" max="7157" width="11.42578125" style="1"/>
    <col min="7158" max="7158" width="11.5703125" style="1" bestFit="1" customWidth="1"/>
    <col min="7159" max="7398" width="11.42578125" style="1"/>
    <col min="7399" max="7399" width="32.28515625" style="1" customWidth="1"/>
    <col min="7400" max="7400" width="10.85546875" style="1" customWidth="1"/>
    <col min="7401" max="7401" width="9" style="1" customWidth="1"/>
    <col min="7402" max="7402" width="10.140625" style="1" customWidth="1"/>
    <col min="7403" max="7403" width="11.7109375" style="1" bestFit="1" customWidth="1"/>
    <col min="7404" max="7404" width="8.7109375" style="1" customWidth="1"/>
    <col min="7405" max="7405" width="9" style="1" customWidth="1"/>
    <col min="7406" max="7406" width="9.42578125" style="1" customWidth="1"/>
    <col min="7407" max="7407" width="11.140625" style="1" customWidth="1"/>
    <col min="7408" max="7408" width="9.85546875" style="1" customWidth="1"/>
    <col min="7409" max="7409" width="10.5703125" style="1" customWidth="1"/>
    <col min="7410" max="7410" width="9.42578125" style="1" customWidth="1"/>
    <col min="7411" max="7411" width="9.5703125" style="1" customWidth="1"/>
    <col min="7412" max="7412" width="9.7109375" style="1" customWidth="1"/>
    <col min="7413" max="7413" width="11.42578125" style="1"/>
    <col min="7414" max="7414" width="11.5703125" style="1" bestFit="1" customWidth="1"/>
    <col min="7415" max="7654" width="11.42578125" style="1"/>
    <col min="7655" max="7655" width="32.28515625" style="1" customWidth="1"/>
    <col min="7656" max="7656" width="10.85546875" style="1" customWidth="1"/>
    <col min="7657" max="7657" width="9" style="1" customWidth="1"/>
    <col min="7658" max="7658" width="10.140625" style="1" customWidth="1"/>
    <col min="7659" max="7659" width="11.7109375" style="1" bestFit="1" customWidth="1"/>
    <col min="7660" max="7660" width="8.7109375" style="1" customWidth="1"/>
    <col min="7661" max="7661" width="9" style="1" customWidth="1"/>
    <col min="7662" max="7662" width="9.42578125" style="1" customWidth="1"/>
    <col min="7663" max="7663" width="11.140625" style="1" customWidth="1"/>
    <col min="7664" max="7664" width="9.85546875" style="1" customWidth="1"/>
    <col min="7665" max="7665" width="10.5703125" style="1" customWidth="1"/>
    <col min="7666" max="7666" width="9.42578125" style="1" customWidth="1"/>
    <col min="7667" max="7667" width="9.5703125" style="1" customWidth="1"/>
    <col min="7668" max="7668" width="9.7109375" style="1" customWidth="1"/>
    <col min="7669" max="7669" width="11.42578125" style="1"/>
    <col min="7670" max="7670" width="11.5703125" style="1" bestFit="1" customWidth="1"/>
    <col min="7671" max="7910" width="11.42578125" style="1"/>
    <col min="7911" max="7911" width="32.28515625" style="1" customWidth="1"/>
    <col min="7912" max="7912" width="10.85546875" style="1" customWidth="1"/>
    <col min="7913" max="7913" width="9" style="1" customWidth="1"/>
    <col min="7914" max="7914" width="10.140625" style="1" customWidth="1"/>
    <col min="7915" max="7915" width="11.7109375" style="1" bestFit="1" customWidth="1"/>
    <col min="7916" max="7916" width="8.7109375" style="1" customWidth="1"/>
    <col min="7917" max="7917" width="9" style="1" customWidth="1"/>
    <col min="7918" max="7918" width="9.42578125" style="1" customWidth="1"/>
    <col min="7919" max="7919" width="11.140625" style="1" customWidth="1"/>
    <col min="7920" max="7920" width="9.85546875" style="1" customWidth="1"/>
    <col min="7921" max="7921" width="10.5703125" style="1" customWidth="1"/>
    <col min="7922" max="7922" width="9.42578125" style="1" customWidth="1"/>
    <col min="7923" max="7923" width="9.5703125" style="1" customWidth="1"/>
    <col min="7924" max="7924" width="9.7109375" style="1" customWidth="1"/>
    <col min="7925" max="7925" width="11.42578125" style="1"/>
    <col min="7926" max="7926" width="11.5703125" style="1" bestFit="1" customWidth="1"/>
    <col min="7927" max="8166" width="11.42578125" style="1"/>
    <col min="8167" max="8167" width="32.28515625" style="1" customWidth="1"/>
    <col min="8168" max="8168" width="10.85546875" style="1" customWidth="1"/>
    <col min="8169" max="8169" width="9" style="1" customWidth="1"/>
    <col min="8170" max="8170" width="10.140625" style="1" customWidth="1"/>
    <col min="8171" max="8171" width="11.7109375" style="1" bestFit="1" customWidth="1"/>
    <col min="8172" max="8172" width="8.7109375" style="1" customWidth="1"/>
    <col min="8173" max="8173" width="9" style="1" customWidth="1"/>
    <col min="8174" max="8174" width="9.42578125" style="1" customWidth="1"/>
    <col min="8175" max="8175" width="11.140625" style="1" customWidth="1"/>
    <col min="8176" max="8176" width="9.85546875" style="1" customWidth="1"/>
    <col min="8177" max="8177" width="10.5703125" style="1" customWidth="1"/>
    <col min="8178" max="8178" width="9.42578125" style="1" customWidth="1"/>
    <col min="8179" max="8179" width="9.5703125" style="1" customWidth="1"/>
    <col min="8180" max="8180" width="9.7109375" style="1" customWidth="1"/>
    <col min="8181" max="8181" width="11.42578125" style="1"/>
    <col min="8182" max="8182" width="11.5703125" style="1" bestFit="1" customWidth="1"/>
    <col min="8183" max="8422" width="11.42578125" style="1"/>
    <col min="8423" max="8423" width="32.28515625" style="1" customWidth="1"/>
    <col min="8424" max="8424" width="10.85546875" style="1" customWidth="1"/>
    <col min="8425" max="8425" width="9" style="1" customWidth="1"/>
    <col min="8426" max="8426" width="10.140625" style="1" customWidth="1"/>
    <col min="8427" max="8427" width="11.7109375" style="1" bestFit="1" customWidth="1"/>
    <col min="8428" max="8428" width="8.7109375" style="1" customWidth="1"/>
    <col min="8429" max="8429" width="9" style="1" customWidth="1"/>
    <col min="8430" max="8430" width="9.42578125" style="1" customWidth="1"/>
    <col min="8431" max="8431" width="11.140625" style="1" customWidth="1"/>
    <col min="8432" max="8432" width="9.85546875" style="1" customWidth="1"/>
    <col min="8433" max="8433" width="10.5703125" style="1" customWidth="1"/>
    <col min="8434" max="8434" width="9.42578125" style="1" customWidth="1"/>
    <col min="8435" max="8435" width="9.5703125" style="1" customWidth="1"/>
    <col min="8436" max="8436" width="9.7109375" style="1" customWidth="1"/>
    <col min="8437" max="8437" width="11.42578125" style="1"/>
    <col min="8438" max="8438" width="11.5703125" style="1" bestFit="1" customWidth="1"/>
    <col min="8439" max="8678" width="11.42578125" style="1"/>
    <col min="8679" max="8679" width="32.28515625" style="1" customWidth="1"/>
    <col min="8680" max="8680" width="10.85546875" style="1" customWidth="1"/>
    <col min="8681" max="8681" width="9" style="1" customWidth="1"/>
    <col min="8682" max="8682" width="10.140625" style="1" customWidth="1"/>
    <col min="8683" max="8683" width="11.7109375" style="1" bestFit="1" customWidth="1"/>
    <col min="8684" max="8684" width="8.7109375" style="1" customWidth="1"/>
    <col min="8685" max="8685" width="9" style="1" customWidth="1"/>
    <col min="8686" max="8686" width="9.42578125" style="1" customWidth="1"/>
    <col min="8687" max="8687" width="11.140625" style="1" customWidth="1"/>
    <col min="8688" max="8688" width="9.85546875" style="1" customWidth="1"/>
    <col min="8689" max="8689" width="10.5703125" style="1" customWidth="1"/>
    <col min="8690" max="8690" width="9.42578125" style="1" customWidth="1"/>
    <col min="8691" max="8691" width="9.5703125" style="1" customWidth="1"/>
    <col min="8692" max="8692" width="9.7109375" style="1" customWidth="1"/>
    <col min="8693" max="8693" width="11.42578125" style="1"/>
    <col min="8694" max="8694" width="11.5703125" style="1" bestFit="1" customWidth="1"/>
    <col min="8695" max="8934" width="11.42578125" style="1"/>
    <col min="8935" max="8935" width="32.28515625" style="1" customWidth="1"/>
    <col min="8936" max="8936" width="10.85546875" style="1" customWidth="1"/>
    <col min="8937" max="8937" width="9" style="1" customWidth="1"/>
    <col min="8938" max="8938" width="10.140625" style="1" customWidth="1"/>
    <col min="8939" max="8939" width="11.7109375" style="1" bestFit="1" customWidth="1"/>
    <col min="8940" max="8940" width="8.7109375" style="1" customWidth="1"/>
    <col min="8941" max="8941" width="9" style="1" customWidth="1"/>
    <col min="8942" max="8942" width="9.42578125" style="1" customWidth="1"/>
    <col min="8943" max="8943" width="11.140625" style="1" customWidth="1"/>
    <col min="8944" max="8944" width="9.85546875" style="1" customWidth="1"/>
    <col min="8945" max="8945" width="10.5703125" style="1" customWidth="1"/>
    <col min="8946" max="8946" width="9.42578125" style="1" customWidth="1"/>
    <col min="8947" max="8947" width="9.5703125" style="1" customWidth="1"/>
    <col min="8948" max="8948" width="9.7109375" style="1" customWidth="1"/>
    <col min="8949" max="8949" width="11.42578125" style="1"/>
    <col min="8950" max="8950" width="11.5703125" style="1" bestFit="1" customWidth="1"/>
    <col min="8951" max="9190" width="11.42578125" style="1"/>
    <col min="9191" max="9191" width="32.28515625" style="1" customWidth="1"/>
    <col min="9192" max="9192" width="10.85546875" style="1" customWidth="1"/>
    <col min="9193" max="9193" width="9" style="1" customWidth="1"/>
    <col min="9194" max="9194" width="10.140625" style="1" customWidth="1"/>
    <col min="9195" max="9195" width="11.7109375" style="1" bestFit="1" customWidth="1"/>
    <col min="9196" max="9196" width="8.7109375" style="1" customWidth="1"/>
    <col min="9197" max="9197" width="9" style="1" customWidth="1"/>
    <col min="9198" max="9198" width="9.42578125" style="1" customWidth="1"/>
    <col min="9199" max="9199" width="11.140625" style="1" customWidth="1"/>
    <col min="9200" max="9200" width="9.85546875" style="1" customWidth="1"/>
    <col min="9201" max="9201" width="10.5703125" style="1" customWidth="1"/>
    <col min="9202" max="9202" width="9.42578125" style="1" customWidth="1"/>
    <col min="9203" max="9203" width="9.5703125" style="1" customWidth="1"/>
    <col min="9204" max="9204" width="9.7109375" style="1" customWidth="1"/>
    <col min="9205" max="9205" width="11.42578125" style="1"/>
    <col min="9206" max="9206" width="11.5703125" style="1" bestFit="1" customWidth="1"/>
    <col min="9207" max="9446" width="11.42578125" style="1"/>
    <col min="9447" max="9447" width="32.28515625" style="1" customWidth="1"/>
    <col min="9448" max="9448" width="10.85546875" style="1" customWidth="1"/>
    <col min="9449" max="9449" width="9" style="1" customWidth="1"/>
    <col min="9450" max="9450" width="10.140625" style="1" customWidth="1"/>
    <col min="9451" max="9451" width="11.7109375" style="1" bestFit="1" customWidth="1"/>
    <col min="9452" max="9452" width="8.7109375" style="1" customWidth="1"/>
    <col min="9453" max="9453" width="9" style="1" customWidth="1"/>
    <col min="9454" max="9454" width="9.42578125" style="1" customWidth="1"/>
    <col min="9455" max="9455" width="11.140625" style="1" customWidth="1"/>
    <col min="9456" max="9456" width="9.85546875" style="1" customWidth="1"/>
    <col min="9457" max="9457" width="10.5703125" style="1" customWidth="1"/>
    <col min="9458" max="9458" width="9.42578125" style="1" customWidth="1"/>
    <col min="9459" max="9459" width="9.5703125" style="1" customWidth="1"/>
    <col min="9460" max="9460" width="9.7109375" style="1" customWidth="1"/>
    <col min="9461" max="9461" width="11.42578125" style="1"/>
    <col min="9462" max="9462" width="11.5703125" style="1" bestFit="1" customWidth="1"/>
    <col min="9463" max="9702" width="11.42578125" style="1"/>
    <col min="9703" max="9703" width="32.28515625" style="1" customWidth="1"/>
    <col min="9704" max="9704" width="10.85546875" style="1" customWidth="1"/>
    <col min="9705" max="9705" width="9" style="1" customWidth="1"/>
    <col min="9706" max="9706" width="10.140625" style="1" customWidth="1"/>
    <col min="9707" max="9707" width="11.7109375" style="1" bestFit="1" customWidth="1"/>
    <col min="9708" max="9708" width="8.7109375" style="1" customWidth="1"/>
    <col min="9709" max="9709" width="9" style="1" customWidth="1"/>
    <col min="9710" max="9710" width="9.42578125" style="1" customWidth="1"/>
    <col min="9711" max="9711" width="11.140625" style="1" customWidth="1"/>
    <col min="9712" max="9712" width="9.85546875" style="1" customWidth="1"/>
    <col min="9713" max="9713" width="10.5703125" style="1" customWidth="1"/>
    <col min="9714" max="9714" width="9.42578125" style="1" customWidth="1"/>
    <col min="9715" max="9715" width="9.5703125" style="1" customWidth="1"/>
    <col min="9716" max="9716" width="9.7109375" style="1" customWidth="1"/>
    <col min="9717" max="9717" width="11.42578125" style="1"/>
    <col min="9718" max="9718" width="11.5703125" style="1" bestFit="1" customWidth="1"/>
    <col min="9719" max="9958" width="11.42578125" style="1"/>
    <col min="9959" max="9959" width="32.28515625" style="1" customWidth="1"/>
    <col min="9960" max="9960" width="10.85546875" style="1" customWidth="1"/>
    <col min="9961" max="9961" width="9" style="1" customWidth="1"/>
    <col min="9962" max="9962" width="10.140625" style="1" customWidth="1"/>
    <col min="9963" max="9963" width="11.7109375" style="1" bestFit="1" customWidth="1"/>
    <col min="9964" max="9964" width="8.7109375" style="1" customWidth="1"/>
    <col min="9965" max="9965" width="9" style="1" customWidth="1"/>
    <col min="9966" max="9966" width="9.42578125" style="1" customWidth="1"/>
    <col min="9967" max="9967" width="11.140625" style="1" customWidth="1"/>
    <col min="9968" max="9968" width="9.85546875" style="1" customWidth="1"/>
    <col min="9969" max="9969" width="10.5703125" style="1" customWidth="1"/>
    <col min="9970" max="9970" width="9.42578125" style="1" customWidth="1"/>
    <col min="9971" max="9971" width="9.5703125" style="1" customWidth="1"/>
    <col min="9972" max="9972" width="9.7109375" style="1" customWidth="1"/>
    <col min="9973" max="9973" width="11.42578125" style="1"/>
    <col min="9974" max="9974" width="11.5703125" style="1" bestFit="1" customWidth="1"/>
    <col min="9975" max="10214" width="11.42578125" style="1"/>
    <col min="10215" max="10215" width="32.28515625" style="1" customWidth="1"/>
    <col min="10216" max="10216" width="10.85546875" style="1" customWidth="1"/>
    <col min="10217" max="10217" width="9" style="1" customWidth="1"/>
    <col min="10218" max="10218" width="10.140625" style="1" customWidth="1"/>
    <col min="10219" max="10219" width="11.7109375" style="1" bestFit="1" customWidth="1"/>
    <col min="10220" max="10220" width="8.7109375" style="1" customWidth="1"/>
    <col min="10221" max="10221" width="9" style="1" customWidth="1"/>
    <col min="10222" max="10222" width="9.42578125" style="1" customWidth="1"/>
    <col min="10223" max="10223" width="11.140625" style="1" customWidth="1"/>
    <col min="10224" max="10224" width="9.85546875" style="1" customWidth="1"/>
    <col min="10225" max="10225" width="10.5703125" style="1" customWidth="1"/>
    <col min="10226" max="10226" width="9.42578125" style="1" customWidth="1"/>
    <col min="10227" max="10227" width="9.5703125" style="1" customWidth="1"/>
    <col min="10228" max="10228" width="9.7109375" style="1" customWidth="1"/>
    <col min="10229" max="10229" width="11.42578125" style="1"/>
    <col min="10230" max="10230" width="11.5703125" style="1" bestFit="1" customWidth="1"/>
    <col min="10231" max="10470" width="11.42578125" style="1"/>
    <col min="10471" max="10471" width="32.28515625" style="1" customWidth="1"/>
    <col min="10472" max="10472" width="10.85546875" style="1" customWidth="1"/>
    <col min="10473" max="10473" width="9" style="1" customWidth="1"/>
    <col min="10474" max="10474" width="10.140625" style="1" customWidth="1"/>
    <col min="10475" max="10475" width="11.7109375" style="1" bestFit="1" customWidth="1"/>
    <col min="10476" max="10476" width="8.7109375" style="1" customWidth="1"/>
    <col min="10477" max="10477" width="9" style="1" customWidth="1"/>
    <col min="10478" max="10478" width="9.42578125" style="1" customWidth="1"/>
    <col min="10479" max="10479" width="11.140625" style="1" customWidth="1"/>
    <col min="10480" max="10480" width="9.85546875" style="1" customWidth="1"/>
    <col min="10481" max="10481" width="10.5703125" style="1" customWidth="1"/>
    <col min="10482" max="10482" width="9.42578125" style="1" customWidth="1"/>
    <col min="10483" max="10483" width="9.5703125" style="1" customWidth="1"/>
    <col min="10484" max="10484" width="9.7109375" style="1" customWidth="1"/>
    <col min="10485" max="10485" width="11.42578125" style="1"/>
    <col min="10486" max="10486" width="11.5703125" style="1" bestFit="1" customWidth="1"/>
    <col min="10487" max="10726" width="11.42578125" style="1"/>
    <col min="10727" max="10727" width="32.28515625" style="1" customWidth="1"/>
    <col min="10728" max="10728" width="10.85546875" style="1" customWidth="1"/>
    <col min="10729" max="10729" width="9" style="1" customWidth="1"/>
    <col min="10730" max="10730" width="10.140625" style="1" customWidth="1"/>
    <col min="10731" max="10731" width="11.7109375" style="1" bestFit="1" customWidth="1"/>
    <col min="10732" max="10732" width="8.7109375" style="1" customWidth="1"/>
    <col min="10733" max="10733" width="9" style="1" customWidth="1"/>
    <col min="10734" max="10734" width="9.42578125" style="1" customWidth="1"/>
    <col min="10735" max="10735" width="11.140625" style="1" customWidth="1"/>
    <col min="10736" max="10736" width="9.85546875" style="1" customWidth="1"/>
    <col min="10737" max="10737" width="10.5703125" style="1" customWidth="1"/>
    <col min="10738" max="10738" width="9.42578125" style="1" customWidth="1"/>
    <col min="10739" max="10739" width="9.5703125" style="1" customWidth="1"/>
    <col min="10740" max="10740" width="9.7109375" style="1" customWidth="1"/>
    <col min="10741" max="10741" width="11.42578125" style="1"/>
    <col min="10742" max="10742" width="11.5703125" style="1" bestFit="1" customWidth="1"/>
    <col min="10743" max="10982" width="11.42578125" style="1"/>
    <col min="10983" max="10983" width="32.28515625" style="1" customWidth="1"/>
    <col min="10984" max="10984" width="10.85546875" style="1" customWidth="1"/>
    <col min="10985" max="10985" width="9" style="1" customWidth="1"/>
    <col min="10986" max="10986" width="10.140625" style="1" customWidth="1"/>
    <col min="10987" max="10987" width="11.7109375" style="1" bestFit="1" customWidth="1"/>
    <col min="10988" max="10988" width="8.7109375" style="1" customWidth="1"/>
    <col min="10989" max="10989" width="9" style="1" customWidth="1"/>
    <col min="10990" max="10990" width="9.42578125" style="1" customWidth="1"/>
    <col min="10991" max="10991" width="11.140625" style="1" customWidth="1"/>
    <col min="10992" max="10992" width="9.85546875" style="1" customWidth="1"/>
    <col min="10993" max="10993" width="10.5703125" style="1" customWidth="1"/>
    <col min="10994" max="10994" width="9.42578125" style="1" customWidth="1"/>
    <col min="10995" max="10995" width="9.5703125" style="1" customWidth="1"/>
    <col min="10996" max="10996" width="9.7109375" style="1" customWidth="1"/>
    <col min="10997" max="10997" width="11.42578125" style="1"/>
    <col min="10998" max="10998" width="11.5703125" style="1" bestFit="1" customWidth="1"/>
    <col min="10999" max="11238" width="11.42578125" style="1"/>
    <col min="11239" max="11239" width="32.28515625" style="1" customWidth="1"/>
    <col min="11240" max="11240" width="10.85546875" style="1" customWidth="1"/>
    <col min="11241" max="11241" width="9" style="1" customWidth="1"/>
    <col min="11242" max="11242" width="10.140625" style="1" customWidth="1"/>
    <col min="11243" max="11243" width="11.7109375" style="1" bestFit="1" customWidth="1"/>
    <col min="11244" max="11244" width="8.7109375" style="1" customWidth="1"/>
    <col min="11245" max="11245" width="9" style="1" customWidth="1"/>
    <col min="11246" max="11246" width="9.42578125" style="1" customWidth="1"/>
    <col min="11247" max="11247" width="11.140625" style="1" customWidth="1"/>
    <col min="11248" max="11248" width="9.85546875" style="1" customWidth="1"/>
    <col min="11249" max="11249" width="10.5703125" style="1" customWidth="1"/>
    <col min="11250" max="11250" width="9.42578125" style="1" customWidth="1"/>
    <col min="11251" max="11251" width="9.5703125" style="1" customWidth="1"/>
    <col min="11252" max="11252" width="9.7109375" style="1" customWidth="1"/>
    <col min="11253" max="11253" width="11.42578125" style="1"/>
    <col min="11254" max="11254" width="11.5703125" style="1" bestFit="1" customWidth="1"/>
    <col min="11255" max="11494" width="11.42578125" style="1"/>
    <col min="11495" max="11495" width="32.28515625" style="1" customWidth="1"/>
    <col min="11496" max="11496" width="10.85546875" style="1" customWidth="1"/>
    <col min="11497" max="11497" width="9" style="1" customWidth="1"/>
    <col min="11498" max="11498" width="10.140625" style="1" customWidth="1"/>
    <col min="11499" max="11499" width="11.7109375" style="1" bestFit="1" customWidth="1"/>
    <col min="11500" max="11500" width="8.7109375" style="1" customWidth="1"/>
    <col min="11501" max="11501" width="9" style="1" customWidth="1"/>
    <col min="11502" max="11502" width="9.42578125" style="1" customWidth="1"/>
    <col min="11503" max="11503" width="11.140625" style="1" customWidth="1"/>
    <col min="11504" max="11504" width="9.85546875" style="1" customWidth="1"/>
    <col min="11505" max="11505" width="10.5703125" style="1" customWidth="1"/>
    <col min="11506" max="11506" width="9.42578125" style="1" customWidth="1"/>
    <col min="11507" max="11507" width="9.5703125" style="1" customWidth="1"/>
    <col min="11508" max="11508" width="9.7109375" style="1" customWidth="1"/>
    <col min="11509" max="11509" width="11.42578125" style="1"/>
    <col min="11510" max="11510" width="11.5703125" style="1" bestFit="1" customWidth="1"/>
    <col min="11511" max="11750" width="11.42578125" style="1"/>
    <col min="11751" max="11751" width="32.28515625" style="1" customWidth="1"/>
    <col min="11752" max="11752" width="10.85546875" style="1" customWidth="1"/>
    <col min="11753" max="11753" width="9" style="1" customWidth="1"/>
    <col min="11754" max="11754" width="10.140625" style="1" customWidth="1"/>
    <col min="11755" max="11755" width="11.7109375" style="1" bestFit="1" customWidth="1"/>
    <col min="11756" max="11756" width="8.7109375" style="1" customWidth="1"/>
    <col min="11757" max="11757" width="9" style="1" customWidth="1"/>
    <col min="11758" max="11758" width="9.42578125" style="1" customWidth="1"/>
    <col min="11759" max="11759" width="11.140625" style="1" customWidth="1"/>
    <col min="11760" max="11760" width="9.85546875" style="1" customWidth="1"/>
    <col min="11761" max="11761" width="10.5703125" style="1" customWidth="1"/>
    <col min="11762" max="11762" width="9.42578125" style="1" customWidth="1"/>
    <col min="11763" max="11763" width="9.5703125" style="1" customWidth="1"/>
    <col min="11764" max="11764" width="9.7109375" style="1" customWidth="1"/>
    <col min="11765" max="11765" width="11.42578125" style="1"/>
    <col min="11766" max="11766" width="11.5703125" style="1" bestFit="1" customWidth="1"/>
    <col min="11767" max="12006" width="11.42578125" style="1"/>
    <col min="12007" max="12007" width="32.28515625" style="1" customWidth="1"/>
    <col min="12008" max="12008" width="10.85546875" style="1" customWidth="1"/>
    <col min="12009" max="12009" width="9" style="1" customWidth="1"/>
    <col min="12010" max="12010" width="10.140625" style="1" customWidth="1"/>
    <col min="12011" max="12011" width="11.7109375" style="1" bestFit="1" customWidth="1"/>
    <col min="12012" max="12012" width="8.7109375" style="1" customWidth="1"/>
    <col min="12013" max="12013" width="9" style="1" customWidth="1"/>
    <col min="12014" max="12014" width="9.42578125" style="1" customWidth="1"/>
    <col min="12015" max="12015" width="11.140625" style="1" customWidth="1"/>
    <col min="12016" max="12016" width="9.85546875" style="1" customWidth="1"/>
    <col min="12017" max="12017" width="10.5703125" style="1" customWidth="1"/>
    <col min="12018" max="12018" width="9.42578125" style="1" customWidth="1"/>
    <col min="12019" max="12019" width="9.5703125" style="1" customWidth="1"/>
    <col min="12020" max="12020" width="9.7109375" style="1" customWidth="1"/>
    <col min="12021" max="12021" width="11.42578125" style="1"/>
    <col min="12022" max="12022" width="11.5703125" style="1" bestFit="1" customWidth="1"/>
    <col min="12023" max="12262" width="11.42578125" style="1"/>
    <col min="12263" max="12263" width="32.28515625" style="1" customWidth="1"/>
    <col min="12264" max="12264" width="10.85546875" style="1" customWidth="1"/>
    <col min="12265" max="12265" width="9" style="1" customWidth="1"/>
    <col min="12266" max="12266" width="10.140625" style="1" customWidth="1"/>
    <col min="12267" max="12267" width="11.7109375" style="1" bestFit="1" customWidth="1"/>
    <col min="12268" max="12268" width="8.7109375" style="1" customWidth="1"/>
    <col min="12269" max="12269" width="9" style="1" customWidth="1"/>
    <col min="12270" max="12270" width="9.42578125" style="1" customWidth="1"/>
    <col min="12271" max="12271" width="11.140625" style="1" customWidth="1"/>
    <col min="12272" max="12272" width="9.85546875" style="1" customWidth="1"/>
    <col min="12273" max="12273" width="10.5703125" style="1" customWidth="1"/>
    <col min="12274" max="12274" width="9.42578125" style="1" customWidth="1"/>
    <col min="12275" max="12275" width="9.5703125" style="1" customWidth="1"/>
    <col min="12276" max="12276" width="9.7109375" style="1" customWidth="1"/>
    <col min="12277" max="12277" width="11.42578125" style="1"/>
    <col min="12278" max="12278" width="11.5703125" style="1" bestFit="1" customWidth="1"/>
    <col min="12279" max="12518" width="11.42578125" style="1"/>
    <col min="12519" max="12519" width="32.28515625" style="1" customWidth="1"/>
    <col min="12520" max="12520" width="10.85546875" style="1" customWidth="1"/>
    <col min="12521" max="12521" width="9" style="1" customWidth="1"/>
    <col min="12522" max="12522" width="10.140625" style="1" customWidth="1"/>
    <col min="12523" max="12523" width="11.7109375" style="1" bestFit="1" customWidth="1"/>
    <col min="12524" max="12524" width="8.7109375" style="1" customWidth="1"/>
    <col min="12525" max="12525" width="9" style="1" customWidth="1"/>
    <col min="12526" max="12526" width="9.42578125" style="1" customWidth="1"/>
    <col min="12527" max="12527" width="11.140625" style="1" customWidth="1"/>
    <col min="12528" max="12528" width="9.85546875" style="1" customWidth="1"/>
    <col min="12529" max="12529" width="10.5703125" style="1" customWidth="1"/>
    <col min="12530" max="12530" width="9.42578125" style="1" customWidth="1"/>
    <col min="12531" max="12531" width="9.5703125" style="1" customWidth="1"/>
    <col min="12532" max="12532" width="9.7109375" style="1" customWidth="1"/>
    <col min="12533" max="12533" width="11.42578125" style="1"/>
    <col min="12534" max="12534" width="11.5703125" style="1" bestFit="1" customWidth="1"/>
    <col min="12535" max="12774" width="11.42578125" style="1"/>
    <col min="12775" max="12775" width="32.28515625" style="1" customWidth="1"/>
    <col min="12776" max="12776" width="10.85546875" style="1" customWidth="1"/>
    <col min="12777" max="12777" width="9" style="1" customWidth="1"/>
    <col min="12778" max="12778" width="10.140625" style="1" customWidth="1"/>
    <col min="12779" max="12779" width="11.7109375" style="1" bestFit="1" customWidth="1"/>
    <col min="12780" max="12780" width="8.7109375" style="1" customWidth="1"/>
    <col min="12781" max="12781" width="9" style="1" customWidth="1"/>
    <col min="12782" max="12782" width="9.42578125" style="1" customWidth="1"/>
    <col min="12783" max="12783" width="11.140625" style="1" customWidth="1"/>
    <col min="12784" max="12784" width="9.85546875" style="1" customWidth="1"/>
    <col min="12785" max="12785" width="10.5703125" style="1" customWidth="1"/>
    <col min="12786" max="12786" width="9.42578125" style="1" customWidth="1"/>
    <col min="12787" max="12787" width="9.5703125" style="1" customWidth="1"/>
    <col min="12788" max="12788" width="9.7109375" style="1" customWidth="1"/>
    <col min="12789" max="12789" width="11.42578125" style="1"/>
    <col min="12790" max="12790" width="11.5703125" style="1" bestFit="1" customWidth="1"/>
    <col min="12791" max="13030" width="11.42578125" style="1"/>
    <col min="13031" max="13031" width="32.28515625" style="1" customWidth="1"/>
    <col min="13032" max="13032" width="10.85546875" style="1" customWidth="1"/>
    <col min="13033" max="13033" width="9" style="1" customWidth="1"/>
    <col min="13034" max="13034" width="10.140625" style="1" customWidth="1"/>
    <col min="13035" max="13035" width="11.7109375" style="1" bestFit="1" customWidth="1"/>
    <col min="13036" max="13036" width="8.7109375" style="1" customWidth="1"/>
    <col min="13037" max="13037" width="9" style="1" customWidth="1"/>
    <col min="13038" max="13038" width="9.42578125" style="1" customWidth="1"/>
    <col min="13039" max="13039" width="11.140625" style="1" customWidth="1"/>
    <col min="13040" max="13040" width="9.85546875" style="1" customWidth="1"/>
    <col min="13041" max="13041" width="10.5703125" style="1" customWidth="1"/>
    <col min="13042" max="13042" width="9.42578125" style="1" customWidth="1"/>
    <col min="13043" max="13043" width="9.5703125" style="1" customWidth="1"/>
    <col min="13044" max="13044" width="9.7109375" style="1" customWidth="1"/>
    <col min="13045" max="13045" width="11.42578125" style="1"/>
    <col min="13046" max="13046" width="11.5703125" style="1" bestFit="1" customWidth="1"/>
    <col min="13047" max="13286" width="11.42578125" style="1"/>
    <col min="13287" max="13287" width="32.28515625" style="1" customWidth="1"/>
    <col min="13288" max="13288" width="10.85546875" style="1" customWidth="1"/>
    <col min="13289" max="13289" width="9" style="1" customWidth="1"/>
    <col min="13290" max="13290" width="10.140625" style="1" customWidth="1"/>
    <col min="13291" max="13291" width="11.7109375" style="1" bestFit="1" customWidth="1"/>
    <col min="13292" max="13292" width="8.7109375" style="1" customWidth="1"/>
    <col min="13293" max="13293" width="9" style="1" customWidth="1"/>
    <col min="13294" max="13294" width="9.42578125" style="1" customWidth="1"/>
    <col min="13295" max="13295" width="11.140625" style="1" customWidth="1"/>
    <col min="13296" max="13296" width="9.85546875" style="1" customWidth="1"/>
    <col min="13297" max="13297" width="10.5703125" style="1" customWidth="1"/>
    <col min="13298" max="13298" width="9.42578125" style="1" customWidth="1"/>
    <col min="13299" max="13299" width="9.5703125" style="1" customWidth="1"/>
    <col min="13300" max="13300" width="9.7109375" style="1" customWidth="1"/>
    <col min="13301" max="13301" width="11.42578125" style="1"/>
    <col min="13302" max="13302" width="11.5703125" style="1" bestFit="1" customWidth="1"/>
    <col min="13303" max="13542" width="11.42578125" style="1"/>
    <col min="13543" max="13543" width="32.28515625" style="1" customWidth="1"/>
    <col min="13544" max="13544" width="10.85546875" style="1" customWidth="1"/>
    <col min="13545" max="13545" width="9" style="1" customWidth="1"/>
    <col min="13546" max="13546" width="10.140625" style="1" customWidth="1"/>
    <col min="13547" max="13547" width="11.7109375" style="1" bestFit="1" customWidth="1"/>
    <col min="13548" max="13548" width="8.7109375" style="1" customWidth="1"/>
    <col min="13549" max="13549" width="9" style="1" customWidth="1"/>
    <col min="13550" max="13550" width="9.42578125" style="1" customWidth="1"/>
    <col min="13551" max="13551" width="11.140625" style="1" customWidth="1"/>
    <col min="13552" max="13552" width="9.85546875" style="1" customWidth="1"/>
    <col min="13553" max="13553" width="10.5703125" style="1" customWidth="1"/>
    <col min="13554" max="13554" width="9.42578125" style="1" customWidth="1"/>
    <col min="13555" max="13555" width="9.5703125" style="1" customWidth="1"/>
    <col min="13556" max="13556" width="9.7109375" style="1" customWidth="1"/>
    <col min="13557" max="13557" width="11.42578125" style="1"/>
    <col min="13558" max="13558" width="11.5703125" style="1" bestFit="1" customWidth="1"/>
    <col min="13559" max="13798" width="11.42578125" style="1"/>
    <col min="13799" max="13799" width="32.28515625" style="1" customWidth="1"/>
    <col min="13800" max="13800" width="10.85546875" style="1" customWidth="1"/>
    <col min="13801" max="13801" width="9" style="1" customWidth="1"/>
    <col min="13802" max="13802" width="10.140625" style="1" customWidth="1"/>
    <col min="13803" max="13803" width="11.7109375" style="1" bestFit="1" customWidth="1"/>
    <col min="13804" max="13804" width="8.7109375" style="1" customWidth="1"/>
    <col min="13805" max="13805" width="9" style="1" customWidth="1"/>
    <col min="13806" max="13806" width="9.42578125" style="1" customWidth="1"/>
    <col min="13807" max="13807" width="11.140625" style="1" customWidth="1"/>
    <col min="13808" max="13808" width="9.85546875" style="1" customWidth="1"/>
    <col min="13809" max="13809" width="10.5703125" style="1" customWidth="1"/>
    <col min="13810" max="13810" width="9.42578125" style="1" customWidth="1"/>
    <col min="13811" max="13811" width="9.5703125" style="1" customWidth="1"/>
    <col min="13812" max="13812" width="9.7109375" style="1" customWidth="1"/>
    <col min="13813" max="13813" width="11.42578125" style="1"/>
    <col min="13814" max="13814" width="11.5703125" style="1" bestFit="1" customWidth="1"/>
    <col min="13815" max="14054" width="11.42578125" style="1"/>
    <col min="14055" max="14055" width="32.28515625" style="1" customWidth="1"/>
    <col min="14056" max="14056" width="10.85546875" style="1" customWidth="1"/>
    <col min="14057" max="14057" width="9" style="1" customWidth="1"/>
    <col min="14058" max="14058" width="10.140625" style="1" customWidth="1"/>
    <col min="14059" max="14059" width="11.7109375" style="1" bestFit="1" customWidth="1"/>
    <col min="14060" max="14060" width="8.7109375" style="1" customWidth="1"/>
    <col min="14061" max="14061" width="9" style="1" customWidth="1"/>
    <col min="14062" max="14062" width="9.42578125" style="1" customWidth="1"/>
    <col min="14063" max="14063" width="11.140625" style="1" customWidth="1"/>
    <col min="14064" max="14064" width="9.85546875" style="1" customWidth="1"/>
    <col min="14065" max="14065" width="10.5703125" style="1" customWidth="1"/>
    <col min="14066" max="14066" width="9.42578125" style="1" customWidth="1"/>
    <col min="14067" max="14067" width="9.5703125" style="1" customWidth="1"/>
    <col min="14068" max="14068" width="9.7109375" style="1" customWidth="1"/>
    <col min="14069" max="14069" width="11.42578125" style="1"/>
    <col min="14070" max="14070" width="11.5703125" style="1" bestFit="1" customWidth="1"/>
    <col min="14071" max="14310" width="11.42578125" style="1"/>
    <col min="14311" max="14311" width="32.28515625" style="1" customWidth="1"/>
    <col min="14312" max="14312" width="10.85546875" style="1" customWidth="1"/>
    <col min="14313" max="14313" width="9" style="1" customWidth="1"/>
    <col min="14314" max="14314" width="10.140625" style="1" customWidth="1"/>
    <col min="14315" max="14315" width="11.7109375" style="1" bestFit="1" customWidth="1"/>
    <col min="14316" max="14316" width="8.7109375" style="1" customWidth="1"/>
    <col min="14317" max="14317" width="9" style="1" customWidth="1"/>
    <col min="14318" max="14318" width="9.42578125" style="1" customWidth="1"/>
    <col min="14319" max="14319" width="11.140625" style="1" customWidth="1"/>
    <col min="14320" max="14320" width="9.85546875" style="1" customWidth="1"/>
    <col min="14321" max="14321" width="10.5703125" style="1" customWidth="1"/>
    <col min="14322" max="14322" width="9.42578125" style="1" customWidth="1"/>
    <col min="14323" max="14323" width="9.5703125" style="1" customWidth="1"/>
    <col min="14324" max="14324" width="9.7109375" style="1" customWidth="1"/>
    <col min="14325" max="14325" width="11.42578125" style="1"/>
    <col min="14326" max="14326" width="11.5703125" style="1" bestFit="1" customWidth="1"/>
    <col min="14327" max="14566" width="11.42578125" style="1"/>
    <col min="14567" max="14567" width="32.28515625" style="1" customWidth="1"/>
    <col min="14568" max="14568" width="10.85546875" style="1" customWidth="1"/>
    <col min="14569" max="14569" width="9" style="1" customWidth="1"/>
    <col min="14570" max="14570" width="10.140625" style="1" customWidth="1"/>
    <col min="14571" max="14571" width="11.7109375" style="1" bestFit="1" customWidth="1"/>
    <col min="14572" max="14572" width="8.7109375" style="1" customWidth="1"/>
    <col min="14573" max="14573" width="9" style="1" customWidth="1"/>
    <col min="14574" max="14574" width="9.42578125" style="1" customWidth="1"/>
    <col min="14575" max="14575" width="11.140625" style="1" customWidth="1"/>
    <col min="14576" max="14576" width="9.85546875" style="1" customWidth="1"/>
    <col min="14577" max="14577" width="10.5703125" style="1" customWidth="1"/>
    <col min="14578" max="14578" width="9.42578125" style="1" customWidth="1"/>
    <col min="14579" max="14579" width="9.5703125" style="1" customWidth="1"/>
    <col min="14580" max="14580" width="9.7109375" style="1" customWidth="1"/>
    <col min="14581" max="14581" width="11.42578125" style="1"/>
    <col min="14582" max="14582" width="11.5703125" style="1" bestFit="1" customWidth="1"/>
    <col min="14583" max="14822" width="11.42578125" style="1"/>
    <col min="14823" max="14823" width="32.28515625" style="1" customWidth="1"/>
    <col min="14824" max="14824" width="10.85546875" style="1" customWidth="1"/>
    <col min="14825" max="14825" width="9" style="1" customWidth="1"/>
    <col min="14826" max="14826" width="10.140625" style="1" customWidth="1"/>
    <col min="14827" max="14827" width="11.7109375" style="1" bestFit="1" customWidth="1"/>
    <col min="14828" max="14828" width="8.7109375" style="1" customWidth="1"/>
    <col min="14829" max="14829" width="9" style="1" customWidth="1"/>
    <col min="14830" max="14830" width="9.42578125" style="1" customWidth="1"/>
    <col min="14831" max="14831" width="11.140625" style="1" customWidth="1"/>
    <col min="14832" max="14832" width="9.85546875" style="1" customWidth="1"/>
    <col min="14833" max="14833" width="10.5703125" style="1" customWidth="1"/>
    <col min="14834" max="14834" width="9.42578125" style="1" customWidth="1"/>
    <col min="14835" max="14835" width="9.5703125" style="1" customWidth="1"/>
    <col min="14836" max="14836" width="9.7109375" style="1" customWidth="1"/>
    <col min="14837" max="14837" width="11.42578125" style="1"/>
    <col min="14838" max="14838" width="11.5703125" style="1" bestFit="1" customWidth="1"/>
    <col min="14839" max="15078" width="11.42578125" style="1"/>
    <col min="15079" max="15079" width="32.28515625" style="1" customWidth="1"/>
    <col min="15080" max="15080" width="10.85546875" style="1" customWidth="1"/>
    <col min="15081" max="15081" width="9" style="1" customWidth="1"/>
    <col min="15082" max="15082" width="10.140625" style="1" customWidth="1"/>
    <col min="15083" max="15083" width="11.7109375" style="1" bestFit="1" customWidth="1"/>
    <col min="15084" max="15084" width="8.7109375" style="1" customWidth="1"/>
    <col min="15085" max="15085" width="9" style="1" customWidth="1"/>
    <col min="15086" max="15086" width="9.42578125" style="1" customWidth="1"/>
    <col min="15087" max="15087" width="11.140625" style="1" customWidth="1"/>
    <col min="15088" max="15088" width="9.85546875" style="1" customWidth="1"/>
    <col min="15089" max="15089" width="10.5703125" style="1" customWidth="1"/>
    <col min="15090" max="15090" width="9.42578125" style="1" customWidth="1"/>
    <col min="15091" max="15091" width="9.5703125" style="1" customWidth="1"/>
    <col min="15092" max="15092" width="9.7109375" style="1" customWidth="1"/>
    <col min="15093" max="15093" width="11.42578125" style="1"/>
    <col min="15094" max="15094" width="11.5703125" style="1" bestFit="1" customWidth="1"/>
    <col min="15095" max="15334" width="11.42578125" style="1"/>
    <col min="15335" max="15335" width="32.28515625" style="1" customWidth="1"/>
    <col min="15336" max="15336" width="10.85546875" style="1" customWidth="1"/>
    <col min="15337" max="15337" width="9" style="1" customWidth="1"/>
    <col min="15338" max="15338" width="10.140625" style="1" customWidth="1"/>
    <col min="15339" max="15339" width="11.7109375" style="1" bestFit="1" customWidth="1"/>
    <col min="15340" max="15340" width="8.7109375" style="1" customWidth="1"/>
    <col min="15341" max="15341" width="9" style="1" customWidth="1"/>
    <col min="15342" max="15342" width="9.42578125" style="1" customWidth="1"/>
    <col min="15343" max="15343" width="11.140625" style="1" customWidth="1"/>
    <col min="15344" max="15344" width="9.85546875" style="1" customWidth="1"/>
    <col min="15345" max="15345" width="10.5703125" style="1" customWidth="1"/>
    <col min="15346" max="15346" width="9.42578125" style="1" customWidth="1"/>
    <col min="15347" max="15347" width="9.5703125" style="1" customWidth="1"/>
    <col min="15348" max="15348" width="9.7109375" style="1" customWidth="1"/>
    <col min="15349" max="15349" width="11.42578125" style="1"/>
    <col min="15350" max="15350" width="11.5703125" style="1" bestFit="1" customWidth="1"/>
    <col min="15351" max="15590" width="11.42578125" style="1"/>
    <col min="15591" max="15591" width="32.28515625" style="1" customWidth="1"/>
    <col min="15592" max="15592" width="10.85546875" style="1" customWidth="1"/>
    <col min="15593" max="15593" width="9" style="1" customWidth="1"/>
    <col min="15594" max="15594" width="10.140625" style="1" customWidth="1"/>
    <col min="15595" max="15595" width="11.7109375" style="1" bestFit="1" customWidth="1"/>
    <col min="15596" max="15596" width="8.7109375" style="1" customWidth="1"/>
    <col min="15597" max="15597" width="9" style="1" customWidth="1"/>
    <col min="15598" max="15598" width="9.42578125" style="1" customWidth="1"/>
    <col min="15599" max="15599" width="11.140625" style="1" customWidth="1"/>
    <col min="15600" max="15600" width="9.85546875" style="1" customWidth="1"/>
    <col min="15601" max="15601" width="10.5703125" style="1" customWidth="1"/>
    <col min="15602" max="15602" width="9.42578125" style="1" customWidth="1"/>
    <col min="15603" max="15603" width="9.5703125" style="1" customWidth="1"/>
    <col min="15604" max="15604" width="9.7109375" style="1" customWidth="1"/>
    <col min="15605" max="15605" width="11.42578125" style="1"/>
    <col min="15606" max="15606" width="11.5703125" style="1" bestFit="1" customWidth="1"/>
    <col min="15607" max="15846" width="11.42578125" style="1"/>
    <col min="15847" max="15847" width="32.28515625" style="1" customWidth="1"/>
    <col min="15848" max="15848" width="10.85546875" style="1" customWidth="1"/>
    <col min="15849" max="15849" width="9" style="1" customWidth="1"/>
    <col min="15850" max="15850" width="10.140625" style="1" customWidth="1"/>
    <col min="15851" max="15851" width="11.7109375" style="1" bestFit="1" customWidth="1"/>
    <col min="15852" max="15852" width="8.7109375" style="1" customWidth="1"/>
    <col min="15853" max="15853" width="9" style="1" customWidth="1"/>
    <col min="15854" max="15854" width="9.42578125" style="1" customWidth="1"/>
    <col min="15855" max="15855" width="11.140625" style="1" customWidth="1"/>
    <col min="15856" max="15856" width="9.85546875" style="1" customWidth="1"/>
    <col min="15857" max="15857" width="10.5703125" style="1" customWidth="1"/>
    <col min="15858" max="15858" width="9.42578125" style="1" customWidth="1"/>
    <col min="15859" max="15859" width="9.5703125" style="1" customWidth="1"/>
    <col min="15860" max="15860" width="9.7109375" style="1" customWidth="1"/>
    <col min="15861" max="15861" width="11.42578125" style="1"/>
    <col min="15862" max="15862" width="11.5703125" style="1" bestFit="1" customWidth="1"/>
    <col min="15863" max="16102" width="11.42578125" style="1"/>
    <col min="16103" max="16103" width="32.28515625" style="1" customWidth="1"/>
    <col min="16104" max="16104" width="10.85546875" style="1" customWidth="1"/>
    <col min="16105" max="16105" width="9" style="1" customWidth="1"/>
    <col min="16106" max="16106" width="10.140625" style="1" customWidth="1"/>
    <col min="16107" max="16107" width="11.7109375" style="1" bestFit="1" customWidth="1"/>
    <col min="16108" max="16108" width="8.7109375" style="1" customWidth="1"/>
    <col min="16109" max="16109" width="9" style="1" customWidth="1"/>
    <col min="16110" max="16110" width="9.42578125" style="1" customWidth="1"/>
    <col min="16111" max="16111" width="11.140625" style="1" customWidth="1"/>
    <col min="16112" max="16112" width="9.85546875" style="1" customWidth="1"/>
    <col min="16113" max="16113" width="10.5703125" style="1" customWidth="1"/>
    <col min="16114" max="16114" width="9.42578125" style="1" customWidth="1"/>
    <col min="16115" max="16115" width="9.5703125" style="1" customWidth="1"/>
    <col min="16116" max="16116" width="9.7109375" style="1" customWidth="1"/>
    <col min="16117" max="16117" width="11.42578125" style="1"/>
    <col min="16118" max="16118" width="11.5703125" style="1" bestFit="1" customWidth="1"/>
    <col min="16119" max="16384" width="11.42578125" style="1"/>
  </cols>
  <sheetData>
    <row r="1" spans="1:18" s="36" customFormat="1" ht="34.5" customHeight="1">
      <c r="A1" s="816" t="s">
        <v>147</v>
      </c>
      <c r="B1" s="817"/>
      <c r="C1" s="817"/>
      <c r="D1" s="817"/>
      <c r="E1" s="817"/>
      <c r="F1" s="817"/>
      <c r="G1" s="817"/>
    </row>
    <row r="2" spans="1:18" s="36" customFormat="1" ht="17.25" customHeight="1" thickBot="1">
      <c r="A2" s="62"/>
      <c r="B2" s="37"/>
      <c r="C2" s="37"/>
      <c r="D2" s="37"/>
      <c r="E2" s="37"/>
      <c r="F2" s="37"/>
      <c r="G2" s="37"/>
    </row>
    <row r="3" spans="1:18" s="10" customFormat="1" ht="27.75" customHeight="1" thickBot="1">
      <c r="A3" s="63"/>
      <c r="B3" s="821" t="s">
        <v>113</v>
      </c>
      <c r="C3" s="822"/>
      <c r="D3" s="822"/>
      <c r="E3" s="823" t="s">
        <v>166</v>
      </c>
      <c r="F3" s="824"/>
      <c r="G3" s="825"/>
    </row>
    <row r="4" spans="1:18" s="10" customFormat="1" ht="26.25" customHeight="1" thickBot="1">
      <c r="A4" s="64"/>
      <c r="B4" s="80" t="s">
        <v>13</v>
      </c>
      <c r="C4" s="80" t="s">
        <v>14</v>
      </c>
      <c r="D4" s="81" t="s">
        <v>10</v>
      </c>
      <c r="E4" s="82" t="s">
        <v>13</v>
      </c>
      <c r="F4" s="80" t="s">
        <v>14</v>
      </c>
      <c r="G4" s="83" t="s">
        <v>10</v>
      </c>
    </row>
    <row r="5" spans="1:18" s="10" customFormat="1" ht="21" customHeight="1" thickBot="1">
      <c r="A5" s="65" t="s">
        <v>0</v>
      </c>
      <c r="B5" s="197">
        <v>2477</v>
      </c>
      <c r="C5" s="197">
        <v>2833</v>
      </c>
      <c r="D5" s="197">
        <v>2612</v>
      </c>
      <c r="E5" s="198">
        <v>0.1</v>
      </c>
      <c r="F5" s="199">
        <v>0.5</v>
      </c>
      <c r="G5" s="200">
        <v>0.2</v>
      </c>
      <c r="J5" s="18"/>
      <c r="K5" s="18"/>
      <c r="L5" s="18"/>
      <c r="M5" s="762"/>
      <c r="N5" s="762"/>
      <c r="O5" s="762"/>
      <c r="Q5" s="763"/>
    </row>
    <row r="6" spans="1:18" s="10" customFormat="1" ht="12">
      <c r="A6" s="66" t="s">
        <v>6</v>
      </c>
      <c r="B6" s="201">
        <v>2985</v>
      </c>
      <c r="C6" s="201">
        <v>3423</v>
      </c>
      <c r="D6" s="202">
        <v>3170</v>
      </c>
      <c r="E6" s="203">
        <v>0.2</v>
      </c>
      <c r="F6" s="204">
        <v>0</v>
      </c>
      <c r="G6" s="205">
        <v>0.1</v>
      </c>
      <c r="J6" s="18"/>
      <c r="K6" s="18"/>
      <c r="L6" s="18"/>
      <c r="M6" s="762"/>
      <c r="N6" s="762"/>
      <c r="O6" s="762"/>
      <c r="Q6" s="763"/>
    </row>
    <row r="7" spans="1:18" s="10" customFormat="1" ht="12">
      <c r="A7" s="67" t="s">
        <v>15</v>
      </c>
      <c r="B7" s="206">
        <v>3659</v>
      </c>
      <c r="C7" s="206">
        <v>4219</v>
      </c>
      <c r="D7" s="207">
        <v>3934</v>
      </c>
      <c r="E7" s="208">
        <v>-2.2999999999999998</v>
      </c>
      <c r="F7" s="209">
        <v>-1.7</v>
      </c>
      <c r="G7" s="210">
        <v>-2.1</v>
      </c>
      <c r="J7" s="18"/>
      <c r="K7" s="18"/>
      <c r="L7" s="18"/>
      <c r="M7" s="762"/>
      <c r="N7" s="762"/>
      <c r="O7" s="762"/>
      <c r="Q7" s="763"/>
    </row>
    <row r="8" spans="1:18" s="10" customFormat="1" ht="12">
      <c r="A8" s="68" t="s">
        <v>8</v>
      </c>
      <c r="B8" s="211">
        <v>2318</v>
      </c>
      <c r="C8" s="211">
        <v>2613</v>
      </c>
      <c r="D8" s="212">
        <v>2399</v>
      </c>
      <c r="E8" s="213">
        <v>-0.6</v>
      </c>
      <c r="F8" s="214">
        <v>0.3</v>
      </c>
      <c r="G8" s="215">
        <v>-0.4</v>
      </c>
      <c r="J8" s="18"/>
      <c r="K8" s="18"/>
      <c r="L8" s="18"/>
      <c r="M8" s="762"/>
      <c r="N8" s="762"/>
      <c r="O8" s="762"/>
      <c r="Q8" s="763"/>
    </row>
    <row r="9" spans="1:18" s="10" customFormat="1" ht="15.75" customHeight="1" thickBot="1">
      <c r="A9" s="69" t="s">
        <v>16</v>
      </c>
      <c r="B9" s="216">
        <v>1993</v>
      </c>
      <c r="C9" s="216">
        <v>2325</v>
      </c>
      <c r="D9" s="217">
        <v>2173</v>
      </c>
      <c r="E9" s="218">
        <v>0.5</v>
      </c>
      <c r="F9" s="219">
        <v>0.7</v>
      </c>
      <c r="G9" s="220">
        <v>0.7</v>
      </c>
      <c r="J9" s="18"/>
      <c r="K9" s="18"/>
      <c r="L9" s="18"/>
      <c r="M9" s="762"/>
      <c r="N9" s="762"/>
      <c r="O9" s="762"/>
      <c r="Q9" s="763"/>
    </row>
    <row r="10" spans="1:18" s="10" customFormat="1" ht="28.5" customHeight="1" thickBot="1">
      <c r="A10" s="65" t="s">
        <v>1</v>
      </c>
      <c r="B10" s="221">
        <v>2425</v>
      </c>
      <c r="C10" s="221">
        <v>2803</v>
      </c>
      <c r="D10" s="222">
        <v>2573</v>
      </c>
      <c r="E10" s="223">
        <v>0.7</v>
      </c>
      <c r="F10" s="224">
        <v>0.7</v>
      </c>
      <c r="G10" s="225">
        <v>0.6</v>
      </c>
      <c r="J10" s="18"/>
      <c r="K10" s="18"/>
      <c r="L10" s="18"/>
      <c r="M10" s="762"/>
      <c r="N10" s="762"/>
      <c r="O10" s="762"/>
      <c r="Q10" s="763"/>
    </row>
    <row r="11" spans="1:18" s="10" customFormat="1" ht="12">
      <c r="A11" s="66" t="s">
        <v>6</v>
      </c>
      <c r="B11" s="201">
        <v>3000</v>
      </c>
      <c r="C11" s="201">
        <v>3398</v>
      </c>
      <c r="D11" s="202">
        <v>3183</v>
      </c>
      <c r="E11" s="226">
        <v>0.3</v>
      </c>
      <c r="F11" s="227">
        <v>0.2</v>
      </c>
      <c r="G11" s="215">
        <v>0.2</v>
      </c>
      <c r="J11" s="18"/>
      <c r="K11" s="18"/>
      <c r="L11" s="18"/>
      <c r="M11" s="762"/>
      <c r="N11" s="762"/>
      <c r="O11" s="762"/>
      <c r="Q11" s="763"/>
    </row>
    <row r="12" spans="1:18">
      <c r="A12" s="67" t="s">
        <v>15</v>
      </c>
      <c r="B12" s="206">
        <v>3398</v>
      </c>
      <c r="C12" s="206">
        <v>3770</v>
      </c>
      <c r="D12" s="207">
        <v>3588</v>
      </c>
      <c r="E12" s="228">
        <v>-1.1000000000000001</v>
      </c>
      <c r="F12" s="209">
        <v>-0.6</v>
      </c>
      <c r="G12" s="210">
        <v>-0.9</v>
      </c>
      <c r="J12" s="18"/>
      <c r="K12" s="18"/>
      <c r="L12" s="18"/>
      <c r="M12" s="762"/>
      <c r="N12" s="762"/>
      <c r="O12" s="762"/>
      <c r="Q12" s="763"/>
      <c r="R12" s="10"/>
    </row>
    <row r="13" spans="1:18">
      <c r="A13" s="68" t="s">
        <v>8</v>
      </c>
      <c r="B13" s="211">
        <v>2247</v>
      </c>
      <c r="C13" s="211">
        <v>2484</v>
      </c>
      <c r="D13" s="212">
        <v>2315</v>
      </c>
      <c r="E13" s="226">
        <v>-0.2</v>
      </c>
      <c r="F13" s="214">
        <v>0.3</v>
      </c>
      <c r="G13" s="215">
        <v>-0.1</v>
      </c>
      <c r="J13" s="18"/>
      <c r="K13" s="18"/>
      <c r="L13" s="18"/>
      <c r="M13" s="762"/>
      <c r="N13" s="762"/>
      <c r="O13" s="762"/>
      <c r="Q13" s="763"/>
      <c r="R13" s="10"/>
    </row>
    <row r="14" spans="1:18" s="10" customFormat="1" ht="15" customHeight="1" thickBot="1">
      <c r="A14" s="69" t="s">
        <v>16</v>
      </c>
      <c r="B14" s="216">
        <v>1937</v>
      </c>
      <c r="C14" s="216">
        <v>2265</v>
      </c>
      <c r="D14" s="217">
        <v>2095</v>
      </c>
      <c r="E14" s="226">
        <v>1.7</v>
      </c>
      <c r="F14" s="229">
        <v>1</v>
      </c>
      <c r="G14" s="230">
        <v>1.5</v>
      </c>
      <c r="J14" s="18"/>
      <c r="K14" s="18"/>
      <c r="L14" s="18"/>
      <c r="M14" s="762"/>
      <c r="N14" s="762"/>
      <c r="O14" s="762"/>
      <c r="Q14" s="763"/>
    </row>
    <row r="15" spans="1:18" s="10" customFormat="1" ht="19.5" customHeight="1" thickBot="1">
      <c r="A15" s="70" t="s">
        <v>2</v>
      </c>
      <c r="B15" s="393">
        <v>1885</v>
      </c>
      <c r="C15" s="393">
        <v>2074</v>
      </c>
      <c r="D15" s="394">
        <v>1963</v>
      </c>
      <c r="E15" s="395">
        <v>0.9</v>
      </c>
      <c r="F15" s="396">
        <v>1</v>
      </c>
      <c r="G15" s="397">
        <v>1</v>
      </c>
      <c r="J15" s="18"/>
      <c r="K15" s="18"/>
      <c r="L15" s="18"/>
      <c r="M15" s="762"/>
      <c r="N15" s="762"/>
      <c r="O15" s="762"/>
      <c r="Q15" s="763"/>
    </row>
    <row r="16" spans="1:18" s="10" customFormat="1" ht="12">
      <c r="A16" s="71" t="s">
        <v>6</v>
      </c>
      <c r="B16" s="398">
        <v>3184</v>
      </c>
      <c r="C16" s="399">
        <v>3635</v>
      </c>
      <c r="D16" s="400">
        <v>3381</v>
      </c>
      <c r="E16" s="401">
        <v>0.7</v>
      </c>
      <c r="F16" s="402">
        <v>0.4</v>
      </c>
      <c r="G16" s="403">
        <v>0.5</v>
      </c>
      <c r="J16" s="18"/>
      <c r="K16" s="18"/>
      <c r="L16" s="18"/>
      <c r="M16" s="762"/>
      <c r="N16" s="762"/>
      <c r="O16" s="762"/>
      <c r="Q16" s="763"/>
    </row>
    <row r="17" spans="1:18">
      <c r="A17" s="72" t="s">
        <v>8</v>
      </c>
      <c r="B17" s="404">
        <v>2256</v>
      </c>
      <c r="C17" s="405">
        <v>2369</v>
      </c>
      <c r="D17" s="406">
        <v>2294</v>
      </c>
      <c r="E17" s="407">
        <v>0.2</v>
      </c>
      <c r="F17" s="408">
        <v>0.2</v>
      </c>
      <c r="G17" s="409">
        <v>0.2</v>
      </c>
      <c r="J17" s="18"/>
      <c r="K17" s="18"/>
      <c r="L17" s="18"/>
      <c r="M17" s="762"/>
      <c r="N17" s="762"/>
      <c r="O17" s="762"/>
      <c r="Q17" s="763"/>
      <c r="R17" s="10"/>
    </row>
    <row r="18" spans="1:18" s="10" customFormat="1" ht="14.25" customHeight="1" thickBot="1">
      <c r="A18" s="73" t="s">
        <v>16</v>
      </c>
      <c r="B18" s="410">
        <v>1648</v>
      </c>
      <c r="C18" s="411">
        <v>1840</v>
      </c>
      <c r="D18" s="412">
        <v>1730</v>
      </c>
      <c r="E18" s="413">
        <v>0.9</v>
      </c>
      <c r="F18" s="414">
        <v>1.2</v>
      </c>
      <c r="G18" s="415">
        <v>1</v>
      </c>
      <c r="J18" s="18"/>
      <c r="K18" s="18"/>
      <c r="L18" s="18"/>
      <c r="M18" s="762"/>
      <c r="N18" s="762"/>
      <c r="O18" s="762"/>
      <c r="Q18" s="763"/>
    </row>
    <row r="19" spans="1:18" s="10" customFormat="1" ht="17.25" customHeight="1" thickBot="1">
      <c r="A19" s="74" t="s">
        <v>61</v>
      </c>
      <c r="B19" s="249">
        <v>2236</v>
      </c>
      <c r="C19" s="249">
        <v>2842</v>
      </c>
      <c r="D19" s="250">
        <v>2373</v>
      </c>
      <c r="E19" s="251">
        <v>0.8</v>
      </c>
      <c r="F19" s="252">
        <v>1.3</v>
      </c>
      <c r="G19" s="253">
        <v>0.9</v>
      </c>
      <c r="H19" s="722"/>
      <c r="I19" s="722"/>
      <c r="J19" s="18"/>
      <c r="K19" s="18"/>
      <c r="L19" s="18"/>
      <c r="M19" s="762"/>
      <c r="N19" s="762"/>
      <c r="O19" s="762"/>
      <c r="Q19" s="763"/>
    </row>
    <row r="20" spans="1:18" s="10" customFormat="1" ht="12">
      <c r="A20" s="66" t="s">
        <v>6</v>
      </c>
      <c r="B20" s="254">
        <v>4400</v>
      </c>
      <c r="C20" s="254">
        <v>5736</v>
      </c>
      <c r="D20" s="255">
        <v>5000</v>
      </c>
      <c r="E20" s="256">
        <v>1.8</v>
      </c>
      <c r="F20" s="257">
        <v>1.7</v>
      </c>
      <c r="G20" s="258">
        <v>1.6</v>
      </c>
      <c r="H20" s="722"/>
      <c r="I20" s="722"/>
      <c r="J20" s="18"/>
      <c r="K20" s="18"/>
      <c r="L20" s="18"/>
      <c r="M20" s="762"/>
      <c r="N20" s="762"/>
      <c r="O20" s="762"/>
      <c r="Q20" s="763"/>
    </row>
    <row r="21" spans="1:18">
      <c r="A21" s="67" t="s">
        <v>17</v>
      </c>
      <c r="B21" s="259">
        <v>4578</v>
      </c>
      <c r="C21" s="259">
        <v>6026</v>
      </c>
      <c r="D21" s="260">
        <v>5229</v>
      </c>
      <c r="E21" s="261">
        <v>1.8</v>
      </c>
      <c r="F21" s="262">
        <v>1.8</v>
      </c>
      <c r="G21" s="263">
        <v>1.6</v>
      </c>
      <c r="H21" s="721"/>
      <c r="I21" s="721"/>
      <c r="J21" s="18"/>
      <c r="K21" s="18"/>
      <c r="L21" s="18"/>
      <c r="M21" s="762"/>
      <c r="N21" s="762"/>
      <c r="O21" s="762"/>
      <c r="Q21" s="763"/>
      <c r="R21" s="10"/>
    </row>
    <row r="22" spans="1:18" ht="24">
      <c r="A22" s="75" t="s">
        <v>104</v>
      </c>
      <c r="B22" s="259">
        <v>3477</v>
      </c>
      <c r="C22" s="259">
        <v>4224</v>
      </c>
      <c r="D22" s="260">
        <v>3811</v>
      </c>
      <c r="E22" s="261">
        <v>2.1</v>
      </c>
      <c r="F22" s="262">
        <v>1.5</v>
      </c>
      <c r="G22" s="263">
        <v>1.7</v>
      </c>
      <c r="H22" s="721"/>
      <c r="I22" s="721"/>
      <c r="J22" s="18"/>
      <c r="K22" s="18"/>
      <c r="L22" s="18"/>
      <c r="M22" s="762"/>
      <c r="N22" s="762"/>
      <c r="O22" s="762"/>
      <c r="Q22" s="763"/>
      <c r="R22" s="10"/>
    </row>
    <row r="23" spans="1:18">
      <c r="A23" s="68" t="s">
        <v>8</v>
      </c>
      <c r="B23" s="780">
        <v>2339</v>
      </c>
      <c r="C23" s="780">
        <v>2415</v>
      </c>
      <c r="D23" s="781">
        <v>2351</v>
      </c>
      <c r="E23" s="782">
        <v>0.3</v>
      </c>
      <c r="F23" s="783">
        <v>0.5</v>
      </c>
      <c r="G23" s="784">
        <v>0.3</v>
      </c>
      <c r="H23" s="721"/>
      <c r="I23" s="721"/>
      <c r="J23" s="18"/>
      <c r="K23" s="18"/>
      <c r="L23" s="18"/>
      <c r="M23" s="762"/>
      <c r="N23" s="762"/>
      <c r="O23" s="762"/>
      <c r="Q23" s="763"/>
      <c r="R23" s="10"/>
    </row>
    <row r="24" spans="1:18">
      <c r="A24" s="76" t="s">
        <v>18</v>
      </c>
      <c r="B24" s="259">
        <v>2374</v>
      </c>
      <c r="C24" s="259">
        <v>2430</v>
      </c>
      <c r="D24" s="260">
        <v>2382</v>
      </c>
      <c r="E24" s="261">
        <v>0.3</v>
      </c>
      <c r="F24" s="262">
        <v>0.6</v>
      </c>
      <c r="G24" s="263">
        <v>0.4</v>
      </c>
      <c r="H24" s="721"/>
      <c r="I24" s="721"/>
      <c r="J24" s="18"/>
      <c r="K24" s="18"/>
      <c r="L24" s="18"/>
      <c r="M24" s="762"/>
      <c r="N24" s="762"/>
      <c r="O24" s="762"/>
      <c r="Q24" s="763"/>
      <c r="R24" s="10"/>
    </row>
    <row r="25" spans="1:18">
      <c r="A25" s="76" t="s">
        <v>19</v>
      </c>
      <c r="B25" s="259">
        <v>2069</v>
      </c>
      <c r="C25" s="259">
        <v>2356</v>
      </c>
      <c r="D25" s="260">
        <v>2141</v>
      </c>
      <c r="E25" s="261">
        <v>0</v>
      </c>
      <c r="F25" s="262">
        <v>0.2</v>
      </c>
      <c r="G25" s="263">
        <v>0.1</v>
      </c>
      <c r="H25" s="721"/>
      <c r="I25" s="721"/>
      <c r="J25" s="18"/>
      <c r="K25" s="18"/>
      <c r="L25" s="18"/>
      <c r="M25" s="762"/>
      <c r="N25" s="762"/>
      <c r="O25" s="762"/>
      <c r="Q25" s="763"/>
      <c r="R25" s="10"/>
    </row>
    <row r="26" spans="1:18" s="10" customFormat="1" ht="12">
      <c r="A26" s="68" t="s">
        <v>16</v>
      </c>
      <c r="B26" s="780">
        <v>1758</v>
      </c>
      <c r="C26" s="780">
        <v>1779</v>
      </c>
      <c r="D26" s="781">
        <v>1763</v>
      </c>
      <c r="E26" s="782">
        <v>0.4</v>
      </c>
      <c r="F26" s="783">
        <v>0.7</v>
      </c>
      <c r="G26" s="784">
        <v>0.5</v>
      </c>
      <c r="H26" s="722"/>
      <c r="I26" s="722"/>
      <c r="J26" s="18"/>
      <c r="K26" s="18"/>
      <c r="L26" s="18"/>
      <c r="M26" s="762"/>
      <c r="N26" s="762"/>
      <c r="O26" s="762"/>
      <c r="Q26" s="763"/>
    </row>
    <row r="27" spans="1:18" s="10" customFormat="1" ht="24">
      <c r="A27" s="77" t="s">
        <v>20</v>
      </c>
      <c r="B27" s="259">
        <v>1768</v>
      </c>
      <c r="C27" s="259">
        <v>1821</v>
      </c>
      <c r="D27" s="260">
        <v>1775</v>
      </c>
      <c r="E27" s="261">
        <v>0.5</v>
      </c>
      <c r="F27" s="262">
        <v>1.2</v>
      </c>
      <c r="G27" s="263">
        <v>0.6</v>
      </c>
      <c r="H27" s="722"/>
      <c r="I27" s="722"/>
      <c r="J27" s="18"/>
      <c r="K27" s="18"/>
      <c r="L27" s="18"/>
      <c r="M27" s="762"/>
      <c r="N27" s="762"/>
      <c r="O27" s="762"/>
      <c r="Q27" s="763"/>
    </row>
    <row r="28" spans="1:18" s="10" customFormat="1" ht="13.5" customHeight="1" thickBot="1">
      <c r="A28" s="78" t="s">
        <v>21</v>
      </c>
      <c r="B28" s="264">
        <v>1625</v>
      </c>
      <c r="C28" s="264">
        <v>1736</v>
      </c>
      <c r="D28" s="265">
        <v>1700</v>
      </c>
      <c r="E28" s="266">
        <v>-0.1</v>
      </c>
      <c r="F28" s="267">
        <v>0.1</v>
      </c>
      <c r="G28" s="268">
        <v>0.1</v>
      </c>
      <c r="H28" s="722"/>
      <c r="I28" s="722"/>
      <c r="J28" s="18"/>
      <c r="K28" s="18"/>
      <c r="L28" s="18"/>
      <c r="M28" s="762"/>
      <c r="N28" s="762"/>
      <c r="O28" s="762"/>
      <c r="Q28" s="763"/>
    </row>
    <row r="29" spans="1:18" s="10" customFormat="1" ht="17.25" customHeight="1" thickBot="1">
      <c r="A29" s="70" t="s">
        <v>62</v>
      </c>
      <c r="B29" s="269">
        <v>1833</v>
      </c>
      <c r="C29" s="269">
        <v>1980</v>
      </c>
      <c r="D29" s="270">
        <v>1858</v>
      </c>
      <c r="E29" s="271">
        <v>0.6</v>
      </c>
      <c r="F29" s="272">
        <v>0.9</v>
      </c>
      <c r="G29" s="273">
        <v>0.6</v>
      </c>
      <c r="J29" s="18"/>
      <c r="K29" s="18"/>
      <c r="L29" s="18"/>
      <c r="M29" s="762"/>
      <c r="N29" s="762"/>
      <c r="O29" s="762"/>
      <c r="Q29" s="763"/>
    </row>
    <row r="30" spans="1:18" s="10" customFormat="1" ht="12">
      <c r="A30" s="71" t="s">
        <v>6</v>
      </c>
      <c r="B30" s="231">
        <v>3495</v>
      </c>
      <c r="C30" s="232">
        <v>4563</v>
      </c>
      <c r="D30" s="233">
        <v>3836</v>
      </c>
      <c r="E30" s="234">
        <v>2.5</v>
      </c>
      <c r="F30" s="235">
        <v>1.3</v>
      </c>
      <c r="G30" s="236">
        <v>1.7</v>
      </c>
      <c r="J30" s="18"/>
      <c r="K30" s="18"/>
      <c r="L30" s="18"/>
      <c r="M30" s="762"/>
      <c r="N30" s="762"/>
      <c r="O30" s="762"/>
      <c r="Q30" s="763"/>
    </row>
    <row r="31" spans="1:18">
      <c r="A31" s="72" t="s">
        <v>8</v>
      </c>
      <c r="B31" s="237">
        <v>2167</v>
      </c>
      <c r="C31" s="238">
        <v>2184</v>
      </c>
      <c r="D31" s="239">
        <v>2171</v>
      </c>
      <c r="E31" s="240">
        <v>0.1</v>
      </c>
      <c r="F31" s="241">
        <v>0.4</v>
      </c>
      <c r="G31" s="242">
        <v>0.2</v>
      </c>
      <c r="J31" s="18"/>
      <c r="K31" s="18"/>
      <c r="L31" s="18"/>
      <c r="M31" s="762"/>
      <c r="N31" s="762"/>
      <c r="O31" s="762"/>
      <c r="Q31" s="763"/>
      <c r="R31" s="10"/>
    </row>
    <row r="32" spans="1:18" ht="15.75" customHeight="1" thickBot="1">
      <c r="A32" s="73" t="s">
        <v>16</v>
      </c>
      <c r="B32" s="243">
        <v>1690</v>
      </c>
      <c r="C32" s="244">
        <v>1693</v>
      </c>
      <c r="D32" s="245">
        <v>1691</v>
      </c>
      <c r="E32" s="246">
        <v>0.6</v>
      </c>
      <c r="F32" s="247">
        <v>0.9</v>
      </c>
      <c r="G32" s="248">
        <v>0.6</v>
      </c>
      <c r="J32" s="18"/>
      <c r="K32" s="18"/>
      <c r="L32" s="18"/>
      <c r="M32" s="762"/>
      <c r="N32" s="762"/>
      <c r="O32" s="762"/>
      <c r="Q32" s="763"/>
      <c r="R32" s="10"/>
    </row>
    <row r="33" spans="1:18" ht="15" customHeight="1" thickBot="1">
      <c r="A33" s="70" t="s">
        <v>30</v>
      </c>
      <c r="B33" s="269">
        <v>2181</v>
      </c>
      <c r="C33" s="269">
        <v>2756</v>
      </c>
      <c r="D33" s="270">
        <v>2308</v>
      </c>
      <c r="E33" s="271">
        <v>0.8</v>
      </c>
      <c r="F33" s="272">
        <v>1.2</v>
      </c>
      <c r="G33" s="273">
        <v>0.8</v>
      </c>
      <c r="H33" s="721"/>
      <c r="I33" s="721"/>
      <c r="J33" s="18"/>
      <c r="K33" s="18"/>
      <c r="L33" s="18"/>
      <c r="M33" s="762"/>
      <c r="N33" s="762"/>
      <c r="O33" s="762"/>
      <c r="Q33" s="763"/>
      <c r="R33" s="10"/>
    </row>
    <row r="34" spans="1:18">
      <c r="A34" s="71" t="s">
        <v>6</v>
      </c>
      <c r="B34" s="231">
        <v>4355</v>
      </c>
      <c r="C34" s="232">
        <v>5702</v>
      </c>
      <c r="D34" s="233">
        <v>4953</v>
      </c>
      <c r="E34" s="234">
        <v>1.9</v>
      </c>
      <c r="F34" s="235">
        <v>1.7</v>
      </c>
      <c r="G34" s="236">
        <v>1.6</v>
      </c>
      <c r="H34" s="721"/>
      <c r="I34" s="721"/>
      <c r="J34" s="18"/>
      <c r="K34" s="18"/>
      <c r="L34" s="18"/>
      <c r="M34" s="762"/>
      <c r="N34" s="762"/>
      <c r="O34" s="762"/>
      <c r="Q34" s="763"/>
      <c r="R34" s="10"/>
    </row>
    <row r="35" spans="1:18">
      <c r="A35" s="72" t="s">
        <v>8</v>
      </c>
      <c r="B35" s="237">
        <v>2328</v>
      </c>
      <c r="C35" s="238">
        <v>2396</v>
      </c>
      <c r="D35" s="239">
        <v>2339</v>
      </c>
      <c r="E35" s="240">
        <v>0.3</v>
      </c>
      <c r="F35" s="241">
        <v>0.5</v>
      </c>
      <c r="G35" s="242">
        <v>0.3</v>
      </c>
      <c r="H35" s="721"/>
      <c r="I35" s="721"/>
      <c r="J35" s="18"/>
      <c r="K35" s="18"/>
      <c r="L35" s="18"/>
      <c r="M35" s="762"/>
      <c r="N35" s="762"/>
      <c r="O35" s="762"/>
      <c r="Q35" s="763"/>
      <c r="R35" s="10"/>
    </row>
    <row r="36" spans="1:18" ht="15.75" customHeight="1" thickBot="1">
      <c r="A36" s="73" t="s">
        <v>16</v>
      </c>
      <c r="B36" s="243">
        <v>1744</v>
      </c>
      <c r="C36" s="244">
        <v>1767</v>
      </c>
      <c r="D36" s="245">
        <v>1749</v>
      </c>
      <c r="E36" s="246">
        <v>0.5</v>
      </c>
      <c r="F36" s="247">
        <v>0.7</v>
      </c>
      <c r="G36" s="248">
        <v>0.5</v>
      </c>
      <c r="H36" s="721"/>
      <c r="I36" s="721"/>
      <c r="J36" s="18"/>
      <c r="K36" s="18"/>
      <c r="L36" s="18"/>
      <c r="M36" s="762"/>
      <c r="N36" s="762"/>
      <c r="O36" s="762"/>
      <c r="Q36" s="763"/>
      <c r="R36" s="10"/>
    </row>
    <row r="37" spans="1:18" s="10" customFormat="1" ht="15.75" customHeight="1" thickBot="1">
      <c r="A37" s="65" t="s">
        <v>148</v>
      </c>
      <c r="B37" s="426">
        <v>2069</v>
      </c>
      <c r="C37" s="221">
        <v>2488</v>
      </c>
      <c r="D37" s="427">
        <v>2314</v>
      </c>
      <c r="E37" s="345" t="s">
        <v>105</v>
      </c>
      <c r="F37" s="345" t="s">
        <v>105</v>
      </c>
      <c r="G37" s="545" t="s">
        <v>105</v>
      </c>
      <c r="J37" s="18"/>
      <c r="K37" s="18"/>
      <c r="L37" s="18"/>
      <c r="Q37" s="763"/>
    </row>
    <row r="38" spans="1:18" s="10" customFormat="1" ht="12">
      <c r="A38" s="66" t="s">
        <v>6</v>
      </c>
      <c r="B38" s="428">
        <v>3574</v>
      </c>
      <c r="C38" s="232">
        <v>4392</v>
      </c>
      <c r="D38" s="429">
        <v>4103</v>
      </c>
      <c r="E38" s="234" t="s">
        <v>105</v>
      </c>
      <c r="F38" s="234" t="s">
        <v>105</v>
      </c>
      <c r="G38" s="546" t="s">
        <v>105</v>
      </c>
      <c r="J38" s="18"/>
      <c r="K38" s="18"/>
      <c r="L38" s="18"/>
      <c r="Q38" s="763"/>
    </row>
    <row r="39" spans="1:18">
      <c r="A39" s="68" t="s">
        <v>8</v>
      </c>
      <c r="B39" s="430">
        <v>2145</v>
      </c>
      <c r="C39" s="238">
        <v>2450</v>
      </c>
      <c r="D39" s="431">
        <v>2311</v>
      </c>
      <c r="E39" s="240" t="s">
        <v>105</v>
      </c>
      <c r="F39" s="240" t="s">
        <v>105</v>
      </c>
      <c r="G39" s="547" t="s">
        <v>105</v>
      </c>
      <c r="J39" s="18"/>
      <c r="K39" s="18"/>
      <c r="L39" s="18"/>
      <c r="Q39" s="763"/>
      <c r="R39" s="10"/>
    </row>
    <row r="40" spans="1:18" ht="15" customHeight="1" thickBot="1">
      <c r="A40" s="79" t="s">
        <v>16</v>
      </c>
      <c r="B40" s="432">
        <v>1609</v>
      </c>
      <c r="C40" s="433">
        <v>1771</v>
      </c>
      <c r="D40" s="434">
        <v>1703</v>
      </c>
      <c r="E40" s="346" t="s">
        <v>105</v>
      </c>
      <c r="F40" s="346" t="s">
        <v>105</v>
      </c>
      <c r="G40" s="548" t="s">
        <v>105</v>
      </c>
      <c r="J40" s="18"/>
      <c r="K40" s="18"/>
      <c r="L40" s="18"/>
      <c r="Q40" s="763"/>
      <c r="R40" s="10"/>
    </row>
    <row r="41" spans="1:18" ht="25.5" customHeight="1">
      <c r="A41" s="790" t="s">
        <v>201</v>
      </c>
      <c r="B41" s="791"/>
      <c r="C41" s="791"/>
      <c r="D41" s="791"/>
      <c r="E41" s="791"/>
      <c r="F41" s="791"/>
      <c r="G41" s="791"/>
    </row>
    <row r="42" spans="1:18" ht="37.5" customHeight="1">
      <c r="A42" s="803" t="s">
        <v>144</v>
      </c>
      <c r="B42" s="826"/>
      <c r="C42" s="826"/>
      <c r="D42" s="826"/>
      <c r="E42" s="826"/>
      <c r="F42" s="826"/>
      <c r="G42" s="826"/>
    </row>
    <row r="43" spans="1:18" ht="15" customHeight="1">
      <c r="A43" s="803" t="s">
        <v>67</v>
      </c>
      <c r="B43" s="805"/>
      <c r="C43" s="805"/>
      <c r="D43" s="805"/>
      <c r="E43" s="805"/>
      <c r="F43" s="805"/>
      <c r="G43" s="805"/>
    </row>
    <row r="44" spans="1:18" ht="15" customHeight="1">
      <c r="A44" s="803" t="s">
        <v>187</v>
      </c>
      <c r="B44" s="805"/>
      <c r="C44" s="805"/>
      <c r="D44" s="805"/>
      <c r="E44" s="805"/>
      <c r="F44" s="805"/>
      <c r="G44" s="805"/>
    </row>
    <row r="45" spans="1:18" s="5" customFormat="1" ht="11.25" customHeight="1">
      <c r="A45" s="820" t="s">
        <v>137</v>
      </c>
      <c r="B45" s="820"/>
      <c r="C45" s="820"/>
      <c r="D45" s="820"/>
      <c r="E45" s="820"/>
      <c r="F45" s="437"/>
      <c r="G45" s="437"/>
    </row>
    <row r="46" spans="1:18" ht="16.5" customHeight="1">
      <c r="A46" s="352"/>
      <c r="B46" s="441"/>
      <c r="C46" s="441"/>
      <c r="D46" s="441"/>
      <c r="E46" s="441"/>
      <c r="F46" s="441"/>
      <c r="G46" s="441"/>
    </row>
    <row r="47" spans="1:18" ht="39" customHeight="1">
      <c r="A47" s="437"/>
      <c r="B47" s="437"/>
      <c r="C47" s="437"/>
      <c r="D47" s="437"/>
      <c r="E47" s="437"/>
      <c r="F47" s="437"/>
      <c r="G47" s="437"/>
      <c r="H47" s="437"/>
    </row>
    <row r="48" spans="1:18">
      <c r="A48" s="438"/>
      <c r="B48" s="440"/>
      <c r="C48" s="440"/>
      <c r="D48" s="440"/>
      <c r="E48" s="440"/>
      <c r="F48" s="440"/>
      <c r="G48" s="440"/>
    </row>
  </sheetData>
  <mergeCells count="8">
    <mergeCell ref="A44:G44"/>
    <mergeCell ref="A41:G41"/>
    <mergeCell ref="A45:E45"/>
    <mergeCell ref="A1:G1"/>
    <mergeCell ref="B3:D3"/>
    <mergeCell ref="E3:G3"/>
    <mergeCell ref="A42:G42"/>
    <mergeCell ref="A43:G43"/>
  </mergeCells>
  <conditionalFormatting sqref="M5:O36">
    <cfRule type="cellIs" dxfId="1" priority="2" operator="lessThan">
      <formula>-0.5</formula>
    </cfRule>
    <cfRule type="cellIs" dxfId="0" priority="3" operator="greaterThan">
      <formula>0.5</formula>
    </cfRule>
  </conditionalFormatting>
  <conditionalFormatting sqref="Q5:Q40">
    <cfRule type="colorScale" priority="1">
      <colorScale>
        <cfvo type="min"/>
        <cfvo type="percentile" val="50"/>
        <cfvo type="max"/>
        <color rgb="FFF8696B"/>
        <color rgb="FFFCFCFF"/>
        <color rgb="FF5A8AC6"/>
      </colorScale>
    </cfRule>
  </conditionalFormatting>
  <pageMargins left="0.32" right="0.17" top="0.984251969" bottom="0.984251969" header="0.4921259845" footer="0.4921259845"/>
  <pageSetup paperSize="9" scale="85"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68"/>
  <sheetViews>
    <sheetView showGridLines="0" topLeftCell="A22" zoomScale="90" zoomScaleNormal="90" workbookViewId="0">
      <selection activeCell="A64" sqref="A64:J64"/>
    </sheetView>
  </sheetViews>
  <sheetFormatPr baseColWidth="10" defaultColWidth="10.7109375" defaultRowHeight="11.25"/>
  <cols>
    <col min="1" max="1" width="11.42578125" style="10" customWidth="1"/>
    <col min="2" max="2" width="10.7109375" style="10"/>
    <col min="3" max="3" width="8.28515625" style="12" customWidth="1"/>
    <col min="4" max="4" width="10.5703125" style="18" customWidth="1"/>
    <col min="5" max="5" width="7.85546875" style="10" customWidth="1"/>
    <col min="6" max="6" width="11.7109375" style="18" customWidth="1"/>
    <col min="7" max="7" width="7.85546875" style="14" customWidth="1"/>
    <col min="8" max="8" width="11.7109375" style="14" customWidth="1"/>
    <col min="9" max="9" width="9" style="15" customWidth="1"/>
    <col min="10" max="10" width="11.42578125" style="15" customWidth="1"/>
    <col min="11" max="11" width="7.85546875" style="10" customWidth="1"/>
    <col min="12" max="12" width="12.85546875" style="10" customWidth="1"/>
    <col min="13" max="223" width="10.7109375" style="10"/>
    <col min="224" max="224" width="11.42578125" style="10" customWidth="1"/>
    <col min="225" max="225" width="10.7109375" style="10"/>
    <col min="226" max="231" width="10.7109375" style="10" customWidth="1"/>
    <col min="232" max="479" width="10.7109375" style="10"/>
    <col min="480" max="480" width="11.42578125" style="10" customWidth="1"/>
    <col min="481" max="481" width="10.7109375" style="10"/>
    <col min="482" max="487" width="10.7109375" style="10" customWidth="1"/>
    <col min="488" max="735" width="10.7109375" style="10"/>
    <col min="736" max="736" width="11.42578125" style="10" customWidth="1"/>
    <col min="737" max="737" width="10.7109375" style="10"/>
    <col min="738" max="743" width="10.7109375" style="10" customWidth="1"/>
    <col min="744" max="991" width="10.7109375" style="10"/>
    <col min="992" max="992" width="11.42578125" style="10" customWidth="1"/>
    <col min="993" max="993" width="10.7109375" style="10"/>
    <col min="994" max="999" width="10.7109375" style="10" customWidth="1"/>
    <col min="1000" max="1247" width="10.7109375" style="10"/>
    <col min="1248" max="1248" width="11.42578125" style="10" customWidth="1"/>
    <col min="1249" max="1249" width="10.7109375" style="10"/>
    <col min="1250" max="1255" width="10.7109375" style="10" customWidth="1"/>
    <col min="1256" max="1503" width="10.7109375" style="10"/>
    <col min="1504" max="1504" width="11.42578125" style="10" customWidth="1"/>
    <col min="1505" max="1505" width="10.7109375" style="10"/>
    <col min="1506" max="1511" width="10.7109375" style="10" customWidth="1"/>
    <col min="1512" max="1759" width="10.7109375" style="10"/>
    <col min="1760" max="1760" width="11.42578125" style="10" customWidth="1"/>
    <col min="1761" max="1761" width="10.7109375" style="10"/>
    <col min="1762" max="1767" width="10.7109375" style="10" customWidth="1"/>
    <col min="1768" max="2015" width="10.7109375" style="10"/>
    <col min="2016" max="2016" width="11.42578125" style="10" customWidth="1"/>
    <col min="2017" max="2017" width="10.7109375" style="10"/>
    <col min="2018" max="2023" width="10.7109375" style="10" customWidth="1"/>
    <col min="2024" max="2271" width="10.7109375" style="10"/>
    <col min="2272" max="2272" width="11.42578125" style="10" customWidth="1"/>
    <col min="2273" max="2273" width="10.7109375" style="10"/>
    <col min="2274" max="2279" width="10.7109375" style="10" customWidth="1"/>
    <col min="2280" max="2527" width="10.7109375" style="10"/>
    <col min="2528" max="2528" width="11.42578125" style="10" customWidth="1"/>
    <col min="2529" max="2529" width="10.7109375" style="10"/>
    <col min="2530" max="2535" width="10.7109375" style="10" customWidth="1"/>
    <col min="2536" max="2783" width="10.7109375" style="10"/>
    <col min="2784" max="2784" width="11.42578125" style="10" customWidth="1"/>
    <col min="2785" max="2785" width="10.7109375" style="10"/>
    <col min="2786" max="2791" width="10.7109375" style="10" customWidth="1"/>
    <col min="2792" max="3039" width="10.7109375" style="10"/>
    <col min="3040" max="3040" width="11.42578125" style="10" customWidth="1"/>
    <col min="3041" max="3041" width="10.7109375" style="10"/>
    <col min="3042" max="3047" width="10.7109375" style="10" customWidth="1"/>
    <col min="3048" max="3295" width="10.7109375" style="10"/>
    <col min="3296" max="3296" width="11.42578125" style="10" customWidth="1"/>
    <col min="3297" max="3297" width="10.7109375" style="10"/>
    <col min="3298" max="3303" width="10.7109375" style="10" customWidth="1"/>
    <col min="3304" max="3551" width="10.7109375" style="10"/>
    <col min="3552" max="3552" width="11.42578125" style="10" customWidth="1"/>
    <col min="3553" max="3553" width="10.7109375" style="10"/>
    <col min="3554" max="3559" width="10.7109375" style="10" customWidth="1"/>
    <col min="3560" max="3807" width="10.7109375" style="10"/>
    <col min="3808" max="3808" width="11.42578125" style="10" customWidth="1"/>
    <col min="3809" max="3809" width="10.7109375" style="10"/>
    <col min="3810" max="3815" width="10.7109375" style="10" customWidth="1"/>
    <col min="3816" max="4063" width="10.7109375" style="10"/>
    <col min="4064" max="4064" width="11.42578125" style="10" customWidth="1"/>
    <col min="4065" max="4065" width="10.7109375" style="10"/>
    <col min="4066" max="4071" width="10.7109375" style="10" customWidth="1"/>
    <col min="4072" max="4319" width="10.7109375" style="10"/>
    <col min="4320" max="4320" width="11.42578125" style="10" customWidth="1"/>
    <col min="4321" max="4321" width="10.7109375" style="10"/>
    <col min="4322" max="4327" width="10.7109375" style="10" customWidth="1"/>
    <col min="4328" max="4575" width="10.7109375" style="10"/>
    <col min="4576" max="4576" width="11.42578125" style="10" customWidth="1"/>
    <col min="4577" max="4577" width="10.7109375" style="10"/>
    <col min="4578" max="4583" width="10.7109375" style="10" customWidth="1"/>
    <col min="4584" max="4831" width="10.7109375" style="10"/>
    <col min="4832" max="4832" width="11.42578125" style="10" customWidth="1"/>
    <col min="4833" max="4833" width="10.7109375" style="10"/>
    <col min="4834" max="4839" width="10.7109375" style="10" customWidth="1"/>
    <col min="4840" max="5087" width="10.7109375" style="10"/>
    <col min="5088" max="5088" width="11.42578125" style="10" customWidth="1"/>
    <col min="5089" max="5089" width="10.7109375" style="10"/>
    <col min="5090" max="5095" width="10.7109375" style="10" customWidth="1"/>
    <col min="5096" max="5343" width="10.7109375" style="10"/>
    <col min="5344" max="5344" width="11.42578125" style="10" customWidth="1"/>
    <col min="5345" max="5345" width="10.7109375" style="10"/>
    <col min="5346" max="5351" width="10.7109375" style="10" customWidth="1"/>
    <col min="5352" max="5599" width="10.7109375" style="10"/>
    <col min="5600" max="5600" width="11.42578125" style="10" customWidth="1"/>
    <col min="5601" max="5601" width="10.7109375" style="10"/>
    <col min="5602" max="5607" width="10.7109375" style="10" customWidth="1"/>
    <col min="5608" max="5855" width="10.7109375" style="10"/>
    <col min="5856" max="5856" width="11.42578125" style="10" customWidth="1"/>
    <col min="5857" max="5857" width="10.7109375" style="10"/>
    <col min="5858" max="5863" width="10.7109375" style="10" customWidth="1"/>
    <col min="5864" max="6111" width="10.7109375" style="10"/>
    <col min="6112" max="6112" width="11.42578125" style="10" customWidth="1"/>
    <col min="6113" max="6113" width="10.7109375" style="10"/>
    <col min="6114" max="6119" width="10.7109375" style="10" customWidth="1"/>
    <col min="6120" max="6367" width="10.7109375" style="10"/>
    <col min="6368" max="6368" width="11.42578125" style="10" customWidth="1"/>
    <col min="6369" max="6369" width="10.7109375" style="10"/>
    <col min="6370" max="6375" width="10.7109375" style="10" customWidth="1"/>
    <col min="6376" max="6623" width="10.7109375" style="10"/>
    <col min="6624" max="6624" width="11.42578125" style="10" customWidth="1"/>
    <col min="6625" max="6625" width="10.7109375" style="10"/>
    <col min="6626" max="6631" width="10.7109375" style="10" customWidth="1"/>
    <col min="6632" max="6879" width="10.7109375" style="10"/>
    <col min="6880" max="6880" width="11.42578125" style="10" customWidth="1"/>
    <col min="6881" max="6881" width="10.7109375" style="10"/>
    <col min="6882" max="6887" width="10.7109375" style="10" customWidth="1"/>
    <col min="6888" max="7135" width="10.7109375" style="10"/>
    <col min="7136" max="7136" width="11.42578125" style="10" customWidth="1"/>
    <col min="7137" max="7137" width="10.7109375" style="10"/>
    <col min="7138" max="7143" width="10.7109375" style="10" customWidth="1"/>
    <col min="7144" max="7391" width="10.7109375" style="10"/>
    <col min="7392" max="7392" width="11.42578125" style="10" customWidth="1"/>
    <col min="7393" max="7393" width="10.7109375" style="10"/>
    <col min="7394" max="7399" width="10.7109375" style="10" customWidth="1"/>
    <col min="7400" max="7647" width="10.7109375" style="10"/>
    <col min="7648" max="7648" width="11.42578125" style="10" customWidth="1"/>
    <col min="7649" max="7649" width="10.7109375" style="10"/>
    <col min="7650" max="7655" width="10.7109375" style="10" customWidth="1"/>
    <col min="7656" max="7903" width="10.7109375" style="10"/>
    <col min="7904" max="7904" width="11.42578125" style="10" customWidth="1"/>
    <col min="7905" max="7905" width="10.7109375" style="10"/>
    <col min="7906" max="7911" width="10.7109375" style="10" customWidth="1"/>
    <col min="7912" max="8159" width="10.7109375" style="10"/>
    <col min="8160" max="8160" width="11.42578125" style="10" customWidth="1"/>
    <col min="8161" max="8161" width="10.7109375" style="10"/>
    <col min="8162" max="8167" width="10.7109375" style="10" customWidth="1"/>
    <col min="8168" max="8415" width="10.7109375" style="10"/>
    <col min="8416" max="8416" width="11.42578125" style="10" customWidth="1"/>
    <col min="8417" max="8417" width="10.7109375" style="10"/>
    <col min="8418" max="8423" width="10.7109375" style="10" customWidth="1"/>
    <col min="8424" max="8671" width="10.7109375" style="10"/>
    <col min="8672" max="8672" width="11.42578125" style="10" customWidth="1"/>
    <col min="8673" max="8673" width="10.7109375" style="10"/>
    <col min="8674" max="8679" width="10.7109375" style="10" customWidth="1"/>
    <col min="8680" max="8927" width="10.7109375" style="10"/>
    <col min="8928" max="8928" width="11.42578125" style="10" customWidth="1"/>
    <col min="8929" max="8929" width="10.7109375" style="10"/>
    <col min="8930" max="8935" width="10.7109375" style="10" customWidth="1"/>
    <col min="8936" max="9183" width="10.7109375" style="10"/>
    <col min="9184" max="9184" width="11.42578125" style="10" customWidth="1"/>
    <col min="9185" max="9185" width="10.7109375" style="10"/>
    <col min="9186" max="9191" width="10.7109375" style="10" customWidth="1"/>
    <col min="9192" max="9439" width="10.7109375" style="10"/>
    <col min="9440" max="9440" width="11.42578125" style="10" customWidth="1"/>
    <col min="9441" max="9441" width="10.7109375" style="10"/>
    <col min="9442" max="9447" width="10.7109375" style="10" customWidth="1"/>
    <col min="9448" max="9695" width="10.7109375" style="10"/>
    <col min="9696" max="9696" width="11.42578125" style="10" customWidth="1"/>
    <col min="9697" max="9697" width="10.7109375" style="10"/>
    <col min="9698" max="9703" width="10.7109375" style="10" customWidth="1"/>
    <col min="9704" max="9951" width="10.7109375" style="10"/>
    <col min="9952" max="9952" width="11.42578125" style="10" customWidth="1"/>
    <col min="9953" max="9953" width="10.7109375" style="10"/>
    <col min="9954" max="9959" width="10.7109375" style="10" customWidth="1"/>
    <col min="9960" max="10207" width="10.7109375" style="10"/>
    <col min="10208" max="10208" width="11.42578125" style="10" customWidth="1"/>
    <col min="10209" max="10209" width="10.7109375" style="10"/>
    <col min="10210" max="10215" width="10.7109375" style="10" customWidth="1"/>
    <col min="10216" max="10463" width="10.7109375" style="10"/>
    <col min="10464" max="10464" width="11.42578125" style="10" customWidth="1"/>
    <col min="10465" max="10465" width="10.7109375" style="10"/>
    <col min="10466" max="10471" width="10.7109375" style="10" customWidth="1"/>
    <col min="10472" max="10719" width="10.7109375" style="10"/>
    <col min="10720" max="10720" width="11.42578125" style="10" customWidth="1"/>
    <col min="10721" max="10721" width="10.7109375" style="10"/>
    <col min="10722" max="10727" width="10.7109375" style="10" customWidth="1"/>
    <col min="10728" max="10975" width="10.7109375" style="10"/>
    <col min="10976" max="10976" width="11.42578125" style="10" customWidth="1"/>
    <col min="10977" max="10977" width="10.7109375" style="10"/>
    <col min="10978" max="10983" width="10.7109375" style="10" customWidth="1"/>
    <col min="10984" max="11231" width="10.7109375" style="10"/>
    <col min="11232" max="11232" width="11.42578125" style="10" customWidth="1"/>
    <col min="11233" max="11233" width="10.7109375" style="10"/>
    <col min="11234" max="11239" width="10.7109375" style="10" customWidth="1"/>
    <col min="11240" max="11487" width="10.7109375" style="10"/>
    <col min="11488" max="11488" width="11.42578125" style="10" customWidth="1"/>
    <col min="11489" max="11489" width="10.7109375" style="10"/>
    <col min="11490" max="11495" width="10.7109375" style="10" customWidth="1"/>
    <col min="11496" max="11743" width="10.7109375" style="10"/>
    <col min="11744" max="11744" width="11.42578125" style="10" customWidth="1"/>
    <col min="11745" max="11745" width="10.7109375" style="10"/>
    <col min="11746" max="11751" width="10.7109375" style="10" customWidth="1"/>
    <col min="11752" max="11999" width="10.7109375" style="10"/>
    <col min="12000" max="12000" width="11.42578125" style="10" customWidth="1"/>
    <col min="12001" max="12001" width="10.7109375" style="10"/>
    <col min="12002" max="12007" width="10.7109375" style="10" customWidth="1"/>
    <col min="12008" max="12255" width="10.7109375" style="10"/>
    <col min="12256" max="12256" width="11.42578125" style="10" customWidth="1"/>
    <col min="12257" max="12257" width="10.7109375" style="10"/>
    <col min="12258" max="12263" width="10.7109375" style="10" customWidth="1"/>
    <col min="12264" max="12511" width="10.7109375" style="10"/>
    <col min="12512" max="12512" width="11.42578125" style="10" customWidth="1"/>
    <col min="12513" max="12513" width="10.7109375" style="10"/>
    <col min="12514" max="12519" width="10.7109375" style="10" customWidth="1"/>
    <col min="12520" max="12767" width="10.7109375" style="10"/>
    <col min="12768" max="12768" width="11.42578125" style="10" customWidth="1"/>
    <col min="12769" max="12769" width="10.7109375" style="10"/>
    <col min="12770" max="12775" width="10.7109375" style="10" customWidth="1"/>
    <col min="12776" max="13023" width="10.7109375" style="10"/>
    <col min="13024" max="13024" width="11.42578125" style="10" customWidth="1"/>
    <col min="13025" max="13025" width="10.7109375" style="10"/>
    <col min="13026" max="13031" width="10.7109375" style="10" customWidth="1"/>
    <col min="13032" max="13279" width="10.7109375" style="10"/>
    <col min="13280" max="13280" width="11.42578125" style="10" customWidth="1"/>
    <col min="13281" max="13281" width="10.7109375" style="10"/>
    <col min="13282" max="13287" width="10.7109375" style="10" customWidth="1"/>
    <col min="13288" max="13535" width="10.7109375" style="10"/>
    <col min="13536" max="13536" width="11.42578125" style="10" customWidth="1"/>
    <col min="13537" max="13537" width="10.7109375" style="10"/>
    <col min="13538" max="13543" width="10.7109375" style="10" customWidth="1"/>
    <col min="13544" max="13791" width="10.7109375" style="10"/>
    <col min="13792" max="13792" width="11.42578125" style="10" customWidth="1"/>
    <col min="13793" max="13793" width="10.7109375" style="10"/>
    <col min="13794" max="13799" width="10.7109375" style="10" customWidth="1"/>
    <col min="13800" max="14047" width="10.7109375" style="10"/>
    <col min="14048" max="14048" width="11.42578125" style="10" customWidth="1"/>
    <col min="14049" max="14049" width="10.7109375" style="10"/>
    <col min="14050" max="14055" width="10.7109375" style="10" customWidth="1"/>
    <col min="14056" max="14303" width="10.7109375" style="10"/>
    <col min="14304" max="14304" width="11.42578125" style="10" customWidth="1"/>
    <col min="14305" max="14305" width="10.7109375" style="10"/>
    <col min="14306" max="14311" width="10.7109375" style="10" customWidth="1"/>
    <col min="14312" max="14559" width="10.7109375" style="10"/>
    <col min="14560" max="14560" width="11.42578125" style="10" customWidth="1"/>
    <col min="14561" max="14561" width="10.7109375" style="10"/>
    <col min="14562" max="14567" width="10.7109375" style="10" customWidth="1"/>
    <col min="14568" max="14815" width="10.7109375" style="10"/>
    <col min="14816" max="14816" width="11.42578125" style="10" customWidth="1"/>
    <col min="14817" max="14817" width="10.7109375" style="10"/>
    <col min="14818" max="14823" width="10.7109375" style="10" customWidth="1"/>
    <col min="14824" max="15071" width="10.7109375" style="10"/>
    <col min="15072" max="15072" width="11.42578125" style="10" customWidth="1"/>
    <col min="15073" max="15073" width="10.7109375" style="10"/>
    <col min="15074" max="15079" width="10.7109375" style="10" customWidth="1"/>
    <col min="15080" max="15327" width="10.7109375" style="10"/>
    <col min="15328" max="15328" width="11.42578125" style="10" customWidth="1"/>
    <col min="15329" max="15329" width="10.7109375" style="10"/>
    <col min="15330" max="15335" width="10.7109375" style="10" customWidth="1"/>
    <col min="15336" max="15583" width="10.7109375" style="10"/>
    <col min="15584" max="15584" width="11.42578125" style="10" customWidth="1"/>
    <col min="15585" max="15585" width="10.7109375" style="10"/>
    <col min="15586" max="15591" width="10.7109375" style="10" customWidth="1"/>
    <col min="15592" max="15839" width="10.7109375" style="10"/>
    <col min="15840" max="15840" width="11.42578125" style="10" customWidth="1"/>
    <col min="15841" max="15841" width="10.7109375" style="10"/>
    <col min="15842" max="15847" width="10.7109375" style="10" customWidth="1"/>
    <col min="15848" max="16095" width="10.7109375" style="10"/>
    <col min="16096" max="16096" width="11.42578125" style="10" customWidth="1"/>
    <col min="16097" max="16097" width="10.7109375" style="10"/>
    <col min="16098" max="16103" width="10.7109375" style="10" customWidth="1"/>
    <col min="16104" max="16384" width="10.7109375" style="10"/>
  </cols>
  <sheetData>
    <row r="2" spans="1:13" s="85" customFormat="1" ht="15">
      <c r="A2" s="84" t="s">
        <v>149</v>
      </c>
      <c r="C2" s="86"/>
      <c r="D2" s="87"/>
      <c r="F2" s="87"/>
      <c r="G2" s="88"/>
      <c r="H2" s="88"/>
      <c r="I2" s="89"/>
      <c r="J2" s="89"/>
    </row>
    <row r="3" spans="1:13" s="7" customFormat="1" ht="13.5" thickBot="1">
      <c r="A3" s="11"/>
      <c r="C3" s="12"/>
      <c r="D3" s="13"/>
      <c r="F3" s="13"/>
      <c r="G3" s="14"/>
      <c r="H3" s="14"/>
      <c r="I3" s="15"/>
      <c r="J3" s="15"/>
    </row>
    <row r="4" spans="1:13" s="17" customFormat="1" ht="35.25" customHeight="1">
      <c r="A4" s="365"/>
      <c r="B4" s="366"/>
      <c r="C4" s="829" t="s">
        <v>1</v>
      </c>
      <c r="D4" s="830"/>
      <c r="E4" s="829" t="s">
        <v>2</v>
      </c>
      <c r="F4" s="830"/>
      <c r="G4" s="829" t="s">
        <v>30</v>
      </c>
      <c r="H4" s="830"/>
      <c r="I4" s="829" t="s">
        <v>61</v>
      </c>
      <c r="J4" s="830"/>
      <c r="K4" s="827" t="s">
        <v>62</v>
      </c>
      <c r="L4" s="828"/>
    </row>
    <row r="5" spans="1:13" s="16" customFormat="1" ht="36.75" thickBot="1">
      <c r="A5" s="367"/>
      <c r="B5" s="90"/>
      <c r="C5" s="348" t="s">
        <v>53</v>
      </c>
      <c r="D5" s="97" t="s">
        <v>97</v>
      </c>
      <c r="E5" s="96" t="s">
        <v>53</v>
      </c>
      <c r="F5" s="522" t="s">
        <v>97</v>
      </c>
      <c r="G5" s="348" t="s">
        <v>53</v>
      </c>
      <c r="H5" s="522" t="s">
        <v>97</v>
      </c>
      <c r="I5" s="348" t="s">
        <v>53</v>
      </c>
      <c r="J5" s="522" t="s">
        <v>97</v>
      </c>
      <c r="K5" s="348" t="s">
        <v>53</v>
      </c>
      <c r="L5" s="523" t="s">
        <v>97</v>
      </c>
    </row>
    <row r="6" spans="1:13" s="17" customFormat="1" ht="24" customHeight="1">
      <c r="A6" s="831" t="s">
        <v>45</v>
      </c>
      <c r="B6" s="832"/>
      <c r="C6" s="274">
        <v>100</v>
      </c>
      <c r="D6" s="275">
        <v>2744</v>
      </c>
      <c r="E6" s="416">
        <v>100</v>
      </c>
      <c r="F6" s="277">
        <v>2040</v>
      </c>
      <c r="G6" s="276">
        <v>100</v>
      </c>
      <c r="H6" s="277">
        <v>2158</v>
      </c>
      <c r="I6" s="278">
        <v>100</v>
      </c>
      <c r="J6" s="279">
        <v>2183</v>
      </c>
      <c r="K6" s="276">
        <v>100</v>
      </c>
      <c r="L6" s="368">
        <v>1968</v>
      </c>
      <c r="M6" s="719"/>
    </row>
    <row r="7" spans="1:13" ht="12">
      <c r="A7" s="707" t="s">
        <v>22</v>
      </c>
      <c r="B7" s="98" t="s">
        <v>10</v>
      </c>
      <c r="C7" s="280">
        <v>66.599999999999994</v>
      </c>
      <c r="D7" s="281">
        <v>2988</v>
      </c>
      <c r="E7" s="417">
        <v>9.5</v>
      </c>
      <c r="F7" s="524">
        <v>3410</v>
      </c>
      <c r="G7" s="525">
        <v>28.9</v>
      </c>
      <c r="H7" s="524">
        <v>2597</v>
      </c>
      <c r="I7" s="525">
        <v>31.2</v>
      </c>
      <c r="J7" s="282">
        <v>2587</v>
      </c>
      <c r="K7" s="525">
        <v>11.1</v>
      </c>
      <c r="L7" s="526">
        <v>2821</v>
      </c>
      <c r="M7" s="719"/>
    </row>
    <row r="8" spans="1:13" ht="12">
      <c r="A8" s="369"/>
      <c r="B8" s="99" t="s">
        <v>23</v>
      </c>
      <c r="C8" s="283">
        <v>5</v>
      </c>
      <c r="D8" s="284">
        <v>1986</v>
      </c>
      <c r="E8" s="418">
        <v>0.2</v>
      </c>
      <c r="F8" s="286">
        <v>2251</v>
      </c>
      <c r="G8" s="285">
        <v>4.5</v>
      </c>
      <c r="H8" s="286">
        <v>2003</v>
      </c>
      <c r="I8" s="285">
        <v>5</v>
      </c>
      <c r="J8" s="288">
        <v>2004</v>
      </c>
      <c r="K8" s="285">
        <v>1.2</v>
      </c>
      <c r="L8" s="370">
        <v>1990</v>
      </c>
      <c r="M8" s="719"/>
    </row>
    <row r="9" spans="1:13" ht="12">
      <c r="A9" s="369"/>
      <c r="B9" s="100" t="s">
        <v>24</v>
      </c>
      <c r="C9" s="283">
        <v>14.6</v>
      </c>
      <c r="D9" s="284">
        <v>2461</v>
      </c>
      <c r="E9" s="418">
        <v>1.7</v>
      </c>
      <c r="F9" s="286">
        <v>2808</v>
      </c>
      <c r="G9" s="285">
        <v>9.6999999999999993</v>
      </c>
      <c r="H9" s="286">
        <v>2285</v>
      </c>
      <c r="I9" s="285">
        <v>10.6</v>
      </c>
      <c r="J9" s="288">
        <v>2281</v>
      </c>
      <c r="K9" s="285">
        <v>2.9</v>
      </c>
      <c r="L9" s="370">
        <v>2384</v>
      </c>
      <c r="M9" s="719"/>
    </row>
    <row r="10" spans="1:13" ht="12">
      <c r="A10" s="369"/>
      <c r="B10" s="100" t="s">
        <v>25</v>
      </c>
      <c r="C10" s="283">
        <v>23.2</v>
      </c>
      <c r="D10" s="284">
        <v>2931</v>
      </c>
      <c r="E10" s="418">
        <v>3.2</v>
      </c>
      <c r="F10" s="286">
        <v>3349</v>
      </c>
      <c r="G10" s="285">
        <v>7.9</v>
      </c>
      <c r="H10" s="286">
        <v>2731</v>
      </c>
      <c r="I10" s="285">
        <v>8.5</v>
      </c>
      <c r="J10" s="288">
        <v>2728</v>
      </c>
      <c r="K10" s="285">
        <v>3.3</v>
      </c>
      <c r="L10" s="370">
        <v>2791</v>
      </c>
      <c r="M10" s="719"/>
    </row>
    <row r="11" spans="1:13" ht="12">
      <c r="A11" s="369"/>
      <c r="B11" s="100" t="s">
        <v>26</v>
      </c>
      <c r="C11" s="283">
        <v>18.600000000000001</v>
      </c>
      <c r="D11" s="284">
        <v>3441</v>
      </c>
      <c r="E11" s="418">
        <v>3.3</v>
      </c>
      <c r="F11" s="286">
        <v>3631</v>
      </c>
      <c r="G11" s="285">
        <v>5.5</v>
      </c>
      <c r="H11" s="286">
        <v>3183</v>
      </c>
      <c r="I11" s="285">
        <v>5.8</v>
      </c>
      <c r="J11" s="288">
        <v>3178</v>
      </c>
      <c r="K11" s="285">
        <v>2.9</v>
      </c>
      <c r="L11" s="370">
        <v>3262</v>
      </c>
      <c r="M11" s="719"/>
    </row>
    <row r="12" spans="1:13" ht="12">
      <c r="A12" s="371"/>
      <c r="B12" s="101" t="s">
        <v>27</v>
      </c>
      <c r="C12" s="289">
        <v>5.2</v>
      </c>
      <c r="D12" s="290">
        <v>4043</v>
      </c>
      <c r="E12" s="418">
        <v>1.2</v>
      </c>
      <c r="F12" s="527">
        <v>3935</v>
      </c>
      <c r="G12" s="285">
        <v>1.2</v>
      </c>
      <c r="H12" s="527">
        <v>3776</v>
      </c>
      <c r="I12" s="285">
        <v>1.3</v>
      </c>
      <c r="J12" s="528">
        <v>3743</v>
      </c>
      <c r="K12" s="285">
        <v>0.8</v>
      </c>
      <c r="L12" s="529">
        <v>4194</v>
      </c>
      <c r="M12" s="719"/>
    </row>
    <row r="13" spans="1:13" ht="12">
      <c r="A13" s="372" t="s">
        <v>28</v>
      </c>
      <c r="B13" s="91" t="s">
        <v>10</v>
      </c>
      <c r="C13" s="280">
        <v>19</v>
      </c>
      <c r="D13" s="281">
        <v>2456</v>
      </c>
      <c r="E13" s="419">
        <v>15.1</v>
      </c>
      <c r="F13" s="292">
        <v>2369</v>
      </c>
      <c r="G13" s="291">
        <v>19.7</v>
      </c>
      <c r="H13" s="292">
        <v>2371</v>
      </c>
      <c r="I13" s="291">
        <v>20.399999999999999</v>
      </c>
      <c r="J13" s="530">
        <v>2386</v>
      </c>
      <c r="K13" s="291">
        <v>13.9</v>
      </c>
      <c r="L13" s="373">
        <v>2207</v>
      </c>
      <c r="M13" s="719"/>
    </row>
    <row r="14" spans="1:13" ht="12">
      <c r="A14" s="374"/>
      <c r="B14" s="93" t="s">
        <v>23</v>
      </c>
      <c r="C14" s="283">
        <v>1.3</v>
      </c>
      <c r="D14" s="284">
        <v>1949</v>
      </c>
      <c r="E14" s="418">
        <v>0.4</v>
      </c>
      <c r="F14" s="286">
        <v>1803</v>
      </c>
      <c r="G14" s="285">
        <v>1</v>
      </c>
      <c r="H14" s="286">
        <v>1856</v>
      </c>
      <c r="I14" s="285">
        <v>1</v>
      </c>
      <c r="J14" s="288">
        <v>1867</v>
      </c>
      <c r="K14" s="285">
        <v>0.5</v>
      </c>
      <c r="L14" s="370">
        <v>1695</v>
      </c>
      <c r="M14" s="719"/>
    </row>
    <row r="15" spans="1:13" ht="12">
      <c r="A15" s="374"/>
      <c r="B15" s="92" t="s">
        <v>24</v>
      </c>
      <c r="C15" s="283">
        <v>3.8</v>
      </c>
      <c r="D15" s="284">
        <v>2194</v>
      </c>
      <c r="E15" s="418">
        <v>2.9</v>
      </c>
      <c r="F15" s="286">
        <v>2073</v>
      </c>
      <c r="G15" s="285">
        <v>4.0999999999999996</v>
      </c>
      <c r="H15" s="286">
        <v>2047</v>
      </c>
      <c r="I15" s="285">
        <v>4.2</v>
      </c>
      <c r="J15" s="288">
        <v>2059</v>
      </c>
      <c r="K15" s="285">
        <v>3.1</v>
      </c>
      <c r="L15" s="370">
        <v>1922</v>
      </c>
      <c r="M15" s="719"/>
    </row>
    <row r="16" spans="1:13" ht="12">
      <c r="A16" s="374"/>
      <c r="B16" s="92" t="s">
        <v>25</v>
      </c>
      <c r="C16" s="283">
        <v>6.8</v>
      </c>
      <c r="D16" s="284">
        <v>2489</v>
      </c>
      <c r="E16" s="418">
        <v>5.0999999999999996</v>
      </c>
      <c r="F16" s="286">
        <v>2336</v>
      </c>
      <c r="G16" s="285">
        <v>6</v>
      </c>
      <c r="H16" s="286">
        <v>2343</v>
      </c>
      <c r="I16" s="285">
        <v>6.2</v>
      </c>
      <c r="J16" s="288">
        <v>2358</v>
      </c>
      <c r="K16" s="285">
        <v>4.5</v>
      </c>
      <c r="L16" s="370">
        <v>2180</v>
      </c>
      <c r="M16" s="719"/>
    </row>
    <row r="17" spans="1:13" ht="12">
      <c r="A17" s="374"/>
      <c r="B17" s="92" t="s">
        <v>26</v>
      </c>
      <c r="C17" s="283">
        <v>5.5</v>
      </c>
      <c r="D17" s="284">
        <v>2631</v>
      </c>
      <c r="E17" s="418">
        <v>5.4</v>
      </c>
      <c r="F17" s="286">
        <v>2529</v>
      </c>
      <c r="G17" s="285">
        <v>7.3</v>
      </c>
      <c r="H17" s="286">
        <v>2584</v>
      </c>
      <c r="I17" s="285">
        <v>7.6</v>
      </c>
      <c r="J17" s="288">
        <v>2598</v>
      </c>
      <c r="K17" s="285">
        <v>4.8</v>
      </c>
      <c r="L17" s="370">
        <v>2409</v>
      </c>
      <c r="M17" s="719"/>
    </row>
    <row r="18" spans="1:13" ht="14.25" customHeight="1">
      <c r="A18" s="375"/>
      <c r="B18" s="94" t="s">
        <v>27</v>
      </c>
      <c r="C18" s="289">
        <v>1.6</v>
      </c>
      <c r="D18" s="290">
        <v>2755</v>
      </c>
      <c r="E18" s="418">
        <v>1.4</v>
      </c>
      <c r="F18" s="531">
        <v>2623</v>
      </c>
      <c r="G18" s="285">
        <v>1.3</v>
      </c>
      <c r="H18" s="531">
        <v>2716</v>
      </c>
      <c r="I18" s="532">
        <v>1.4</v>
      </c>
      <c r="J18" s="288">
        <v>2733</v>
      </c>
      <c r="K18" s="285">
        <v>1</v>
      </c>
      <c r="L18" s="533">
        <v>2535</v>
      </c>
      <c r="M18" s="719"/>
    </row>
    <row r="19" spans="1:13" ht="12">
      <c r="A19" s="376" t="s">
        <v>29</v>
      </c>
      <c r="B19" s="95" t="s">
        <v>10</v>
      </c>
      <c r="C19" s="280">
        <v>14.4</v>
      </c>
      <c r="D19" s="294">
        <v>1997</v>
      </c>
      <c r="E19" s="419">
        <v>75.3</v>
      </c>
      <c r="F19" s="292">
        <v>1801</v>
      </c>
      <c r="G19" s="291">
        <v>51.5</v>
      </c>
      <c r="H19" s="292">
        <v>1830</v>
      </c>
      <c r="I19" s="534">
        <v>48.4</v>
      </c>
      <c r="J19" s="282">
        <v>1837</v>
      </c>
      <c r="K19" s="291">
        <v>75</v>
      </c>
      <c r="L19" s="373">
        <v>1798</v>
      </c>
      <c r="M19" s="719"/>
    </row>
    <row r="20" spans="1:13" ht="12">
      <c r="A20" s="374"/>
      <c r="B20" s="93" t="s">
        <v>23</v>
      </c>
      <c r="C20" s="283">
        <v>0.8</v>
      </c>
      <c r="D20" s="284">
        <v>1825</v>
      </c>
      <c r="E20" s="418">
        <v>3.9</v>
      </c>
      <c r="F20" s="286">
        <v>1593</v>
      </c>
      <c r="G20" s="285">
        <v>3.3</v>
      </c>
      <c r="H20" s="286">
        <v>1648</v>
      </c>
      <c r="I20" s="287">
        <v>3.1</v>
      </c>
      <c r="J20" s="288">
        <v>1651</v>
      </c>
      <c r="K20" s="285">
        <v>4.5999999999999996</v>
      </c>
      <c r="L20" s="370">
        <v>1630</v>
      </c>
      <c r="M20" s="719"/>
    </row>
    <row r="21" spans="1:13" ht="12">
      <c r="A21" s="374"/>
      <c r="B21" s="92" t="s">
        <v>24</v>
      </c>
      <c r="C21" s="283">
        <v>2.6</v>
      </c>
      <c r="D21" s="284">
        <v>1887</v>
      </c>
      <c r="E21" s="418">
        <v>13.4</v>
      </c>
      <c r="F21" s="286">
        <v>1743</v>
      </c>
      <c r="G21" s="285">
        <v>11.7</v>
      </c>
      <c r="H21" s="286">
        <v>1746</v>
      </c>
      <c r="I21" s="285">
        <v>11.3</v>
      </c>
      <c r="J21" s="288">
        <v>1747</v>
      </c>
      <c r="K21" s="285">
        <v>15.3</v>
      </c>
      <c r="L21" s="370">
        <v>1742</v>
      </c>
      <c r="M21" s="719"/>
    </row>
    <row r="22" spans="1:13" ht="12">
      <c r="A22" s="374"/>
      <c r="B22" s="92" t="s">
        <v>25</v>
      </c>
      <c r="C22" s="283">
        <v>4.2</v>
      </c>
      <c r="D22" s="284">
        <v>1995</v>
      </c>
      <c r="E22" s="418">
        <v>23</v>
      </c>
      <c r="F22" s="286">
        <v>1815</v>
      </c>
      <c r="G22" s="285">
        <v>15.8</v>
      </c>
      <c r="H22" s="286">
        <v>1819</v>
      </c>
      <c r="I22" s="287">
        <v>14.7</v>
      </c>
      <c r="J22" s="288">
        <v>1823</v>
      </c>
      <c r="K22" s="285">
        <v>23.6</v>
      </c>
      <c r="L22" s="370">
        <v>1800</v>
      </c>
      <c r="M22" s="719"/>
    </row>
    <row r="23" spans="1:13" ht="12">
      <c r="A23" s="374"/>
      <c r="B23" s="92" t="s">
        <v>26</v>
      </c>
      <c r="C23" s="283">
        <v>5.2</v>
      </c>
      <c r="D23" s="284">
        <v>2045</v>
      </c>
      <c r="E23" s="418">
        <v>28.7</v>
      </c>
      <c r="F23" s="286">
        <v>1831</v>
      </c>
      <c r="G23" s="285">
        <v>18.3</v>
      </c>
      <c r="H23" s="286">
        <v>1908</v>
      </c>
      <c r="I23" s="287">
        <v>17</v>
      </c>
      <c r="J23" s="296">
        <v>1921</v>
      </c>
      <c r="K23" s="285">
        <v>28.1</v>
      </c>
      <c r="L23" s="370">
        <v>1849</v>
      </c>
      <c r="M23" s="719"/>
    </row>
    <row r="24" spans="1:13" ht="12.75" thickBot="1">
      <c r="A24" s="374"/>
      <c r="B24" s="92" t="s">
        <v>27</v>
      </c>
      <c r="C24" s="297">
        <v>1.6</v>
      </c>
      <c r="D24" s="298">
        <v>2112</v>
      </c>
      <c r="E24" s="420">
        <v>6.3</v>
      </c>
      <c r="F24" s="300">
        <v>1864</v>
      </c>
      <c r="G24" s="299">
        <v>2.4</v>
      </c>
      <c r="H24" s="300">
        <v>1971</v>
      </c>
      <c r="I24" s="287">
        <v>2.2999999999999998</v>
      </c>
      <c r="J24" s="301">
        <v>1998</v>
      </c>
      <c r="K24" s="299">
        <v>3.4</v>
      </c>
      <c r="L24" s="377">
        <v>1838</v>
      </c>
      <c r="M24" s="719"/>
    </row>
    <row r="25" spans="1:13" ht="12">
      <c r="A25" s="831" t="s">
        <v>47</v>
      </c>
      <c r="B25" s="832"/>
      <c r="C25" s="295">
        <v>100</v>
      </c>
      <c r="D25" s="302">
        <v>2588</v>
      </c>
      <c r="E25" s="421">
        <v>100</v>
      </c>
      <c r="F25" s="304">
        <v>1964</v>
      </c>
      <c r="G25" s="303">
        <v>100</v>
      </c>
      <c r="H25" s="304">
        <v>2148</v>
      </c>
      <c r="I25" s="305">
        <v>100</v>
      </c>
      <c r="J25" s="302">
        <v>2175</v>
      </c>
      <c r="K25" s="303">
        <v>100</v>
      </c>
      <c r="L25" s="378">
        <v>1948</v>
      </c>
      <c r="M25" s="719"/>
    </row>
    <row r="26" spans="1:13" ht="12">
      <c r="A26" s="372" t="s">
        <v>22</v>
      </c>
      <c r="B26" s="91" t="s">
        <v>10</v>
      </c>
      <c r="C26" s="280">
        <v>70.599999999999994</v>
      </c>
      <c r="D26" s="281">
        <v>2771</v>
      </c>
      <c r="E26" s="417">
        <v>10.4</v>
      </c>
      <c r="F26" s="524">
        <v>3186</v>
      </c>
      <c r="G26" s="525">
        <v>30</v>
      </c>
      <c r="H26" s="524">
        <v>2541</v>
      </c>
      <c r="I26" s="535">
        <v>32.5</v>
      </c>
      <c r="J26" s="536">
        <v>2534</v>
      </c>
      <c r="K26" s="525">
        <v>11.3</v>
      </c>
      <c r="L26" s="526">
        <v>2693</v>
      </c>
      <c r="M26" s="719"/>
    </row>
    <row r="27" spans="1:13" ht="12">
      <c r="A27" s="374"/>
      <c r="B27" s="93" t="s">
        <v>23</v>
      </c>
      <c r="C27" s="283">
        <v>6</v>
      </c>
      <c r="D27" s="284">
        <v>1961</v>
      </c>
      <c r="E27" s="418">
        <v>0.2</v>
      </c>
      <c r="F27" s="286">
        <v>2195</v>
      </c>
      <c r="G27" s="285">
        <v>4.9000000000000004</v>
      </c>
      <c r="H27" s="286">
        <v>1997</v>
      </c>
      <c r="I27" s="287">
        <v>5.4</v>
      </c>
      <c r="J27" s="296">
        <v>1998</v>
      </c>
      <c r="K27" s="285">
        <v>1.3</v>
      </c>
      <c r="L27" s="370">
        <v>1980</v>
      </c>
      <c r="M27" s="719"/>
    </row>
    <row r="28" spans="1:13" ht="12">
      <c r="A28" s="374"/>
      <c r="B28" s="92" t="s">
        <v>24</v>
      </c>
      <c r="C28" s="283">
        <v>17</v>
      </c>
      <c r="D28" s="284">
        <v>2357</v>
      </c>
      <c r="E28" s="418">
        <v>2</v>
      </c>
      <c r="F28" s="286">
        <v>2705</v>
      </c>
      <c r="G28" s="285">
        <v>10.3</v>
      </c>
      <c r="H28" s="286">
        <v>2273</v>
      </c>
      <c r="I28" s="287">
        <v>11.3</v>
      </c>
      <c r="J28" s="296">
        <v>2270</v>
      </c>
      <c r="K28" s="285">
        <v>3.1</v>
      </c>
      <c r="L28" s="370">
        <v>2345</v>
      </c>
      <c r="M28" s="719"/>
    </row>
    <row r="29" spans="1:13" ht="12">
      <c r="A29" s="374"/>
      <c r="B29" s="92" t="s">
        <v>25</v>
      </c>
      <c r="C29" s="283">
        <v>25</v>
      </c>
      <c r="D29" s="284">
        <v>2765</v>
      </c>
      <c r="E29" s="418">
        <v>3.4</v>
      </c>
      <c r="F29" s="286">
        <v>3159</v>
      </c>
      <c r="G29" s="285">
        <v>8.1</v>
      </c>
      <c r="H29" s="286">
        <v>2693</v>
      </c>
      <c r="I29" s="287">
        <v>8.8000000000000007</v>
      </c>
      <c r="J29" s="740">
        <v>2693</v>
      </c>
      <c r="K29" s="285">
        <v>3.4</v>
      </c>
      <c r="L29" s="370">
        <v>2703</v>
      </c>
      <c r="M29" s="719"/>
    </row>
    <row r="30" spans="1:13" ht="11.25" customHeight="1">
      <c r="A30" s="374"/>
      <c r="B30" s="92" t="s">
        <v>26</v>
      </c>
      <c r="C30" s="283">
        <v>18.3</v>
      </c>
      <c r="D30" s="284">
        <v>3206</v>
      </c>
      <c r="E30" s="418">
        <v>3.5</v>
      </c>
      <c r="F30" s="286">
        <v>3389</v>
      </c>
      <c r="G30" s="285">
        <v>5.5</v>
      </c>
      <c r="H30" s="286">
        <v>3097</v>
      </c>
      <c r="I30" s="287">
        <v>5.9</v>
      </c>
      <c r="J30" s="740">
        <v>3095</v>
      </c>
      <c r="K30" s="285">
        <v>2.9</v>
      </c>
      <c r="L30" s="370">
        <v>3133</v>
      </c>
      <c r="M30" s="719"/>
    </row>
    <row r="31" spans="1:13" ht="12">
      <c r="A31" s="375"/>
      <c r="B31" s="94" t="s">
        <v>27</v>
      </c>
      <c r="C31" s="289">
        <v>4.3</v>
      </c>
      <c r="D31" s="290">
        <v>3716</v>
      </c>
      <c r="E31" s="418">
        <v>1.2</v>
      </c>
      <c r="F31" s="531">
        <v>3619</v>
      </c>
      <c r="G31" s="285">
        <v>1.1000000000000001</v>
      </c>
      <c r="H31" s="531">
        <v>3544</v>
      </c>
      <c r="I31" s="287">
        <v>1.2</v>
      </c>
      <c r="J31" s="744">
        <v>3523</v>
      </c>
      <c r="K31" s="285">
        <v>0.6</v>
      </c>
      <c r="L31" s="533">
        <v>3827</v>
      </c>
      <c r="M31" s="719"/>
    </row>
    <row r="32" spans="1:13" ht="12">
      <c r="A32" s="372" t="s">
        <v>28</v>
      </c>
      <c r="B32" s="91" t="s">
        <v>10</v>
      </c>
      <c r="C32" s="280">
        <v>14.8</v>
      </c>
      <c r="D32" s="281">
        <v>2373</v>
      </c>
      <c r="E32" s="417">
        <v>16.8</v>
      </c>
      <c r="F32" s="524">
        <v>2300</v>
      </c>
      <c r="G32" s="525">
        <v>20.3</v>
      </c>
      <c r="H32" s="524">
        <v>2357</v>
      </c>
      <c r="I32" s="535">
        <v>21.3</v>
      </c>
      <c r="J32" s="743">
        <v>2370</v>
      </c>
      <c r="K32" s="525">
        <v>12.7</v>
      </c>
      <c r="L32" s="526">
        <v>2208</v>
      </c>
      <c r="M32" s="719"/>
    </row>
    <row r="33" spans="1:13" ht="12">
      <c r="A33" s="374"/>
      <c r="B33" s="93" t="s">
        <v>23</v>
      </c>
      <c r="C33" s="283">
        <v>0.9</v>
      </c>
      <c r="D33" s="284">
        <v>1894</v>
      </c>
      <c r="E33" s="418">
        <v>0.5</v>
      </c>
      <c r="F33" s="286">
        <v>1776</v>
      </c>
      <c r="G33" s="285">
        <v>1</v>
      </c>
      <c r="H33" s="286">
        <v>1848</v>
      </c>
      <c r="I33" s="287">
        <v>1.1000000000000001</v>
      </c>
      <c r="J33" s="740">
        <v>1859</v>
      </c>
      <c r="K33" s="285">
        <v>0.5</v>
      </c>
      <c r="L33" s="370">
        <v>1689</v>
      </c>
      <c r="M33" s="719"/>
    </row>
    <row r="34" spans="1:13" ht="12">
      <c r="A34" s="374"/>
      <c r="B34" s="92" t="s">
        <v>24</v>
      </c>
      <c r="C34" s="283">
        <v>2.9</v>
      </c>
      <c r="D34" s="284">
        <v>2114</v>
      </c>
      <c r="E34" s="418">
        <v>3.4</v>
      </c>
      <c r="F34" s="286">
        <v>2045</v>
      </c>
      <c r="G34" s="285">
        <v>4.3</v>
      </c>
      <c r="H34" s="286">
        <v>2041</v>
      </c>
      <c r="I34" s="287">
        <v>4.5</v>
      </c>
      <c r="J34" s="740">
        <v>2052</v>
      </c>
      <c r="K34" s="285">
        <v>3</v>
      </c>
      <c r="L34" s="370">
        <v>1924</v>
      </c>
      <c r="M34" s="719"/>
    </row>
    <row r="35" spans="1:13" ht="12">
      <c r="A35" s="374"/>
      <c r="B35" s="92" t="s">
        <v>25</v>
      </c>
      <c r="C35" s="283">
        <v>4.5</v>
      </c>
      <c r="D35" s="284">
        <v>2358</v>
      </c>
      <c r="E35" s="418">
        <v>5.6</v>
      </c>
      <c r="F35" s="286">
        <v>2285</v>
      </c>
      <c r="G35" s="285">
        <v>6.2</v>
      </c>
      <c r="H35" s="286">
        <v>2335</v>
      </c>
      <c r="I35" s="287">
        <v>6.5</v>
      </c>
      <c r="J35" s="740">
        <v>2347</v>
      </c>
      <c r="K35" s="285">
        <v>4</v>
      </c>
      <c r="L35" s="370">
        <v>2189</v>
      </c>
      <c r="M35" s="719"/>
    </row>
    <row r="36" spans="1:13" ht="12">
      <c r="A36" s="374"/>
      <c r="B36" s="92" t="s">
        <v>26</v>
      </c>
      <c r="C36" s="283">
        <v>4.8</v>
      </c>
      <c r="D36" s="284">
        <v>2522</v>
      </c>
      <c r="E36" s="418">
        <v>5.9</v>
      </c>
      <c r="F36" s="286">
        <v>2446</v>
      </c>
      <c r="G36" s="285">
        <v>7.5</v>
      </c>
      <c r="H36" s="286">
        <v>2569</v>
      </c>
      <c r="I36" s="287">
        <v>8</v>
      </c>
      <c r="J36" s="740">
        <v>2580</v>
      </c>
      <c r="K36" s="285">
        <v>4.4000000000000004</v>
      </c>
      <c r="L36" s="370">
        <v>2420</v>
      </c>
      <c r="M36" s="719"/>
    </row>
    <row r="37" spans="1:13" ht="12">
      <c r="A37" s="375"/>
      <c r="B37" s="94" t="s">
        <v>27</v>
      </c>
      <c r="C37" s="289">
        <v>1.7</v>
      </c>
      <c r="D37" s="290">
        <v>2674</v>
      </c>
      <c r="E37" s="418">
        <v>1.5</v>
      </c>
      <c r="F37" s="531">
        <v>2537</v>
      </c>
      <c r="G37" s="285">
        <v>1.3</v>
      </c>
      <c r="H37" s="531">
        <v>2682</v>
      </c>
      <c r="I37" s="287">
        <v>1.3</v>
      </c>
      <c r="J37" s="744">
        <v>2695</v>
      </c>
      <c r="K37" s="285">
        <v>0.8</v>
      </c>
      <c r="L37" s="533">
        <v>2532</v>
      </c>
      <c r="M37" s="719"/>
    </row>
    <row r="38" spans="1:13" ht="12">
      <c r="A38" s="376" t="s">
        <v>29</v>
      </c>
      <c r="B38" s="95" t="s">
        <v>10</v>
      </c>
      <c r="C38" s="280">
        <v>14.5</v>
      </c>
      <c r="D38" s="294">
        <v>1924</v>
      </c>
      <c r="E38" s="419">
        <v>72.7</v>
      </c>
      <c r="F38" s="292">
        <v>1711</v>
      </c>
      <c r="G38" s="291">
        <v>49.7</v>
      </c>
      <c r="H38" s="292">
        <v>1826</v>
      </c>
      <c r="I38" s="293">
        <v>46.2</v>
      </c>
      <c r="J38" s="306">
        <v>1833</v>
      </c>
      <c r="K38" s="291">
        <v>76</v>
      </c>
      <c r="L38" s="373">
        <v>1794</v>
      </c>
      <c r="M38" s="719"/>
    </row>
    <row r="39" spans="1:13" ht="12">
      <c r="A39" s="374"/>
      <c r="B39" s="93" t="s">
        <v>23</v>
      </c>
      <c r="C39" s="283">
        <v>0.7</v>
      </c>
      <c r="D39" s="284">
        <v>1773</v>
      </c>
      <c r="E39" s="418">
        <v>3.3</v>
      </c>
      <c r="F39" s="286">
        <v>1543</v>
      </c>
      <c r="G39" s="285">
        <v>3.4</v>
      </c>
      <c r="H39" s="286">
        <v>1653</v>
      </c>
      <c r="I39" s="287">
        <v>3.2</v>
      </c>
      <c r="J39" s="740">
        <v>1657</v>
      </c>
      <c r="K39" s="285">
        <v>4.8</v>
      </c>
      <c r="L39" s="370">
        <v>1631</v>
      </c>
      <c r="M39" s="719"/>
    </row>
    <row r="40" spans="1:13" ht="12">
      <c r="A40" s="374"/>
      <c r="B40" s="92" t="s">
        <v>24</v>
      </c>
      <c r="C40" s="283">
        <v>2.4</v>
      </c>
      <c r="D40" s="284">
        <v>1813</v>
      </c>
      <c r="E40" s="418">
        <v>12.2</v>
      </c>
      <c r="F40" s="286">
        <v>1661</v>
      </c>
      <c r="G40" s="285">
        <v>11.7</v>
      </c>
      <c r="H40" s="286">
        <v>1754</v>
      </c>
      <c r="I40" s="287">
        <v>11.1</v>
      </c>
      <c r="J40" s="740">
        <v>1756</v>
      </c>
      <c r="K40" s="285">
        <v>15.8</v>
      </c>
      <c r="L40" s="370">
        <v>1746</v>
      </c>
      <c r="M40" s="719"/>
    </row>
    <row r="41" spans="1:13" ht="12">
      <c r="A41" s="374"/>
      <c r="B41" s="92" t="s">
        <v>25</v>
      </c>
      <c r="C41" s="283">
        <v>3.9</v>
      </c>
      <c r="D41" s="284">
        <v>1882</v>
      </c>
      <c r="E41" s="418">
        <v>21.9</v>
      </c>
      <c r="F41" s="296">
        <v>1713</v>
      </c>
      <c r="G41" s="285">
        <v>15.3</v>
      </c>
      <c r="H41" s="296">
        <v>1819</v>
      </c>
      <c r="I41" s="285">
        <v>14.1</v>
      </c>
      <c r="J41" s="740">
        <v>1823</v>
      </c>
      <c r="K41" s="285">
        <v>23.9</v>
      </c>
      <c r="L41" s="370">
        <v>1800</v>
      </c>
      <c r="M41" s="719"/>
    </row>
    <row r="42" spans="1:13" ht="12">
      <c r="A42" s="374"/>
      <c r="B42" s="92" t="s">
        <v>26</v>
      </c>
      <c r="C42" s="283">
        <v>5.6</v>
      </c>
      <c r="D42" s="284">
        <v>1968</v>
      </c>
      <c r="E42" s="418">
        <v>28.2</v>
      </c>
      <c r="F42" s="296">
        <v>1736</v>
      </c>
      <c r="G42" s="285">
        <v>17.3</v>
      </c>
      <c r="H42" s="296">
        <v>1900</v>
      </c>
      <c r="I42" s="285">
        <v>15.8</v>
      </c>
      <c r="J42" s="740">
        <v>1914</v>
      </c>
      <c r="K42" s="285">
        <v>28.1</v>
      </c>
      <c r="L42" s="370">
        <v>1841</v>
      </c>
      <c r="M42" s="719"/>
    </row>
    <row r="43" spans="1:13" ht="12.75" thickBot="1">
      <c r="A43" s="379"/>
      <c r="B43" s="94" t="s">
        <v>27</v>
      </c>
      <c r="C43" s="297">
        <v>1.9</v>
      </c>
      <c r="D43" s="298">
        <v>2067</v>
      </c>
      <c r="E43" s="418">
        <v>7</v>
      </c>
      <c r="F43" s="301">
        <v>1779</v>
      </c>
      <c r="G43" s="285">
        <v>2.2000000000000002</v>
      </c>
      <c r="H43" s="301">
        <v>1938</v>
      </c>
      <c r="I43" s="285">
        <v>2</v>
      </c>
      <c r="J43" s="741">
        <v>1966</v>
      </c>
      <c r="K43" s="285">
        <v>3.5</v>
      </c>
      <c r="L43" s="377">
        <v>1819</v>
      </c>
      <c r="M43" s="719"/>
    </row>
    <row r="44" spans="1:13" ht="12">
      <c r="A44" s="831" t="s">
        <v>46</v>
      </c>
      <c r="B44" s="832"/>
      <c r="C44" s="295">
        <v>100</v>
      </c>
      <c r="D44" s="307">
        <v>2978</v>
      </c>
      <c r="E44" s="422">
        <v>100</v>
      </c>
      <c r="F44" s="309">
        <v>2144</v>
      </c>
      <c r="G44" s="308">
        <v>100</v>
      </c>
      <c r="H44" s="309">
        <v>2200</v>
      </c>
      <c r="I44" s="308">
        <v>100</v>
      </c>
      <c r="J44" s="742">
        <v>2213</v>
      </c>
      <c r="K44" s="308">
        <v>100</v>
      </c>
      <c r="L44" s="739">
        <v>2074</v>
      </c>
      <c r="M44" s="719"/>
    </row>
    <row r="45" spans="1:13" ht="12">
      <c r="A45" s="372" t="s">
        <v>22</v>
      </c>
      <c r="B45" s="91" t="s">
        <v>10</v>
      </c>
      <c r="C45" s="280">
        <v>60.5</v>
      </c>
      <c r="D45" s="281">
        <v>3367</v>
      </c>
      <c r="E45" s="417">
        <v>8.3000000000000007</v>
      </c>
      <c r="F45" s="536">
        <v>3792</v>
      </c>
      <c r="G45" s="525">
        <v>24.2</v>
      </c>
      <c r="H45" s="536">
        <v>2886</v>
      </c>
      <c r="I45" s="525">
        <v>25.7</v>
      </c>
      <c r="J45" s="743">
        <v>2858</v>
      </c>
      <c r="K45" s="525">
        <v>10.199999999999999</v>
      </c>
      <c r="L45" s="526">
        <v>3561</v>
      </c>
      <c r="M45" s="719"/>
    </row>
    <row r="46" spans="1:13" ht="12">
      <c r="A46" s="374"/>
      <c r="B46" s="93" t="s">
        <v>23</v>
      </c>
      <c r="C46" s="283">
        <v>3.4</v>
      </c>
      <c r="D46" s="284">
        <v>2052</v>
      </c>
      <c r="E46" s="418">
        <v>0.1</v>
      </c>
      <c r="F46" s="296">
        <v>2407</v>
      </c>
      <c r="G46" s="285">
        <v>3.1</v>
      </c>
      <c r="H46" s="296">
        <v>2042</v>
      </c>
      <c r="I46" s="285">
        <v>3.4</v>
      </c>
      <c r="J46" s="740">
        <v>2041</v>
      </c>
      <c r="K46" s="285">
        <v>0.6</v>
      </c>
      <c r="L46" s="370">
        <v>2089</v>
      </c>
      <c r="M46" s="719"/>
    </row>
    <row r="47" spans="1:13" ht="12">
      <c r="A47" s="374"/>
      <c r="B47" s="92" t="s">
        <v>24</v>
      </c>
      <c r="C47" s="283">
        <v>10.9</v>
      </c>
      <c r="D47" s="284">
        <v>2704</v>
      </c>
      <c r="E47" s="418">
        <v>1.2</v>
      </c>
      <c r="F47" s="296">
        <v>3051</v>
      </c>
      <c r="G47" s="285">
        <v>7</v>
      </c>
      <c r="H47" s="296">
        <v>2356</v>
      </c>
      <c r="I47" s="285">
        <v>7.5</v>
      </c>
      <c r="J47" s="740">
        <v>2347</v>
      </c>
      <c r="K47" s="285">
        <v>1.8</v>
      </c>
      <c r="L47" s="370">
        <v>2736</v>
      </c>
      <c r="M47" s="719"/>
    </row>
    <row r="48" spans="1:13" ht="12">
      <c r="A48" s="374"/>
      <c r="B48" s="92" t="s">
        <v>25</v>
      </c>
      <c r="C48" s="283">
        <v>20.5</v>
      </c>
      <c r="D48" s="284">
        <v>3235</v>
      </c>
      <c r="E48" s="418">
        <v>3</v>
      </c>
      <c r="F48" s="296">
        <v>3647</v>
      </c>
      <c r="G48" s="285">
        <v>7</v>
      </c>
      <c r="H48" s="296">
        <v>2910</v>
      </c>
      <c r="I48" s="285">
        <v>7.5</v>
      </c>
      <c r="J48" s="740">
        <v>2893</v>
      </c>
      <c r="K48" s="285">
        <v>2.9</v>
      </c>
      <c r="L48" s="370">
        <v>3324</v>
      </c>
      <c r="M48" s="719"/>
    </row>
    <row r="49" spans="1:13" ht="12">
      <c r="A49" s="374"/>
      <c r="B49" s="92" t="s">
        <v>26</v>
      </c>
      <c r="C49" s="283">
        <v>19.100000000000001</v>
      </c>
      <c r="D49" s="284">
        <v>3781</v>
      </c>
      <c r="E49" s="418">
        <v>2.8</v>
      </c>
      <c r="F49" s="296">
        <v>4042</v>
      </c>
      <c r="G49" s="285">
        <v>5.3</v>
      </c>
      <c r="H49" s="296">
        <v>3553</v>
      </c>
      <c r="I49" s="285">
        <v>5.6</v>
      </c>
      <c r="J49" s="740">
        <v>3535</v>
      </c>
      <c r="K49" s="285">
        <v>3.3</v>
      </c>
      <c r="L49" s="370">
        <v>3841</v>
      </c>
      <c r="M49" s="719"/>
    </row>
    <row r="50" spans="1:13" ht="12">
      <c r="A50" s="375"/>
      <c r="B50" s="94" t="s">
        <v>27</v>
      </c>
      <c r="C50" s="289">
        <v>6.6</v>
      </c>
      <c r="D50" s="290">
        <v>4361</v>
      </c>
      <c r="E50" s="418">
        <v>1.3</v>
      </c>
      <c r="F50" s="537">
        <v>4359</v>
      </c>
      <c r="G50" s="285">
        <v>1.7</v>
      </c>
      <c r="H50" s="537">
        <v>4395</v>
      </c>
      <c r="I50" s="285">
        <v>1.7</v>
      </c>
      <c r="J50" s="744">
        <v>4341</v>
      </c>
      <c r="K50" s="285">
        <v>1.5</v>
      </c>
      <c r="L50" s="533">
        <v>4964</v>
      </c>
      <c r="M50" s="719"/>
    </row>
    <row r="51" spans="1:13" ht="12">
      <c r="A51" s="372" t="s">
        <v>28</v>
      </c>
      <c r="B51" s="91" t="s">
        <v>10</v>
      </c>
      <c r="C51" s="280">
        <v>25.4</v>
      </c>
      <c r="D51" s="281">
        <v>2529</v>
      </c>
      <c r="E51" s="777">
        <v>12.7</v>
      </c>
      <c r="F51" s="281">
        <v>2493</v>
      </c>
      <c r="G51" s="280">
        <v>17.100000000000001</v>
      </c>
      <c r="H51" s="281">
        <v>2439</v>
      </c>
      <c r="I51" s="280">
        <v>16.8</v>
      </c>
      <c r="J51" s="281">
        <v>2469</v>
      </c>
      <c r="K51" s="280">
        <v>19.899999999999999</v>
      </c>
      <c r="L51" s="538">
        <v>2205</v>
      </c>
      <c r="M51" s="719"/>
    </row>
    <row r="52" spans="1:13" ht="12">
      <c r="A52" s="374"/>
      <c r="B52" s="93" t="s">
        <v>23</v>
      </c>
      <c r="C52" s="283">
        <v>1.9</v>
      </c>
      <c r="D52" s="284">
        <v>1989</v>
      </c>
      <c r="E52" s="423">
        <v>0.2</v>
      </c>
      <c r="F52" s="284">
        <v>1898</v>
      </c>
      <c r="G52" s="283">
        <v>0.8</v>
      </c>
      <c r="H52" s="284">
        <v>1896</v>
      </c>
      <c r="I52" s="283">
        <v>0.8</v>
      </c>
      <c r="J52" s="284">
        <v>1906</v>
      </c>
      <c r="K52" s="283">
        <v>0.5</v>
      </c>
      <c r="L52" s="539">
        <v>1729</v>
      </c>
      <c r="M52" s="719"/>
    </row>
    <row r="53" spans="1:13" ht="12">
      <c r="A53" s="374"/>
      <c r="B53" s="92" t="s">
        <v>24</v>
      </c>
      <c r="C53" s="283">
        <v>5.3</v>
      </c>
      <c r="D53" s="284">
        <v>2258</v>
      </c>
      <c r="E53" s="423">
        <v>2.1</v>
      </c>
      <c r="F53" s="284">
        <v>2137</v>
      </c>
      <c r="G53" s="283">
        <v>3.4</v>
      </c>
      <c r="H53" s="284">
        <v>2079</v>
      </c>
      <c r="I53" s="283">
        <v>3.3</v>
      </c>
      <c r="J53" s="284">
        <v>2100</v>
      </c>
      <c r="K53" s="283">
        <v>3.9</v>
      </c>
      <c r="L53" s="539">
        <v>1914</v>
      </c>
      <c r="M53" s="719"/>
    </row>
    <row r="54" spans="1:13" ht="12">
      <c r="A54" s="374"/>
      <c r="B54" s="92" t="s">
        <v>25</v>
      </c>
      <c r="C54" s="283">
        <v>10.3</v>
      </c>
      <c r="D54" s="284">
        <v>2575</v>
      </c>
      <c r="E54" s="423">
        <v>4.5</v>
      </c>
      <c r="F54" s="284">
        <v>2422</v>
      </c>
      <c r="G54" s="283">
        <v>5.3</v>
      </c>
      <c r="H54" s="284">
        <v>2384</v>
      </c>
      <c r="I54" s="283">
        <v>5.0999999999999996</v>
      </c>
      <c r="J54" s="284">
        <v>2417</v>
      </c>
      <c r="K54" s="283">
        <v>6.8</v>
      </c>
      <c r="L54" s="539">
        <v>2150</v>
      </c>
      <c r="M54" s="719"/>
    </row>
    <row r="55" spans="1:13" ht="12">
      <c r="A55" s="374"/>
      <c r="B55" s="92" t="s">
        <v>26</v>
      </c>
      <c r="C55" s="283">
        <v>6.4</v>
      </c>
      <c r="D55" s="284">
        <v>2756</v>
      </c>
      <c r="E55" s="423">
        <v>4.8</v>
      </c>
      <c r="F55" s="284">
        <v>2668</v>
      </c>
      <c r="G55" s="283">
        <v>6.2</v>
      </c>
      <c r="H55" s="284">
        <v>2658</v>
      </c>
      <c r="I55" s="283">
        <v>6.1</v>
      </c>
      <c r="J55" s="284">
        <v>2693</v>
      </c>
      <c r="K55" s="283">
        <v>7.1</v>
      </c>
      <c r="L55" s="539">
        <v>2373</v>
      </c>
      <c r="M55" s="719"/>
    </row>
    <row r="56" spans="1:13" ht="12">
      <c r="A56" s="375"/>
      <c r="B56" s="94" t="s">
        <v>27</v>
      </c>
      <c r="C56" s="289">
        <v>1.5</v>
      </c>
      <c r="D56" s="290">
        <v>2896</v>
      </c>
      <c r="E56" s="424">
        <v>1.2</v>
      </c>
      <c r="F56" s="290">
        <v>2763</v>
      </c>
      <c r="G56" s="289">
        <v>1.5</v>
      </c>
      <c r="H56" s="290">
        <v>2840</v>
      </c>
      <c r="I56" s="289">
        <v>1.4</v>
      </c>
      <c r="J56" s="290">
        <v>2875</v>
      </c>
      <c r="K56" s="289">
        <v>1.6</v>
      </c>
      <c r="L56" s="540">
        <v>2543</v>
      </c>
      <c r="M56" s="719"/>
    </row>
    <row r="57" spans="1:13" ht="12">
      <c r="A57" s="376" t="s">
        <v>29</v>
      </c>
      <c r="B57" s="95" t="s">
        <v>10</v>
      </c>
      <c r="C57" s="280">
        <v>13.8</v>
      </c>
      <c r="D57" s="294">
        <v>2113</v>
      </c>
      <c r="E57" s="425">
        <v>78.8</v>
      </c>
      <c r="F57" s="294">
        <v>1913</v>
      </c>
      <c r="G57" s="295">
        <v>58.7</v>
      </c>
      <c r="H57" s="310">
        <v>1847</v>
      </c>
      <c r="I57" s="295">
        <v>57.5</v>
      </c>
      <c r="J57" s="294">
        <v>1850</v>
      </c>
      <c r="K57" s="295">
        <v>69.8</v>
      </c>
      <c r="L57" s="380">
        <v>1819</v>
      </c>
      <c r="M57" s="719"/>
    </row>
    <row r="58" spans="1:13" ht="12">
      <c r="A58" s="374"/>
      <c r="B58" s="93" t="s">
        <v>23</v>
      </c>
      <c r="C58" s="283">
        <v>1</v>
      </c>
      <c r="D58" s="284">
        <v>1879</v>
      </c>
      <c r="E58" s="423">
        <v>4.5999999999999996</v>
      </c>
      <c r="F58" s="284">
        <v>1643</v>
      </c>
      <c r="G58" s="283">
        <v>3</v>
      </c>
      <c r="H58" s="311">
        <v>1625</v>
      </c>
      <c r="I58" s="283">
        <v>2.9</v>
      </c>
      <c r="J58" s="284">
        <v>1626</v>
      </c>
      <c r="K58" s="283">
        <v>3.4</v>
      </c>
      <c r="L58" s="381">
        <v>1618</v>
      </c>
      <c r="M58" s="719"/>
    </row>
    <row r="59" spans="1:13" ht="12">
      <c r="A59" s="374"/>
      <c r="B59" s="92" t="s">
        <v>24</v>
      </c>
      <c r="C59" s="283">
        <v>2.9</v>
      </c>
      <c r="D59" s="284">
        <v>1980</v>
      </c>
      <c r="E59" s="423">
        <v>15.1</v>
      </c>
      <c r="F59" s="284">
        <v>1834</v>
      </c>
      <c r="G59" s="283">
        <v>12.1</v>
      </c>
      <c r="H59" s="311">
        <v>1714</v>
      </c>
      <c r="I59" s="283">
        <v>12</v>
      </c>
      <c r="J59" s="284">
        <v>1713</v>
      </c>
      <c r="K59" s="283">
        <v>12.6</v>
      </c>
      <c r="L59" s="381">
        <v>1714</v>
      </c>
      <c r="M59" s="719"/>
    </row>
    <row r="60" spans="1:13" ht="12">
      <c r="A60" s="374"/>
      <c r="B60" s="92" t="s">
        <v>25</v>
      </c>
      <c r="C60" s="283">
        <v>4.5999999999999996</v>
      </c>
      <c r="D60" s="284">
        <v>2139</v>
      </c>
      <c r="E60" s="423">
        <v>24.5</v>
      </c>
      <c r="F60" s="284">
        <v>1939</v>
      </c>
      <c r="G60" s="283">
        <v>17.899999999999999</v>
      </c>
      <c r="H60" s="311">
        <v>1819</v>
      </c>
      <c r="I60" s="283">
        <v>17.399999999999999</v>
      </c>
      <c r="J60" s="284">
        <v>1821</v>
      </c>
      <c r="K60" s="283">
        <v>22</v>
      </c>
      <c r="L60" s="381">
        <v>1802</v>
      </c>
      <c r="M60" s="719"/>
    </row>
    <row r="61" spans="1:13" ht="12">
      <c r="A61" s="374"/>
      <c r="B61" s="92" t="s">
        <v>26</v>
      </c>
      <c r="C61" s="283">
        <v>4.3</v>
      </c>
      <c r="D61" s="284">
        <v>2195</v>
      </c>
      <c r="E61" s="423">
        <v>29.2</v>
      </c>
      <c r="F61" s="284">
        <v>1957</v>
      </c>
      <c r="G61" s="283">
        <v>22.3</v>
      </c>
      <c r="H61" s="311">
        <v>1937</v>
      </c>
      <c r="I61" s="283">
        <v>21.6</v>
      </c>
      <c r="J61" s="284">
        <v>1944</v>
      </c>
      <c r="K61" s="283">
        <v>28.4</v>
      </c>
      <c r="L61" s="381">
        <v>1889</v>
      </c>
      <c r="M61" s="719"/>
    </row>
    <row r="62" spans="1:13" ht="12.75" thickBot="1">
      <c r="A62" s="382"/>
      <c r="B62" s="383" t="s">
        <v>27</v>
      </c>
      <c r="C62" s="384">
        <v>1</v>
      </c>
      <c r="D62" s="385">
        <v>2237</v>
      </c>
      <c r="E62" s="384">
        <v>5.4</v>
      </c>
      <c r="F62" s="386">
        <v>2015</v>
      </c>
      <c r="G62" s="384">
        <v>3.5</v>
      </c>
      <c r="H62" s="386">
        <v>2057</v>
      </c>
      <c r="I62" s="384">
        <v>3.5</v>
      </c>
      <c r="J62" s="385">
        <v>2070</v>
      </c>
      <c r="K62" s="384">
        <v>3.4</v>
      </c>
      <c r="L62" s="387">
        <v>1935</v>
      </c>
      <c r="M62" s="719"/>
    </row>
    <row r="63" spans="1:13" ht="16.5" customHeight="1">
      <c r="A63" s="790" t="s">
        <v>202</v>
      </c>
      <c r="B63" s="791"/>
      <c r="C63" s="791"/>
      <c r="D63" s="791"/>
      <c r="E63" s="791"/>
      <c r="F63" s="791"/>
      <c r="G63" s="791"/>
      <c r="H63" s="791"/>
      <c r="I63" s="791"/>
      <c r="J63" s="791"/>
      <c r="M63" s="719"/>
    </row>
    <row r="64" spans="1:13" ht="22.5" customHeight="1">
      <c r="A64" s="803" t="s">
        <v>185</v>
      </c>
      <c r="B64" s="805"/>
      <c r="C64" s="805"/>
      <c r="D64" s="805"/>
      <c r="E64" s="805"/>
      <c r="F64" s="805"/>
      <c r="G64" s="805"/>
      <c r="H64" s="805"/>
      <c r="I64" s="805"/>
      <c r="J64" s="805"/>
      <c r="M64" s="719"/>
    </row>
    <row r="65" spans="1:12" ht="11.25" customHeight="1">
      <c r="A65" s="803"/>
      <c r="B65" s="805"/>
      <c r="C65" s="805"/>
      <c r="D65" s="805"/>
      <c r="E65" s="805"/>
      <c r="F65" s="805"/>
      <c r="G65" s="805"/>
      <c r="H65" s="805"/>
      <c r="I65" s="805"/>
      <c r="J65" s="805"/>
    </row>
    <row r="66" spans="1:12" ht="11.25" customHeight="1">
      <c r="A66" s="803"/>
      <c r="B66" s="805"/>
      <c r="C66" s="805"/>
      <c r="D66" s="805"/>
      <c r="E66" s="805"/>
      <c r="F66" s="805"/>
      <c r="G66" s="805"/>
      <c r="H66" s="805"/>
      <c r="I66" s="805"/>
      <c r="J66" s="805"/>
    </row>
    <row r="67" spans="1:12" ht="10.5" customHeight="1">
      <c r="A67" s="794"/>
      <c r="B67" s="794"/>
      <c r="C67" s="794"/>
      <c r="D67" s="794"/>
      <c r="E67" s="794"/>
      <c r="F67" s="794"/>
      <c r="G67" s="794"/>
      <c r="H67" s="794"/>
      <c r="I67" s="794"/>
      <c r="J67" s="794"/>
    </row>
    <row r="68" spans="1:12" ht="36" customHeight="1">
      <c r="A68" s="789"/>
      <c r="B68" s="789"/>
      <c r="C68" s="789"/>
      <c r="D68" s="789"/>
      <c r="E68" s="789"/>
      <c r="F68" s="789"/>
      <c r="G68" s="789"/>
      <c r="H68" s="789"/>
      <c r="I68" s="791"/>
      <c r="J68" s="791"/>
      <c r="K68" s="791"/>
      <c r="L68" s="791"/>
    </row>
  </sheetData>
  <mergeCells count="14">
    <mergeCell ref="A68:L68"/>
    <mergeCell ref="K4:L4"/>
    <mergeCell ref="I4:J4"/>
    <mergeCell ref="G4:H4"/>
    <mergeCell ref="C4:D4"/>
    <mergeCell ref="E4:F4"/>
    <mergeCell ref="A44:B44"/>
    <mergeCell ref="A6:B6"/>
    <mergeCell ref="A64:J64"/>
    <mergeCell ref="A65:J65"/>
    <mergeCell ref="A67:J67"/>
    <mergeCell ref="A66:J66"/>
    <mergeCell ref="A25:B25"/>
    <mergeCell ref="A63:J63"/>
  </mergeCells>
  <pageMargins left="0.78740157499999996" right="0.78740157499999996" top="0.984251969" bottom="0.984251969" header="0.4921259845" footer="0.4921259845"/>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16</vt:i4>
      </vt:variant>
    </vt:vector>
  </HeadingPairs>
  <TitlesOfParts>
    <vt:vector size="16" baseType="lpstr">
      <vt:lpstr>6.3-1 distrib sn PCS</vt:lpstr>
      <vt:lpstr>Source 6.3-1 distrib sn PCS</vt:lpstr>
      <vt:lpstr>évolution 631</vt:lpstr>
      <vt:lpstr>6.3-1 bis sal b 3vFP</vt:lpstr>
      <vt:lpstr>6.3-1 ter sal n 3vFP</vt:lpstr>
      <vt:lpstr>6.3-2 D9_D1 sn PCS</vt:lpstr>
      <vt:lpstr>6.3-3 Sn moy EQTP et tps cplt</vt:lpstr>
      <vt:lpstr>6.3-4 sn moy sexe</vt:lpstr>
      <vt:lpstr>6.3-5 sn moy sexe age</vt:lpstr>
      <vt:lpstr> 6.3-6&amp;7 ev sal moy</vt:lpstr>
      <vt:lpstr> 6.3-8&amp;9 ev RMPP</vt:lpstr>
      <vt:lpstr>6.3-10 Sal moy détaillé</vt:lpstr>
      <vt:lpstr>6.3-10 bis ventil ev sal n 3vFP</vt:lpstr>
      <vt:lpstr>6.3-11 RMPP détaillée</vt:lpstr>
      <vt:lpstr>6.3-11 bis ventil ev RMPP n </vt:lpstr>
      <vt:lpstr>6.3-12 salaires A+-ESL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2020-09-02T09:00:45Z</dcterms:modified>
</cp:coreProperties>
</file>