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28"/>
  </bookViews>
  <sheets>
    <sheet name="SOMMAIRE" sheetId="18" r:id="rId1"/>
    <sheet name="F 4.8-1" sheetId="2" r:id="rId2"/>
    <sheet name="F.4.8-2" sheetId="3" r:id="rId3"/>
    <sheet name="F 4.8-3" sheetId="4" r:id="rId4"/>
    <sheet name="F 4.8-4" sheetId="5" r:id="rId5"/>
    <sheet name="F 4.8-5 par destination" sheetId="12" r:id="rId6"/>
    <sheet name="Source F 4.8-5" sheetId="6" r:id="rId7"/>
    <sheet name="F 4.8-6 et 7" sheetId="14" r:id="rId8"/>
    <sheet name="F 4.8-8 " sheetId="7" r:id="rId9"/>
    <sheet name="F4.8-9" sheetId="9" r:id="rId10"/>
    <sheet name="F 4.8-10" sheetId="8" r:id="rId11"/>
    <sheet name="F 4.8-11" sheetId="16" r:id="rId12"/>
  </sheets>
  <definedNames>
    <definedName name="_xlnm._FilterDatabase" localSheetId="10" hidden="1">'F 4.8-10'!$K$26:$P$85</definedName>
    <definedName name="_xlnm._FilterDatabase" localSheetId="3" hidden="1">'F 4.8-3'!$N$24:$S$48</definedName>
    <definedName name="cat" localSheetId="3">'F 4.8-3'!$U$23:$AI$28</definedName>
    <definedName name="_xlnm.Print_Area" localSheetId="10">'F 4.8-10'!$A$2:$J$22</definedName>
    <definedName name="_xlnm.Print_Area" localSheetId="3">'F 4.8-3'!$A$1:$J$20</definedName>
    <definedName name="_xlnm.Print_Area" localSheetId="5">'F 4.8-5 par destination'!$A$1:$N$42</definedName>
    <definedName name="_xlnm.Print_Area" localSheetId="2">'F.4.8-2'!$A$1:$J$25</definedName>
    <definedName name="_xlnm.Print_Area" localSheetId="9">'F4.8-9'!$A$1:$J$22</definedName>
  </definedNames>
  <calcPr calcId="152511"/>
</workbook>
</file>

<file path=xl/calcChain.xml><?xml version="1.0" encoding="utf-8"?>
<calcChain xmlns="http://schemas.openxmlformats.org/spreadsheetml/2006/main">
  <c r="F10" i="16" l="1"/>
  <c r="D10" i="16"/>
  <c r="F4" i="16"/>
  <c r="F17" i="16" s="1"/>
  <c r="F29" i="7" l="1"/>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28" i="7"/>
  <c r="B30" i="8" l="1"/>
  <c r="B31" i="8"/>
  <c r="B32" i="8"/>
  <c r="B33" i="8"/>
  <c r="B34" i="8"/>
  <c r="B35" i="8"/>
  <c r="B36" i="8"/>
  <c r="B37" i="8"/>
  <c r="B38" i="8"/>
  <c r="B39" i="8"/>
  <c r="B40" i="8"/>
  <c r="B41" i="8"/>
  <c r="B42" i="8"/>
  <c r="B43" i="8"/>
  <c r="B44" i="8"/>
  <c r="G6" i="6"/>
  <c r="D5" i="3"/>
  <c r="D6" i="3"/>
  <c r="D7" i="3"/>
  <c r="D8" i="3"/>
  <c r="D9" i="3"/>
  <c r="D10" i="3"/>
  <c r="D11" i="3"/>
  <c r="D12" i="3"/>
  <c r="D13" i="3"/>
  <c r="D14" i="3"/>
  <c r="D15" i="3"/>
  <c r="D16" i="3"/>
  <c r="I16" i="3"/>
  <c r="J16" i="3"/>
  <c r="F17" i="3"/>
  <c r="G17" i="3"/>
  <c r="H17" i="3"/>
  <c r="I17" i="3"/>
  <c r="J17" i="3"/>
  <c r="C17" i="3" l="1"/>
</calcChain>
</file>

<file path=xl/connections.xml><?xml version="1.0" encoding="utf-8"?>
<connections xmlns="http://schemas.openxmlformats.org/spreadsheetml/2006/main">
  <connection id="1" name="cat1" type="6" refreshedVersion="5" deleted="1" background="1" saveData="1">
    <textPr codePage="65001" sourceFile="Z:\Enquêtes statistiques B3\Enquêtes annuelles\TEMS\pgr sas et R\data_all_excel\cat.csv" thousands=" " comma="1">
      <textFields count="5">
        <textField/>
        <textField/>
        <textField/>
        <textField/>
        <textField/>
      </textFields>
    </textPr>
  </connection>
</connections>
</file>

<file path=xl/sharedStrings.xml><?xml version="1.0" encoding="utf-8"?>
<sst xmlns="http://schemas.openxmlformats.org/spreadsheetml/2006/main" count="240" uniqueCount="157">
  <si>
    <t>verif</t>
  </si>
  <si>
    <t>Hors cadres</t>
  </si>
  <si>
    <t>Disponibilité</t>
  </si>
  <si>
    <t>Détachement</t>
  </si>
  <si>
    <t>Mobilités statutaires</t>
  </si>
  <si>
    <t>Activité</t>
  </si>
  <si>
    <t>(1) Hors congé parental dont les données figurent dans la fiche thématique 8.3.</t>
  </si>
  <si>
    <t>Champ : Fonctionnaires civils gérés par les ministères hors établissements publics.</t>
  </si>
  <si>
    <t>Sources : Enquêtes annuelles Transparence de l’emploi et mobilité statutaire, DGAFP - SDessi.</t>
  </si>
  <si>
    <t>(en %)</t>
  </si>
  <si>
    <r>
      <t>Figure 4.8-1 : Position statutaire</t>
    </r>
    <r>
      <rPr>
        <b/>
        <vertAlign val="superscript"/>
        <sz val="9"/>
        <rFont val="Arial"/>
        <family val="2"/>
      </rPr>
      <t>(1)</t>
    </r>
    <r>
      <rPr>
        <b/>
        <sz val="10"/>
        <rFont val="Arial"/>
        <family val="2"/>
      </rPr>
      <t xml:space="preserve"> des fonctionnaires civils au 31 décembre</t>
    </r>
  </si>
  <si>
    <t>(6) Les données 2017 et 2018 sur les effectifs de fonctionnaires civils gérés par le ministère ont été révisées par rapport à la précédente publication, ils incluaient à tort certains contractuels.</t>
  </si>
  <si>
    <t xml:space="preserve">(5) Y compris les agences régionales de santé (ARS). </t>
  </si>
  <si>
    <t>(4) Y compris ses établissements publics administratifs rattachés.</t>
  </si>
  <si>
    <t>(3) Y compris Caisse des dépôts et consignations.</t>
  </si>
  <si>
    <t>(2) Y compris opérateurs en délégation de gestion : BNF, le Louvre, musée Rodin et CNSM de Lyon.</t>
  </si>
  <si>
    <t>Champ : Fonctionnaires gérés par les ministères.</t>
  </si>
  <si>
    <t xml:space="preserve">Ensemble </t>
  </si>
  <si>
    <t>Transition écologique et solidaire</t>
  </si>
  <si>
    <t>Europe et Affaires étrangères</t>
  </si>
  <si>
    <t>Agriculture et Alimentation</t>
  </si>
  <si>
    <t>Position normale d’activité</t>
  </si>
  <si>
    <t>Mise à disposition</t>
  </si>
  <si>
    <t>Effectif des fonctionnaires civils en mobilité</t>
  </si>
  <si>
    <t xml:space="preserve">Effectif des fonctionnaires civils gérés par le ministère </t>
  </si>
  <si>
    <t>Champ : Fonctionnaires en position de mobilité gérés par les ministères.</t>
  </si>
  <si>
    <t>Source : Enquête annuelle Transparence de l’emploi et mobilité statutaire, DGAFP – Dessi.</t>
  </si>
  <si>
    <t>PNA</t>
  </si>
  <si>
    <t>Ensemble</t>
  </si>
  <si>
    <t>C</t>
  </si>
  <si>
    <t>B</t>
  </si>
  <si>
    <t>A</t>
  </si>
  <si>
    <t>A+</t>
  </si>
  <si>
    <t>Champ : Fonctionnaires civils en position de mobilité gérés par les ministères hors établissements publics.</t>
  </si>
  <si>
    <t>Source : Enquête annuelle Transparence de l’emploi et mobilité statutaire, DGAFP – SDessi.</t>
  </si>
  <si>
    <t>Auprès d'un groupement d'intérêt public</t>
  </si>
  <si>
    <t>Auprès d'une collectivité territoriale ou d'un établissement public en relevant</t>
  </si>
  <si>
    <t>Auprès d'un organisme international</t>
  </si>
  <si>
    <t>Auprès dune entreprise publique</t>
  </si>
  <si>
    <t>Organismes de la fonction publique hospitalière</t>
  </si>
  <si>
    <t>État étranger</t>
  </si>
  <si>
    <t>Organisations internationales intergouvernementales</t>
  </si>
  <si>
    <t>Collectivités territoriales et leurs établissements publics</t>
  </si>
  <si>
    <t>Administrations de l’État et leurs établissements publics</t>
  </si>
  <si>
    <t>Pour créer ou reprendre une entreprise</t>
  </si>
  <si>
    <t>D’office</t>
  </si>
  <si>
    <t>Pour études ou recherches</t>
  </si>
  <si>
    <t>De droit</t>
  </si>
  <si>
    <t>Pour convenances personnelles</t>
  </si>
  <si>
    <t>Autres cas</t>
  </si>
  <si>
    <t>Dans le secteur privé</t>
  </si>
  <si>
    <t>Sur emploi public ne conduisant pas à pension</t>
  </si>
  <si>
    <t>Interne au ministère</t>
  </si>
  <si>
    <t>À l’étranger (y compris institutions européennes)</t>
  </si>
  <si>
    <t>Dans un corps</t>
  </si>
  <si>
    <t>Hommes</t>
  </si>
  <si>
    <t>Femmes</t>
  </si>
  <si>
    <t>année</t>
  </si>
  <si>
    <t>position</t>
  </si>
  <si>
    <t xml:space="preserve">Note : La répartition par sexe est indisponible pour les personnels en PNA du ministère des Armées. </t>
  </si>
  <si>
    <t>Figure 4.8-8 : Répartition des fonctionnaires en position de mobilité selon le sexe au 31 décembre (en %)</t>
  </si>
  <si>
    <t>10 ans ou plus</t>
  </si>
  <si>
    <t>Moins d’un an</t>
  </si>
  <si>
    <t xml:space="preserve">Note : La répartition par durée en position de mobilité est indisponible pour les personnels du ministère de la Culture et pour les personnels en PNA du ministère des Armées. </t>
  </si>
  <si>
    <t>50 ans et plus</t>
  </si>
  <si>
    <t>De 40 à 49 ans</t>
  </si>
  <si>
    <t>De 30 à 39 ans</t>
  </si>
  <si>
    <t>Moins de 30 ans</t>
  </si>
  <si>
    <t xml:space="preserve">Note : La répartition par âge est indisponible pour les personnels du ministère de la Culture et pour les personnels en PNA du ministère des Armées. </t>
  </si>
  <si>
    <t>(*) Chiffres révisés par rapport à la publication précédente.</t>
  </si>
  <si>
    <t>Figure 4.8-4 : Répartition par catégorie hiérarchique des fonctionnaires civils en poste en dehors de leur administration ou de leur corps d'origine (en %)</t>
  </si>
  <si>
    <t>Lecture : Au 31 décembre 2019, 28,7 % des fonctionnaires mis à disposition appartenaient à la catégorie A+.</t>
  </si>
  <si>
    <t>Autres ministères ou EP d'autres ministères hors MTES</t>
  </si>
  <si>
    <t>d. Position normale d'activité (1)</t>
  </si>
  <si>
    <t>c. Mise à disposition</t>
  </si>
  <si>
    <t xml:space="preserve">Autres ou inconnu </t>
  </si>
  <si>
    <t>Catégorie C</t>
  </si>
  <si>
    <t>Catégorie B</t>
  </si>
  <si>
    <t>Catégorie A</t>
  </si>
  <si>
    <t>Catégorie A+</t>
  </si>
  <si>
    <t>Figure 4.8-2 : Répartition du nombre de fonctionnaires civils en position de mobilité statutaire par ministère d’origine au 31 décembre 2019</t>
  </si>
  <si>
    <t>Figure 4.8-3 : Répartition des fonctionnaires de l'État au regard de leur position de mobilité par catégorie hiérarchique au 31 décembre (en %)</t>
  </si>
  <si>
    <t>Figure 4.8-5 : Répartition des fonctionnaires en position de mobilité selon la destination ou le motif au 31 décembre 2019 (en %)</t>
  </si>
  <si>
    <r>
      <t>Auprès d'une administration ou d'un établissement public de l'</t>
    </r>
    <r>
      <rPr>
        <sz val="10"/>
        <color theme="1"/>
        <rFont val="Arial"/>
        <family val="2"/>
      </rPr>
      <t>État</t>
    </r>
  </si>
  <si>
    <t>Figure 4.8-9 : Répartition des fonctionnaires civils en position de mobilité selon l’âge au 31 décembre (en %)</t>
  </si>
  <si>
    <t>Figure 4.8-10 : Répartition des fonctionnaires civils en position de mobilité selon la durée au 31 décembre (en %)</t>
  </si>
  <si>
    <t>Total</t>
  </si>
  <si>
    <t xml:space="preserve">dont disponibilité de droit                                          </t>
  </si>
  <si>
    <t>Fonction publique de l’État</t>
  </si>
  <si>
    <t>Fonction publique hospitalière</t>
  </si>
  <si>
    <t>Autres structures</t>
  </si>
  <si>
    <t>dont mis à disposition dans une organisation syndicale</t>
  </si>
  <si>
    <t>(1) Enquête biennale, les prochains résultats concerneront l’année 2019. Chiffres actualisés par la DGCL.</t>
  </si>
  <si>
    <t>(2) Fonctionnaires et contractuels.</t>
  </si>
  <si>
    <t>(3) Fonctionnaires uniquement.</t>
  </si>
  <si>
    <t>Source : Bilans sociaux FPT, DGCL.</t>
  </si>
  <si>
    <t>Hors ceux mis en disponibilité d’office ou bénéficiaires d’un congé équivalent pour les contractuels (article 72)</t>
  </si>
  <si>
    <t>En disponibilité d’office ou bénéficiaires d’un congé équivalent</t>
  </si>
  <si>
    <t>Champ : Fonctionnaires et contractuels sur emplois permanents placés en position particulière au 31 décembre 2017.</t>
  </si>
  <si>
    <t>(*) Aux fins de comparabilité avec la Fonction publique de l’État ne sont présentées ici que les mobilités statutaires « sortantes ».</t>
  </si>
  <si>
    <t xml:space="preserve">Note : Ces données sont des estimations provenant de l’exploitation des  « bilans sociaux » et ne peuvent pas être considérées comme exactes à l’unité près. </t>
  </si>
  <si>
    <t>Source : Enquête annuelle Transparence de l’emploi et mobilité statutaire, modifié  en DGAFP – SDessi.</t>
  </si>
  <si>
    <t>Éducation nationale et Jeunesse, Enseignement supérieur, Recherche et Innovation</t>
  </si>
  <si>
    <t>(1) Le nombre d'agents en position normale d’activité (PNA) n'est pas comparable aux résultats des publications antérieures suite à la détection d'une erreur de traitement qui conduisait à compter comme agent du ministère en PNA tous les fonctionnaires en poste dans les établissements publics sous tutelle du ministère. Les données corrigées pour les années 2017 et 2018 sont diffusées dans le fichier excel joint à cette publication sur Internet.</t>
  </si>
  <si>
    <t>Évolution 2019/2018 
(en points de pourcentage)</t>
  </si>
  <si>
    <t>Part de l’ensemble des fonctionnaires civils de l’État en position de mobilité</t>
  </si>
  <si>
    <t xml:space="preserve">Note : La répartition par catégorie hiérarchique est indisponible pour les personnels en position normale d’activité (PNA) du ministère des Armées. </t>
  </si>
  <si>
    <t xml:space="preserve">(1) La répartition par catégorie hiérarchique est indisponible pour les personnels en personnels en position normale d’activité (PNA) du ministère des Armées. </t>
  </si>
  <si>
    <t>Sources : Enquêtes annuelles Transparence de l’emploi et mobilité statutaire, DGAFP – SDessi.</t>
  </si>
  <si>
    <t>Pour exercer les fonctions de membres du gouvernement ou une fonction publique élective</t>
  </si>
  <si>
    <t>Organismes contribuant à la mise en oeuvre d’une politique de l’État, des collectivités territoriales ou de leurs établissements publics administratifs</t>
  </si>
  <si>
    <r>
      <t>Position normale d'activité</t>
    </r>
    <r>
      <rPr>
        <b/>
        <vertAlign val="superscript"/>
        <sz val="10"/>
        <color theme="1"/>
        <rFont val="Arial"/>
        <family val="2"/>
      </rPr>
      <t>(1)</t>
    </r>
  </si>
  <si>
    <t>Ministère d'origine ou établissement public (EP) du ministère d'origine</t>
  </si>
  <si>
    <t>Sources : Enquêtes annuelles Transparence de l’emploi et mobilité statutaire, DGAFP –  SDessi.</t>
  </si>
  <si>
    <t>(1) Hors agents en position normale d’activité (PNA) originaires du ministère de l'Éducation nationale.</t>
  </si>
  <si>
    <t>Source : Enquête annuelle Transparence de l'emploi et mobilité statutaire, DGAFP – SDessi.</t>
  </si>
  <si>
    <t xml:space="preserve">Note : La répartition par catégorie hiérarchique et par sexe est indisponible pour les personnels en position normale d’activité (PNA) du ministère des Armées. </t>
  </si>
  <si>
    <t>Champ : Fonctionnaires civils en détachement, en disponibilité ou hors cadres, gérés par les ministères hors établissements publics.</t>
  </si>
  <si>
    <t>Source : Enquête annuelle Transparence de l’emploi et mobilité statutaire, DGAFP – SDessi.</t>
  </si>
  <si>
    <t>Mise à disposition (MAD)</t>
  </si>
  <si>
    <t>Position normale d’activité (PNA)</t>
  </si>
  <si>
    <t>Autres ministères (MTES) ou EP d'autres ministères</t>
  </si>
  <si>
    <t>De 1 an à moins de 5 ans</t>
  </si>
  <si>
    <t>De 5 ans à moins de 10 ans</t>
  </si>
  <si>
    <t>Part des femmes (en %)</t>
  </si>
  <si>
    <t>Autres collectivités</t>
  </si>
  <si>
    <t>Figure 4.8-1 : Position statutaire(1) des fonctionnaires civils au 31 décembre</t>
  </si>
  <si>
    <t>Figure 4.8-11 : Effectifs des agents de la fonction publique territoriale en dehors de leur administration ou de leur corps d’origine(*) par sexe au 31 décembre(1)</t>
  </si>
  <si>
    <t>Sources figure 4.8-5 : Répartition des fonctionnaires en position de mobilité selon la destination ou le motif au 31 décembre (en %)</t>
  </si>
  <si>
    <t>2018(*)</t>
  </si>
  <si>
    <t>dont Mise à disposition (MAD)</t>
  </si>
  <si>
    <t>dont Position normale d’activité (PNA)(2)</t>
  </si>
  <si>
    <t>Répartition des fonctionnaires civils 
selon leur position statutaire</t>
  </si>
  <si>
    <t>Répartition des fonctionnaires civils 
en position de mobilité statutaire</t>
  </si>
  <si>
    <t>(2) Les données concernant les agents en PNA ont été révisées pour corriger un problème de comptabilisation des agents du ministère de la défense.</t>
  </si>
  <si>
    <t>Nombre de fonctionnaires 
en position de mobilité statutaire</t>
  </si>
  <si>
    <t>Ensemble des agents en dehors 
de leur administration d'origine</t>
  </si>
  <si>
    <r>
      <t>Armées</t>
    </r>
    <r>
      <rPr>
        <vertAlign val="superscript"/>
        <sz val="8"/>
        <color theme="1"/>
        <rFont val="Arial"/>
        <family val="2"/>
      </rPr>
      <t>(1)</t>
    </r>
  </si>
  <si>
    <r>
      <t>Culture</t>
    </r>
    <r>
      <rPr>
        <vertAlign val="superscript"/>
        <sz val="8"/>
        <color theme="1"/>
        <rFont val="Arial"/>
        <family val="2"/>
      </rPr>
      <t>(2)</t>
    </r>
  </si>
  <si>
    <r>
      <t>Économie et Finances, Action et Comptes publiques</t>
    </r>
    <r>
      <rPr>
        <vertAlign val="superscript"/>
        <sz val="8"/>
        <color theme="1"/>
        <rFont val="Arial"/>
        <family val="2"/>
      </rPr>
      <t>(3)</t>
    </r>
  </si>
  <si>
    <r>
      <t>Justice</t>
    </r>
    <r>
      <rPr>
        <vertAlign val="superscript"/>
        <sz val="8"/>
        <color theme="1"/>
        <rFont val="Arial"/>
        <family val="2"/>
      </rPr>
      <t>(4)</t>
    </r>
  </si>
  <si>
    <r>
      <t>Ministères sociaux</t>
    </r>
    <r>
      <rPr>
        <vertAlign val="superscript"/>
        <sz val="8"/>
        <color theme="1"/>
        <rFont val="Arial"/>
        <family val="2"/>
      </rPr>
      <t>(5)</t>
    </r>
  </si>
  <si>
    <r>
      <t>Services du Premier ministre</t>
    </r>
    <r>
      <rPr>
        <vertAlign val="superscript"/>
        <sz val="8"/>
        <color theme="1"/>
        <rFont val="Arial"/>
        <family val="2"/>
      </rPr>
      <t>(6)</t>
    </r>
  </si>
  <si>
    <t>En position de mobilité 
en dehors de son administration</t>
  </si>
  <si>
    <t>En position de mobilité 
en dehors de son corps</t>
  </si>
  <si>
    <t>Part 
des fonctionnaires en mobilité
(en %)</t>
  </si>
  <si>
    <t>Mise 
à disposition</t>
  </si>
  <si>
    <t>Intérieur, Cohésion des territoires et Relations avec les collectivités territoriales, Outre-Mer</t>
  </si>
  <si>
    <r>
      <t>A+</t>
    </r>
    <r>
      <rPr>
        <vertAlign val="superscript"/>
        <sz val="8"/>
        <rFont val="Arial"/>
        <family val="2"/>
      </rPr>
      <t xml:space="preserve"> </t>
    </r>
  </si>
  <si>
    <r>
      <t>Position normale d’activité</t>
    </r>
    <r>
      <rPr>
        <vertAlign val="superscript"/>
        <sz val="8"/>
        <rFont val="Arial"/>
        <family val="2"/>
      </rPr>
      <t>(1)</t>
    </r>
  </si>
  <si>
    <r>
      <t>En disponibilité</t>
    </r>
    <r>
      <rPr>
        <vertAlign val="superscript"/>
        <sz val="8"/>
        <rFont val="Arial"/>
        <family val="2"/>
      </rPr>
      <t>(2)</t>
    </r>
  </si>
  <si>
    <r>
      <t>En position</t>
    </r>
    <r>
      <rPr>
        <sz val="8"/>
        <rFont val="Arial"/>
        <family val="2"/>
      </rPr>
      <t xml:space="preserve"> </t>
    </r>
    <r>
      <rPr>
        <b/>
        <sz val="8"/>
        <rFont val="Arial"/>
        <family val="2"/>
      </rPr>
      <t>hors cadres</t>
    </r>
    <r>
      <rPr>
        <sz val="8"/>
        <rFont val="Arial"/>
        <family val="2"/>
      </rPr>
      <t xml:space="preserve"> (article 70)</t>
    </r>
    <r>
      <rPr>
        <vertAlign val="superscript"/>
        <sz val="8"/>
        <rFont val="Arial"/>
        <family val="2"/>
      </rPr>
      <t>(3)</t>
    </r>
  </si>
  <si>
    <r>
      <t xml:space="preserve">En congé spécial </t>
    </r>
    <r>
      <rPr>
        <sz val="8"/>
        <rFont val="Arial"/>
        <family val="2"/>
      </rPr>
      <t>(article 99)</t>
    </r>
    <r>
      <rPr>
        <vertAlign val="superscript"/>
        <sz val="8"/>
        <rFont val="Arial"/>
        <family val="2"/>
      </rPr>
      <t>(3)</t>
    </r>
  </si>
  <si>
    <r>
      <t xml:space="preserve">Détachés dans une autre structure </t>
    </r>
    <r>
      <rPr>
        <sz val="8"/>
        <rFont val="Arial"/>
        <family val="2"/>
      </rPr>
      <t>(article 64)</t>
    </r>
    <r>
      <rPr>
        <vertAlign val="superscript"/>
        <sz val="8"/>
        <rFont val="Arial"/>
        <family val="2"/>
      </rPr>
      <t>(3)</t>
    </r>
  </si>
  <si>
    <r>
      <t>Mis à disposition</t>
    </r>
    <r>
      <rPr>
        <sz val="8"/>
        <rFont val="Arial"/>
        <family val="2"/>
      </rPr>
      <t xml:space="preserve"> </t>
    </r>
    <r>
      <rPr>
        <b/>
        <sz val="8"/>
        <rFont val="Arial"/>
        <family val="2"/>
      </rPr>
      <t>dans une autre structure</t>
    </r>
    <r>
      <rPr>
        <sz val="8"/>
        <rFont val="Arial"/>
        <family val="2"/>
      </rPr>
      <t xml:space="preserve"> (article 61)</t>
    </r>
    <r>
      <rPr>
        <vertAlign val="superscript"/>
        <sz val="8"/>
        <rFont val="Arial"/>
        <family val="2"/>
      </rPr>
      <t>(2)</t>
    </r>
  </si>
  <si>
    <r>
      <t>Figure 4.8-11 : Effectifs des agents de la fonction publique territoriale en dehors de leur administration ou de leur corps d’origine</t>
    </r>
    <r>
      <rPr>
        <b/>
        <vertAlign val="superscript"/>
        <sz val="10"/>
        <rFont val="Arial"/>
        <family val="2"/>
      </rPr>
      <t>(*)</t>
    </r>
    <r>
      <rPr>
        <b/>
        <sz val="10"/>
        <rFont val="Arial"/>
        <family val="2"/>
      </rPr>
      <t xml:space="preserve"> 
par sexe au 31 décembre</t>
    </r>
    <r>
      <rPr>
        <b/>
        <vertAlign val="superscript"/>
        <sz val="10"/>
        <rFont val="Arial"/>
        <family val="2"/>
      </rPr>
      <t>(1)</t>
    </r>
  </si>
  <si>
    <t>Figure 4.8-6 et 7 : Répartition des fonctionnaires civils des ministères en position de mobilité au 31 décembre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</si>
</sst>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0.0"/>
    <numFmt numFmtId="167" formatCode="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0"/>
      <name val="Arial"/>
      <family val="2"/>
    </font>
    <font>
      <i/>
      <sz val="10"/>
      <name val="Arial"/>
      <family val="2"/>
    </font>
    <font>
      <b/>
      <vertAlign val="superscript"/>
      <sz val="9"/>
      <name val="Arial"/>
      <family val="2"/>
    </font>
    <font>
      <i/>
      <sz val="11"/>
      <color theme="1"/>
      <name val="Calibri"/>
      <family val="2"/>
      <scheme val="minor"/>
    </font>
    <font>
      <sz val="10"/>
      <color theme="1"/>
      <name val="Arial"/>
      <family val="2"/>
    </font>
    <font>
      <b/>
      <sz val="10"/>
      <color theme="1"/>
      <name val="Arial"/>
      <family val="2"/>
    </font>
    <font>
      <sz val="11"/>
      <color theme="1"/>
      <name val="Arial"/>
      <family val="2"/>
    </font>
    <font>
      <b/>
      <sz val="11"/>
      <color theme="1"/>
      <name val="Arial"/>
      <family val="2"/>
    </font>
    <font>
      <b/>
      <vertAlign val="superscript"/>
      <sz val="10"/>
      <color theme="1"/>
      <name val="Arial"/>
      <family val="2"/>
    </font>
    <font>
      <b/>
      <vertAlign val="superscript"/>
      <sz val="10"/>
      <name val="Arial"/>
      <family val="2"/>
    </font>
    <font>
      <b/>
      <sz val="8"/>
      <name val="Arial"/>
      <family val="2"/>
    </font>
    <font>
      <u/>
      <sz val="11"/>
      <color theme="10"/>
      <name val="Calibri"/>
      <family val="2"/>
      <scheme val="minor"/>
    </font>
    <font>
      <sz val="8"/>
      <color theme="1"/>
      <name val="Calibri"/>
      <family val="2"/>
      <scheme val="minor"/>
    </font>
    <font>
      <sz val="8"/>
      <name val="Arial"/>
      <family val="2"/>
    </font>
    <font>
      <i/>
      <sz val="8"/>
      <name val="Arial"/>
      <family val="2"/>
    </font>
    <font>
      <i/>
      <sz val="8"/>
      <color theme="1"/>
      <name val="Arial"/>
      <family val="2"/>
    </font>
    <font>
      <sz val="8"/>
      <color theme="1"/>
      <name val="Arial"/>
      <family val="2"/>
    </font>
    <font>
      <vertAlign val="superscript"/>
      <sz val="8"/>
      <color theme="1"/>
      <name val="Arial"/>
      <family val="2"/>
    </font>
    <font>
      <b/>
      <sz val="8"/>
      <color theme="1"/>
      <name val="Arial"/>
      <family val="2"/>
    </font>
    <font>
      <vertAlign val="superscript"/>
      <sz val="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top/>
      <bottom style="thin">
        <color indexed="8"/>
      </bottom>
      <diagonal/>
    </border>
    <border>
      <left style="thin">
        <color indexed="8"/>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8"/>
      </left>
      <right/>
      <top style="thin">
        <color indexed="8"/>
      </top>
      <bottom style="thin">
        <color indexed="8"/>
      </bottom>
      <diagonal/>
    </border>
    <border>
      <left style="medium">
        <color indexed="64"/>
      </left>
      <right style="thin">
        <color indexed="64"/>
      </right>
      <top/>
      <bottom/>
      <diagonal/>
    </border>
    <border>
      <left style="thin">
        <color indexed="64"/>
      </left>
      <right/>
      <top style="thin">
        <color indexed="8"/>
      </top>
      <bottom/>
      <diagonal/>
    </border>
    <border>
      <left style="thin">
        <color indexed="64"/>
      </left>
      <right style="medium">
        <color indexed="64"/>
      </right>
      <top style="thin">
        <color indexed="64"/>
      </top>
      <bottom/>
      <diagonal/>
    </border>
    <border>
      <left style="thin">
        <color indexed="8"/>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14">
    <xf numFmtId="0" fontId="0" fillId="0" borderId="0"/>
    <xf numFmtId="9" fontId="1" fillId="0" borderId="0" applyFont="0" applyFill="0" applyBorder="0" applyAlignment="0" applyProtection="0"/>
    <xf numFmtId="0" fontId="3" fillId="0" borderId="0"/>
    <xf numFmtId="0" fontId="4"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6" fillId="0" borderId="0" applyNumberFormat="0" applyFill="0" applyBorder="0" applyAlignment="0" applyProtection="0"/>
  </cellStyleXfs>
  <cellXfs count="392">
    <xf numFmtId="0" fontId="0" fillId="0" borderId="0" xfId="0"/>
    <xf numFmtId="0" fontId="3" fillId="0" borderId="0" xfId="2"/>
    <xf numFmtId="0" fontId="3" fillId="0" borderId="0" xfId="2" quotePrefix="1"/>
    <xf numFmtId="0" fontId="3" fillId="0" borderId="0" xfId="2" applyAlignment="1"/>
    <xf numFmtId="0" fontId="1" fillId="0" borderId="0" xfId="4" applyAlignment="1">
      <alignment wrapText="1"/>
    </xf>
    <xf numFmtId="164" fontId="2" fillId="4" borderId="0" xfId="4" applyNumberFormat="1" applyFont="1" applyFill="1" applyAlignment="1">
      <alignment wrapText="1"/>
    </xf>
    <xf numFmtId="165" fontId="0" fillId="4" borderId="0" xfId="5" applyNumberFormat="1" applyFont="1" applyFill="1" applyAlignment="1">
      <alignment wrapText="1"/>
    </xf>
    <xf numFmtId="0" fontId="2" fillId="0" borderId="0" xfId="4" applyFont="1" applyAlignment="1">
      <alignment wrapText="1"/>
    </xf>
    <xf numFmtId="164" fontId="1" fillId="4" borderId="0" xfId="4" applyNumberFormat="1" applyFill="1" applyAlignment="1">
      <alignment wrapText="1"/>
    </xf>
    <xf numFmtId="0" fontId="1" fillId="0" borderId="0" xfId="4" applyFont="1"/>
    <xf numFmtId="0" fontId="1" fillId="0" borderId="0" xfId="4" applyFont="1" applyAlignment="1">
      <alignment wrapText="1"/>
    </xf>
    <xf numFmtId="0" fontId="1" fillId="0" borderId="0" xfId="4" applyFont="1" applyAlignment="1">
      <alignment vertical="center"/>
    </xf>
    <xf numFmtId="0" fontId="1" fillId="2" borderId="0" xfId="4" applyFill="1" applyAlignment="1">
      <alignment wrapText="1"/>
    </xf>
    <xf numFmtId="0" fontId="1" fillId="2" borderId="0" xfId="4" applyFill="1" applyBorder="1" applyAlignment="1">
      <alignment wrapText="1"/>
    </xf>
    <xf numFmtId="0" fontId="1" fillId="2" borderId="0" xfId="4" applyFill="1" applyBorder="1" applyAlignment="1">
      <alignment horizontal="left" wrapText="1"/>
    </xf>
    <xf numFmtId="0" fontId="1" fillId="2" borderId="0" xfId="4" applyFill="1" applyBorder="1" applyAlignment="1">
      <alignment horizontal="left" wrapText="1"/>
    </xf>
    <xf numFmtId="0" fontId="1" fillId="0" borderId="0" xfId="4"/>
    <xf numFmtId="165" fontId="0" fillId="0" borderId="0" xfId="5" applyNumberFormat="1" applyFont="1"/>
    <xf numFmtId="164" fontId="1" fillId="0" borderId="0" xfId="4" applyNumberFormat="1"/>
    <xf numFmtId="0" fontId="3" fillId="0" borderId="0" xfId="2" applyFont="1"/>
    <xf numFmtId="164" fontId="3" fillId="0" borderId="0" xfId="2" applyNumberFormat="1" applyFont="1"/>
    <xf numFmtId="0" fontId="3" fillId="2" borderId="0" xfId="2" applyFont="1" applyFill="1"/>
    <xf numFmtId="9" fontId="0" fillId="2" borderId="0" xfId="8" applyNumberFormat="1" applyFont="1" applyFill="1"/>
    <xf numFmtId="164" fontId="9" fillId="2" borderId="0" xfId="7" applyNumberFormat="1" applyFont="1" applyFill="1"/>
    <xf numFmtId="0" fontId="9" fillId="2" borderId="0" xfId="7" applyFont="1" applyFill="1"/>
    <xf numFmtId="0" fontId="3" fillId="2" borderId="0" xfId="2" applyFont="1" applyFill="1" applyBorder="1"/>
    <xf numFmtId="0" fontId="6" fillId="2" borderId="0" xfId="2" applyFont="1" applyFill="1" applyBorder="1" applyAlignment="1">
      <alignment horizontal="left" wrapText="1"/>
    </xf>
    <xf numFmtId="166" fontId="3" fillId="2" borderId="2" xfId="2" applyNumberFormat="1" applyFont="1" applyFill="1" applyBorder="1"/>
    <xf numFmtId="164" fontId="3" fillId="2" borderId="2" xfId="2" applyNumberFormat="1" applyFont="1" applyFill="1" applyBorder="1"/>
    <xf numFmtId="0" fontId="3" fillId="2" borderId="2" xfId="2" applyFont="1" applyFill="1" applyBorder="1"/>
    <xf numFmtId="0" fontId="3" fillId="2" borderId="2" xfId="2" applyFont="1" applyFill="1" applyBorder="1" applyAlignment="1">
      <alignment wrapText="1"/>
    </xf>
    <xf numFmtId="0" fontId="3" fillId="2" borderId="17" xfId="2" applyFont="1" applyFill="1" applyBorder="1"/>
    <xf numFmtId="164" fontId="10" fillId="2" borderId="17" xfId="7" applyNumberFormat="1" applyFont="1" applyFill="1" applyBorder="1"/>
    <xf numFmtId="164" fontId="9" fillId="2" borderId="2" xfId="7" applyNumberFormat="1" applyFont="1" applyFill="1" applyBorder="1"/>
    <xf numFmtId="0" fontId="5" fillId="2" borderId="2" xfId="2" applyFont="1" applyFill="1" applyBorder="1"/>
    <xf numFmtId="1" fontId="10" fillId="2" borderId="2" xfId="7" applyNumberFormat="1" applyFont="1" applyFill="1" applyBorder="1"/>
    <xf numFmtId="0" fontId="10" fillId="2" borderId="0" xfId="2" applyFont="1" applyFill="1" applyAlignment="1">
      <alignment horizontal="left" wrapText="1"/>
    </xf>
    <xf numFmtId="164" fontId="10" fillId="2" borderId="0" xfId="2" applyNumberFormat="1" applyFont="1" applyFill="1" applyAlignment="1">
      <alignment horizontal="left" wrapText="1"/>
    </xf>
    <xf numFmtId="0" fontId="9" fillId="0" borderId="0" xfId="7" applyFont="1"/>
    <xf numFmtId="0" fontId="3" fillId="0" borderId="0" xfId="2" applyFont="1" applyAlignment="1">
      <alignment horizontal="left" wrapText="1"/>
    </xf>
    <xf numFmtId="0" fontId="10" fillId="0" borderId="0" xfId="7" applyFont="1"/>
    <xf numFmtId="0" fontId="2" fillId="0" borderId="0" xfId="4" applyFont="1"/>
    <xf numFmtId="1" fontId="1" fillId="0" borderId="0" xfId="4" applyNumberFormat="1"/>
    <xf numFmtId="0" fontId="8" fillId="2" borderId="0" xfId="4" applyFont="1" applyFill="1" applyAlignment="1">
      <alignment horizontal="left" wrapText="1"/>
    </xf>
    <xf numFmtId="0" fontId="3" fillId="0" borderId="0" xfId="0" applyFont="1"/>
    <xf numFmtId="167" fontId="0" fillId="0" borderId="0" xfId="0" applyNumberFormat="1"/>
    <xf numFmtId="0" fontId="0" fillId="0" borderId="0" xfId="0" applyAlignment="1">
      <alignment wrapText="1"/>
    </xf>
    <xf numFmtId="167" fontId="0" fillId="0" borderId="0" xfId="0" applyNumberFormat="1" applyAlignment="1">
      <alignment wrapText="1"/>
    </xf>
    <xf numFmtId="0" fontId="2" fillId="0" borderId="0" xfId="0" applyFont="1"/>
    <xf numFmtId="0" fontId="3" fillId="0" borderId="0" xfId="3" applyFont="1"/>
    <xf numFmtId="165" fontId="3" fillId="0" borderId="0" xfId="1" applyNumberFormat="1" applyFont="1"/>
    <xf numFmtId="0" fontId="3" fillId="0" borderId="0" xfId="2" applyAlignment="1"/>
    <xf numFmtId="43" fontId="1" fillId="0" borderId="0" xfId="9" applyAlignment="1">
      <alignment wrapText="1"/>
    </xf>
    <xf numFmtId="0" fontId="12" fillId="2" borderId="0" xfId="4" applyFont="1" applyFill="1" applyAlignment="1">
      <alignment vertical="top"/>
    </xf>
    <xf numFmtId="0" fontId="11" fillId="0" borderId="0" xfId="4" applyFont="1"/>
    <xf numFmtId="165" fontId="11" fillId="0" borderId="0" xfId="5" applyNumberFormat="1" applyFont="1"/>
    <xf numFmtId="164" fontId="11" fillId="0" borderId="0" xfId="4" applyNumberFormat="1" applyFont="1"/>
    <xf numFmtId="0" fontId="11" fillId="0" borderId="23" xfId="4" applyFont="1" applyFill="1" applyBorder="1"/>
    <xf numFmtId="0" fontId="11" fillId="0" borderId="19" xfId="4" applyFont="1" applyFill="1" applyBorder="1"/>
    <xf numFmtId="0" fontId="12" fillId="0" borderId="12" xfId="4" applyFont="1" applyFill="1" applyBorder="1" applyAlignment="1">
      <alignment horizontal="center" vertical="center"/>
    </xf>
    <xf numFmtId="0" fontId="12" fillId="0" borderId="19" xfId="4" applyFont="1" applyFill="1" applyBorder="1" applyAlignment="1">
      <alignment horizontal="center" vertical="center"/>
    </xf>
    <xf numFmtId="0" fontId="11" fillId="0" borderId="18" xfId="4" applyFont="1" applyFill="1" applyBorder="1"/>
    <xf numFmtId="2" fontId="11" fillId="0" borderId="16" xfId="4" applyNumberFormat="1" applyFont="1" applyFill="1" applyBorder="1"/>
    <xf numFmtId="2" fontId="11" fillId="0" borderId="18" xfId="4" applyNumberFormat="1" applyFont="1" applyFill="1" applyBorder="1"/>
    <xf numFmtId="0" fontId="11" fillId="0" borderId="0" xfId="4" applyFont="1" applyFill="1" applyBorder="1"/>
    <xf numFmtId="2" fontId="11" fillId="0" borderId="14" xfId="4" applyNumberFormat="1" applyFont="1" applyFill="1" applyBorder="1"/>
    <xf numFmtId="2" fontId="11" fillId="0" borderId="0" xfId="4" applyNumberFormat="1" applyFont="1" applyFill="1" applyBorder="1"/>
    <xf numFmtId="0" fontId="11" fillId="0" borderId="22" xfId="4" applyFont="1" applyFill="1" applyBorder="1"/>
    <xf numFmtId="2" fontId="11" fillId="0" borderId="25" xfId="4" applyNumberFormat="1" applyFont="1" applyFill="1" applyBorder="1"/>
    <xf numFmtId="2" fontId="11" fillId="0" borderId="22" xfId="4" applyNumberFormat="1" applyFont="1" applyFill="1" applyBorder="1"/>
    <xf numFmtId="0" fontId="3" fillId="0" borderId="0" xfId="2" applyFont="1" applyBorder="1"/>
    <xf numFmtId="0" fontId="10" fillId="0" borderId="0" xfId="0" applyFont="1"/>
    <xf numFmtId="165" fontId="3" fillId="2" borderId="0" xfId="1" applyNumberFormat="1" applyFont="1" applyFill="1"/>
    <xf numFmtId="164" fontId="10" fillId="2" borderId="18" xfId="7" applyNumberFormat="1" applyFont="1" applyFill="1" applyBorder="1"/>
    <xf numFmtId="2" fontId="3" fillId="2" borderId="2" xfId="2" applyNumberFormat="1" applyFont="1" applyFill="1" applyBorder="1"/>
    <xf numFmtId="0" fontId="9" fillId="2" borderId="2" xfId="7" applyFont="1" applyFill="1" applyBorder="1"/>
    <xf numFmtId="164" fontId="9" fillId="2" borderId="2" xfId="7" applyNumberFormat="1" applyFont="1" applyFill="1" applyBorder="1" applyAlignment="1">
      <alignment wrapText="1"/>
    </xf>
    <xf numFmtId="164" fontId="9" fillId="2" borderId="2" xfId="2" applyNumberFormat="1" applyFont="1" applyFill="1" applyBorder="1"/>
    <xf numFmtId="164" fontId="9" fillId="2" borderId="2" xfId="2" applyNumberFormat="1" applyFont="1" applyFill="1" applyBorder="1" applyAlignment="1">
      <alignment wrapText="1"/>
    </xf>
    <xf numFmtId="9" fontId="9" fillId="2" borderId="0" xfId="8" applyNumberFormat="1" applyFont="1" applyFill="1"/>
    <xf numFmtId="9" fontId="9" fillId="2" borderId="2" xfId="8" applyNumberFormat="1" applyFont="1" applyFill="1" applyBorder="1"/>
    <xf numFmtId="0" fontId="5" fillId="0" borderId="0" xfId="3" applyFont="1"/>
    <xf numFmtId="0" fontId="1" fillId="0" borderId="0" xfId="4" applyAlignment="1">
      <alignment wrapText="1"/>
    </xf>
    <xf numFmtId="164" fontId="0" fillId="0" borderId="0" xfId="0" applyNumberFormat="1" applyFont="1"/>
    <xf numFmtId="43" fontId="3" fillId="0" borderId="0" xfId="9" applyFont="1"/>
    <xf numFmtId="164" fontId="0" fillId="0" borderId="0" xfId="0" applyNumberFormat="1" applyFont="1" applyFill="1"/>
    <xf numFmtId="0" fontId="3" fillId="0" borderId="0" xfId="2" applyFill="1"/>
    <xf numFmtId="0" fontId="9" fillId="0" borderId="0" xfId="7" applyFont="1" applyFill="1"/>
    <xf numFmtId="1" fontId="9" fillId="0" borderId="0" xfId="7" applyNumberFormat="1" applyFont="1" applyFill="1"/>
    <xf numFmtId="164" fontId="0" fillId="0" borderId="0" xfId="0" applyNumberFormat="1"/>
    <xf numFmtId="0" fontId="5" fillId="0" borderId="27" xfId="2" applyFont="1" applyFill="1" applyBorder="1" applyAlignment="1">
      <alignment horizontal="center" vertical="center"/>
    </xf>
    <xf numFmtId="164" fontId="3" fillId="0" borderId="0" xfId="2" applyNumberFormat="1" applyFont="1" applyBorder="1" applyAlignment="1">
      <alignment horizontal="center" vertical="center"/>
    </xf>
    <xf numFmtId="164" fontId="3" fillId="0" borderId="19" xfId="2" applyNumberFormat="1" applyFont="1" applyBorder="1" applyAlignment="1">
      <alignment horizontal="center" vertical="center"/>
    </xf>
    <xf numFmtId="164" fontId="3" fillId="0" borderId="18" xfId="2" applyNumberFormat="1" applyFont="1" applyBorder="1" applyAlignment="1">
      <alignment horizontal="center" vertical="center"/>
    </xf>
    <xf numFmtId="164" fontId="3" fillId="0" borderId="22" xfId="2" applyNumberFormat="1" applyFont="1" applyBorder="1" applyAlignment="1">
      <alignment horizontal="center" vertical="center"/>
    </xf>
    <xf numFmtId="0" fontId="5" fillId="0" borderId="0" xfId="2" applyFont="1" applyBorder="1" applyAlignment="1">
      <alignment horizontal="center" vertical="center"/>
    </xf>
    <xf numFmtId="0" fontId="5" fillId="0" borderId="19" xfId="2" applyFont="1" applyBorder="1" applyAlignment="1">
      <alignment horizontal="center" vertical="center"/>
    </xf>
    <xf numFmtId="0" fontId="5" fillId="0" borderId="18" xfId="2" applyFont="1" applyBorder="1" applyAlignment="1">
      <alignment horizontal="center" vertical="center"/>
    </xf>
    <xf numFmtId="0" fontId="5" fillId="0" borderId="22" xfId="2" applyFont="1" applyBorder="1" applyAlignment="1">
      <alignment horizontal="center" vertical="center"/>
    </xf>
    <xf numFmtId="164" fontId="3" fillId="0" borderId="19" xfId="2" applyNumberFormat="1" applyFont="1" applyFill="1" applyBorder="1" applyAlignment="1">
      <alignment horizontal="center" vertical="center"/>
    </xf>
    <xf numFmtId="164" fontId="1" fillId="0" borderId="0" xfId="4" applyNumberFormat="1" applyAlignment="1">
      <alignment wrapText="1"/>
    </xf>
    <xf numFmtId="164" fontId="1" fillId="0" borderId="0" xfId="4" applyNumberFormat="1" applyBorder="1" applyAlignment="1">
      <alignment horizontal="center" wrapText="1"/>
    </xf>
    <xf numFmtId="164" fontId="1" fillId="0" borderId="19" xfId="4" applyNumberFormat="1" applyBorder="1" applyAlignment="1">
      <alignment horizontal="center" wrapText="1"/>
    </xf>
    <xf numFmtId="164" fontId="1" fillId="0" borderId="22" xfId="4" applyNumberFormat="1" applyBorder="1" applyAlignment="1">
      <alignment horizontal="center" wrapText="1"/>
    </xf>
    <xf numFmtId="0" fontId="2" fillId="0" borderId="19" xfId="4" applyFont="1" applyBorder="1"/>
    <xf numFmtId="0" fontId="2" fillId="0" borderId="0" xfId="4" applyFont="1" applyBorder="1"/>
    <xf numFmtId="0" fontId="2" fillId="0" borderId="22" xfId="4" applyFont="1" applyBorder="1"/>
    <xf numFmtId="0" fontId="2" fillId="0" borderId="27" xfId="4" applyFont="1" applyBorder="1"/>
    <xf numFmtId="0" fontId="2" fillId="0" borderId="27" xfId="4" applyFont="1" applyBorder="1" applyAlignment="1">
      <alignment horizontal="center" vertical="center" wrapText="1"/>
    </xf>
    <xf numFmtId="43" fontId="1" fillId="0" borderId="0" xfId="9"/>
    <xf numFmtId="43" fontId="1" fillId="0" borderId="0" xfId="4" applyNumberFormat="1"/>
    <xf numFmtId="164" fontId="1" fillId="0" borderId="0" xfId="4" applyNumberFormat="1" applyBorder="1" applyAlignment="1">
      <alignment horizontal="center" vertical="center"/>
    </xf>
    <xf numFmtId="0" fontId="1" fillId="0" borderId="0" xfId="4" applyBorder="1" applyAlignment="1">
      <alignment horizontal="center" vertical="center"/>
    </xf>
    <xf numFmtId="164" fontId="1" fillId="0" borderId="22" xfId="4" applyNumberFormat="1" applyBorder="1" applyAlignment="1">
      <alignment horizontal="center" vertical="center"/>
    </xf>
    <xf numFmtId="164" fontId="1" fillId="0" borderId="19" xfId="4" applyNumberFormat="1" applyBorder="1" applyAlignment="1">
      <alignment horizontal="center" vertical="center"/>
    </xf>
    <xf numFmtId="0" fontId="2" fillId="0" borderId="18" xfId="4" applyFont="1" applyBorder="1"/>
    <xf numFmtId="164" fontId="1" fillId="0" borderId="18" xfId="4" applyNumberFormat="1" applyBorder="1" applyAlignment="1">
      <alignment horizontal="center" vertical="center"/>
    </xf>
    <xf numFmtId="164" fontId="3" fillId="0" borderId="0" xfId="2" applyNumberFormat="1"/>
    <xf numFmtId="167" fontId="1" fillId="0" borderId="0" xfId="4" applyNumberFormat="1"/>
    <xf numFmtId="164" fontId="0" fillId="0" borderId="22" xfId="4" applyNumberFormat="1" applyFont="1" applyBorder="1" applyAlignment="1">
      <alignment horizontal="center" wrapText="1"/>
    </xf>
    <xf numFmtId="0" fontId="0" fillId="2" borderId="0" xfId="4" applyFont="1" applyFill="1" applyAlignment="1">
      <alignment wrapText="1"/>
    </xf>
    <xf numFmtId="166" fontId="3" fillId="0" borderId="2" xfId="2" applyNumberFormat="1" applyFont="1" applyFill="1" applyBorder="1"/>
    <xf numFmtId="0" fontId="3" fillId="0" borderId="0" xfId="10" applyFont="1"/>
    <xf numFmtId="0" fontId="3" fillId="0" borderId="0" xfId="10" applyFont="1" applyAlignment="1">
      <alignment vertical="center"/>
    </xf>
    <xf numFmtId="0" fontId="6" fillId="0" borderId="0" xfId="10" applyFont="1" applyAlignment="1">
      <alignment vertical="center"/>
    </xf>
    <xf numFmtId="9" fontId="6" fillId="0" borderId="0" xfId="11" applyFont="1" applyAlignment="1">
      <alignment vertical="center"/>
    </xf>
    <xf numFmtId="167" fontId="3" fillId="0" borderId="0" xfId="2" applyNumberFormat="1" applyFill="1"/>
    <xf numFmtId="2" fontId="3" fillId="0" borderId="0" xfId="2" applyNumberFormat="1" applyFill="1"/>
    <xf numFmtId="0" fontId="15" fillId="0" borderId="2" xfId="3" applyFont="1" applyBorder="1" applyAlignment="1">
      <alignment horizontal="center"/>
    </xf>
    <xf numFmtId="0" fontId="15" fillId="0" borderId="6" xfId="3" applyFont="1" applyBorder="1" applyAlignment="1">
      <alignment horizontal="center"/>
    </xf>
    <xf numFmtId="0" fontId="15" fillId="0" borderId="16" xfId="3" applyFont="1" applyBorder="1" applyAlignment="1">
      <alignment horizontal="center"/>
    </xf>
    <xf numFmtId="0" fontId="15" fillId="0" borderId="7" xfId="3" applyFont="1" applyBorder="1" applyAlignment="1">
      <alignment horizontal="center"/>
    </xf>
    <xf numFmtId="0" fontId="9" fillId="0" borderId="0" xfId="7" applyFont="1" applyAlignment="1">
      <alignment vertical="center"/>
    </xf>
    <xf numFmtId="0" fontId="16" fillId="0" borderId="0" xfId="13"/>
    <xf numFmtId="0" fontId="3" fillId="0" borderId="0" xfId="10" applyFont="1" applyBorder="1" applyAlignment="1">
      <alignment horizontal="left" vertical="top" wrapText="1"/>
    </xf>
    <xf numFmtId="0" fontId="5" fillId="0" borderId="0" xfId="10" applyFont="1" applyBorder="1" applyAlignment="1">
      <alignment horizontal="left" vertical="top" wrapText="1"/>
    </xf>
    <xf numFmtId="0" fontId="15" fillId="0" borderId="17" xfId="10" applyFont="1" applyBorder="1" applyAlignment="1">
      <alignment horizontal="left" vertical="top"/>
    </xf>
    <xf numFmtId="0" fontId="18" fillId="0" borderId="2" xfId="10" applyFont="1" applyBorder="1" applyAlignment="1">
      <alignment vertical="center"/>
    </xf>
    <xf numFmtId="0" fontId="15" fillId="0" borderId="2" xfId="10" applyFont="1" applyBorder="1" applyAlignment="1">
      <alignment horizontal="center" vertical="center"/>
    </xf>
    <xf numFmtId="0" fontId="15" fillId="0" borderId="8" xfId="10" applyFont="1" applyBorder="1" applyAlignment="1">
      <alignment horizontal="center" vertical="center"/>
    </xf>
    <xf numFmtId="0" fontId="15" fillId="0" borderId="10" xfId="10" applyFont="1" applyBorder="1" applyAlignment="1">
      <alignment horizontal="center" vertical="center"/>
    </xf>
    <xf numFmtId="0" fontId="15" fillId="0" borderId="9" xfId="10" applyFont="1" applyBorder="1" applyAlignment="1">
      <alignment horizontal="center" vertical="center"/>
    </xf>
    <xf numFmtId="0" fontId="18" fillId="0" borderId="6" xfId="10" applyFont="1" applyBorder="1" applyAlignment="1">
      <alignment vertical="center"/>
    </xf>
    <xf numFmtId="164" fontId="15" fillId="0" borderId="7" xfId="0" applyNumberFormat="1" applyFont="1" applyBorder="1" applyAlignment="1">
      <alignment horizontal="center" vertical="center"/>
    </xf>
    <xf numFmtId="164" fontId="15" fillId="0" borderId="6" xfId="10" applyNumberFormat="1" applyFont="1" applyBorder="1" applyAlignment="1">
      <alignment horizontal="center" vertical="center"/>
    </xf>
    <xf numFmtId="164" fontId="15" fillId="0" borderId="7" xfId="10" applyNumberFormat="1" applyFont="1" applyBorder="1" applyAlignment="1">
      <alignment horizontal="center" vertical="center"/>
    </xf>
    <xf numFmtId="164" fontId="15" fillId="0" borderId="18" xfId="10" applyNumberFormat="1" applyFont="1" applyBorder="1" applyAlignment="1">
      <alignment horizontal="center" vertical="center"/>
    </xf>
    <xf numFmtId="0" fontId="15" fillId="3" borderId="15" xfId="10" applyFont="1" applyFill="1" applyBorder="1" applyAlignment="1">
      <alignment horizontal="center" vertical="center"/>
    </xf>
    <xf numFmtId="0" fontId="15" fillId="3" borderId="7" xfId="10" applyFont="1" applyFill="1" applyBorder="1" applyAlignment="1">
      <alignment horizontal="center" vertical="center"/>
    </xf>
    <xf numFmtId="0" fontId="15" fillId="3" borderId="6" xfId="10" applyFont="1" applyFill="1" applyBorder="1" applyAlignment="1">
      <alignment horizontal="center" vertical="center"/>
    </xf>
    <xf numFmtId="0" fontId="19" fillId="0" borderId="1" xfId="10" applyFont="1" applyBorder="1" applyAlignment="1">
      <alignment horizontal="right" vertical="center" indent="1"/>
    </xf>
    <xf numFmtId="164" fontId="19" fillId="0" borderId="1" xfId="0" applyNumberFormat="1" applyFont="1" applyBorder="1" applyAlignment="1">
      <alignment horizontal="center" vertical="center"/>
    </xf>
    <xf numFmtId="164" fontId="19" fillId="0" borderId="5" xfId="10" applyNumberFormat="1" applyFont="1" applyBorder="1" applyAlignment="1">
      <alignment horizontal="center" vertical="center"/>
    </xf>
    <xf numFmtId="164" fontId="19" fillId="0" borderId="1" xfId="10" applyNumberFormat="1" applyFont="1" applyBorder="1" applyAlignment="1">
      <alignment horizontal="center" vertical="center"/>
    </xf>
    <xf numFmtId="164" fontId="19" fillId="0" borderId="14" xfId="10" applyNumberFormat="1" applyFont="1" applyBorder="1" applyAlignment="1">
      <alignment horizontal="center" vertical="center"/>
    </xf>
    <xf numFmtId="164" fontId="19" fillId="0" borderId="13" xfId="0" applyNumberFormat="1" applyFont="1" applyBorder="1" applyAlignment="1">
      <alignment horizontal="center" vertical="center"/>
    </xf>
    <xf numFmtId="0" fontId="19" fillId="0" borderId="3" xfId="10" applyFont="1" applyBorder="1" applyAlignment="1">
      <alignment horizontal="right" vertical="center" wrapText="1" indent="1"/>
    </xf>
    <xf numFmtId="164" fontId="19" fillId="0" borderId="3" xfId="0" applyNumberFormat="1" applyFont="1" applyBorder="1" applyAlignment="1">
      <alignment horizontal="center" vertical="center"/>
    </xf>
    <xf numFmtId="164" fontId="19" fillId="0" borderId="4" xfId="10" applyNumberFormat="1" applyFont="1" applyBorder="1" applyAlignment="1">
      <alignment horizontal="center" vertical="center"/>
    </xf>
    <xf numFmtId="164" fontId="19" fillId="0" borderId="3" xfId="10" applyNumberFormat="1" applyFont="1" applyBorder="1" applyAlignment="1">
      <alignment horizontal="center" vertical="center"/>
    </xf>
    <xf numFmtId="164" fontId="19" fillId="0" borderId="12" xfId="10" applyNumberFormat="1" applyFont="1" applyBorder="1" applyAlignment="1">
      <alignment horizontal="center" vertical="center"/>
    </xf>
    <xf numFmtId="164" fontId="19" fillId="0" borderId="11" xfId="0" applyNumberFormat="1" applyFont="1" applyBorder="1" applyAlignment="1">
      <alignment horizontal="center" vertical="center"/>
    </xf>
    <xf numFmtId="0" fontId="18" fillId="0" borderId="6" xfId="10" applyFont="1" applyFill="1" applyBorder="1" applyAlignment="1">
      <alignment vertical="center"/>
    </xf>
    <xf numFmtId="0" fontId="18" fillId="0" borderId="6" xfId="0" applyFont="1" applyBorder="1" applyAlignment="1">
      <alignment horizontal="center"/>
    </xf>
    <xf numFmtId="164" fontId="18" fillId="0" borderId="7" xfId="10" applyNumberFormat="1" applyFont="1" applyBorder="1" applyAlignment="1">
      <alignment horizontal="center"/>
    </xf>
    <xf numFmtId="0" fontId="18" fillId="0" borderId="6" xfId="10" applyFont="1" applyBorder="1" applyAlignment="1">
      <alignment horizontal="center"/>
    </xf>
    <xf numFmtId="0" fontId="18" fillId="0" borderId="16" xfId="10" applyFont="1" applyBorder="1" applyAlignment="1">
      <alignment horizontal="center"/>
    </xf>
    <xf numFmtId="0" fontId="18" fillId="0" borderId="15" xfId="0" applyFont="1" applyBorder="1" applyAlignment="1">
      <alignment horizontal="center"/>
    </xf>
    <xf numFmtId="0" fontId="18" fillId="0" borderId="7" xfId="10" applyFont="1" applyBorder="1" applyAlignment="1">
      <alignment horizontal="center"/>
    </xf>
    <xf numFmtId="0" fontId="18" fillId="0" borderId="1" xfId="10" applyFont="1" applyBorder="1" applyAlignment="1">
      <alignment horizontal="right" vertical="center" indent="1"/>
    </xf>
    <xf numFmtId="164" fontId="18" fillId="0" borderId="1" xfId="0" applyNumberFormat="1" applyFont="1" applyBorder="1" applyAlignment="1">
      <alignment horizontal="center" vertical="center"/>
    </xf>
    <xf numFmtId="164" fontId="18" fillId="0" borderId="5" xfId="10" applyNumberFormat="1" applyFont="1" applyBorder="1" applyAlignment="1">
      <alignment horizontal="center" vertical="center"/>
    </xf>
    <xf numFmtId="164" fontId="18" fillId="0" borderId="1" xfId="10" applyNumberFormat="1" applyFont="1" applyBorder="1" applyAlignment="1">
      <alignment horizontal="center" vertical="center"/>
    </xf>
    <xf numFmtId="164" fontId="18" fillId="0" borderId="14" xfId="10" applyNumberFormat="1" applyFont="1" applyBorder="1" applyAlignment="1">
      <alignment horizontal="center" vertical="center"/>
    </xf>
    <xf numFmtId="164" fontId="18" fillId="0" borderId="13" xfId="0" applyNumberFormat="1" applyFont="1" applyBorder="1" applyAlignment="1">
      <alignment horizontal="center" vertical="center"/>
    </xf>
    <xf numFmtId="0" fontId="18" fillId="0" borderId="3" xfId="10" applyFont="1" applyBorder="1" applyAlignment="1">
      <alignment horizontal="right" vertical="center" indent="1"/>
    </xf>
    <xf numFmtId="164" fontId="18" fillId="0" borderId="3" xfId="0" applyNumberFormat="1" applyFont="1" applyBorder="1" applyAlignment="1">
      <alignment horizontal="center" vertical="center"/>
    </xf>
    <xf numFmtId="164" fontId="18" fillId="0" borderId="4" xfId="10" applyNumberFormat="1" applyFont="1" applyBorder="1" applyAlignment="1">
      <alignment horizontal="center" vertical="center"/>
    </xf>
    <xf numFmtId="164" fontId="18" fillId="0" borderId="3" xfId="10" applyNumberFormat="1" applyFont="1" applyBorder="1" applyAlignment="1">
      <alignment horizontal="center" vertical="center"/>
    </xf>
    <xf numFmtId="164" fontId="18" fillId="0" borderId="12" xfId="10" applyNumberFormat="1" applyFont="1" applyBorder="1" applyAlignment="1">
      <alignment horizontal="center" vertical="center"/>
    </xf>
    <xf numFmtId="164" fontId="18" fillId="0" borderId="11" xfId="0" applyNumberFormat="1" applyFont="1" applyBorder="1" applyAlignment="1">
      <alignment horizontal="center" vertical="center"/>
    </xf>
    <xf numFmtId="0" fontId="15" fillId="0" borderId="2" xfId="10" applyFont="1" applyBorder="1" applyAlignment="1">
      <alignment vertical="center" wrapText="1"/>
    </xf>
    <xf numFmtId="164" fontId="15" fillId="0" borderId="8" xfId="0" applyNumberFormat="1" applyFont="1" applyBorder="1" applyAlignment="1">
      <alignment horizontal="center" vertical="center"/>
    </xf>
    <xf numFmtId="164" fontId="15" fillId="0" borderId="8" xfId="10" applyNumberFormat="1" applyFont="1" applyBorder="1" applyAlignment="1">
      <alignment horizontal="center" vertical="center"/>
    </xf>
    <xf numFmtId="164" fontId="15" fillId="0" borderId="17" xfId="10" applyNumberFormat="1" applyFont="1" applyBorder="1" applyAlignment="1">
      <alignment horizontal="center" vertical="center"/>
    </xf>
    <xf numFmtId="164" fontId="15" fillId="0" borderId="9" xfId="0" applyNumberFormat="1" applyFont="1" applyBorder="1" applyAlignment="1">
      <alignment horizontal="center" vertical="center"/>
    </xf>
    <xf numFmtId="164" fontId="15" fillId="0" borderId="2" xfId="10" applyNumberFormat="1" applyFont="1" applyBorder="1" applyAlignment="1">
      <alignment horizontal="center" vertical="center"/>
    </xf>
    <xf numFmtId="0" fontId="15" fillId="0" borderId="2" xfId="0" applyFont="1" applyBorder="1" applyAlignment="1">
      <alignment vertical="center" wrapText="1"/>
    </xf>
    <xf numFmtId="0" fontId="18" fillId="3" borderId="2"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17" xfId="0" applyFont="1" applyFill="1" applyBorder="1" applyAlignment="1">
      <alignment horizontal="center" vertical="center"/>
    </xf>
    <xf numFmtId="3" fontId="15" fillId="0" borderId="9" xfId="0" applyNumberFormat="1" applyFont="1" applyBorder="1" applyAlignment="1">
      <alignment horizontal="center" vertical="center"/>
    </xf>
    <xf numFmtId="3" fontId="15" fillId="0" borderId="8" xfId="10" applyNumberFormat="1" applyFont="1" applyBorder="1" applyAlignment="1">
      <alignment horizontal="center" vertical="center"/>
    </xf>
    <xf numFmtId="3" fontId="15" fillId="0" borderId="2" xfId="10" applyNumberFormat="1" applyFont="1" applyBorder="1" applyAlignment="1">
      <alignment horizontal="center" vertical="center"/>
    </xf>
    <xf numFmtId="0" fontId="18" fillId="0" borderId="0" xfId="2" applyFont="1"/>
    <xf numFmtId="0" fontId="18" fillId="0" borderId="0" xfId="0" applyFont="1"/>
    <xf numFmtId="0" fontId="18" fillId="0" borderId="0" xfId="2" applyFont="1" applyAlignment="1"/>
    <xf numFmtId="0" fontId="21" fillId="2" borderId="0" xfId="4" applyFont="1" applyFill="1" applyAlignment="1">
      <alignment wrapText="1"/>
    </xf>
    <xf numFmtId="0" fontId="21" fillId="2" borderId="0" xfId="4" applyFont="1" applyFill="1" applyBorder="1" applyAlignment="1">
      <alignment wrapText="1"/>
    </xf>
    <xf numFmtId="166" fontId="21" fillId="0" borderId="0" xfId="4" applyNumberFormat="1" applyFont="1" applyBorder="1" applyAlignment="1">
      <alignment wrapText="1"/>
    </xf>
    <xf numFmtId="0" fontId="21" fillId="0" borderId="0" xfId="4" applyFont="1" applyAlignment="1">
      <alignment wrapText="1"/>
    </xf>
    <xf numFmtId="0" fontId="21" fillId="0" borderId="12" xfId="4" applyFont="1" applyBorder="1" applyAlignment="1">
      <alignment horizontal="center" vertical="center" wrapText="1"/>
    </xf>
    <xf numFmtId="0" fontId="21" fillId="0" borderId="19" xfId="4" applyFont="1" applyBorder="1" applyAlignment="1">
      <alignment horizontal="center" vertical="center" wrapText="1"/>
    </xf>
    <xf numFmtId="0" fontId="21" fillId="0" borderId="18" xfId="4" applyFont="1" applyBorder="1" applyAlignment="1">
      <alignment wrapText="1"/>
    </xf>
    <xf numFmtId="3" fontId="18" fillId="0" borderId="16" xfId="2" applyNumberFormat="1" applyFont="1" applyBorder="1" applyAlignment="1">
      <alignment wrapText="1"/>
    </xf>
    <xf numFmtId="3" fontId="18" fillId="0" borderId="18" xfId="2" applyNumberFormat="1" applyFont="1" applyBorder="1" applyAlignment="1">
      <alignment wrapText="1"/>
    </xf>
    <xf numFmtId="165" fontId="21" fillId="0" borderId="16" xfId="6" applyNumberFormat="1" applyFont="1" applyFill="1" applyBorder="1" applyAlignment="1">
      <alignment wrapText="1"/>
    </xf>
    <xf numFmtId="165" fontId="21" fillId="0" borderId="18" xfId="6" applyNumberFormat="1" applyFont="1" applyFill="1" applyBorder="1" applyAlignment="1">
      <alignment wrapText="1"/>
    </xf>
    <xf numFmtId="0" fontId="21" fillId="0" borderId="0" xfId="4" applyFont="1" applyBorder="1" applyAlignment="1">
      <alignment wrapText="1"/>
    </xf>
    <xf numFmtId="3" fontId="18" fillId="0" borderId="14" xfId="2" applyNumberFormat="1" applyFont="1" applyBorder="1" applyAlignment="1">
      <alignment wrapText="1"/>
    </xf>
    <xf numFmtId="3" fontId="18" fillId="0" borderId="0" xfId="2" applyNumberFormat="1" applyFont="1" applyBorder="1" applyAlignment="1">
      <alignment wrapText="1"/>
    </xf>
    <xf numFmtId="165" fontId="21" fillId="0" borderId="14" xfId="6" applyNumberFormat="1" applyFont="1" applyFill="1" applyBorder="1" applyAlignment="1">
      <alignment wrapText="1"/>
    </xf>
    <xf numFmtId="165" fontId="21" fillId="0" borderId="0" xfId="6" applyNumberFormat="1" applyFont="1" applyFill="1" applyBorder="1" applyAlignment="1">
      <alignment wrapText="1"/>
    </xf>
    <xf numFmtId="0" fontId="21" fillId="0" borderId="0" xfId="4" applyFont="1" applyBorder="1" applyAlignment="1">
      <alignment vertical="center"/>
    </xf>
    <xf numFmtId="0" fontId="21" fillId="0" borderId="19" xfId="4" applyFont="1" applyBorder="1"/>
    <xf numFmtId="3" fontId="18" fillId="0" borderId="12" xfId="2" applyNumberFormat="1" applyFont="1" applyBorder="1" applyAlignment="1">
      <alignment wrapText="1"/>
    </xf>
    <xf numFmtId="3" fontId="18" fillId="0" borderId="19" xfId="2" applyNumberFormat="1" applyFont="1" applyBorder="1" applyAlignment="1">
      <alignment wrapText="1"/>
    </xf>
    <xf numFmtId="165" fontId="21" fillId="0" borderId="12" xfId="6" applyNumberFormat="1" applyFont="1" applyFill="1" applyBorder="1" applyAlignment="1">
      <alignment wrapText="1"/>
    </xf>
    <xf numFmtId="165" fontId="21" fillId="0" borderId="19" xfId="6" applyNumberFormat="1" applyFont="1" applyFill="1" applyBorder="1" applyAlignment="1">
      <alignment wrapText="1"/>
    </xf>
    <xf numFmtId="0" fontId="23" fillId="0" borderId="0" xfId="4" applyFont="1" applyAlignment="1">
      <alignment wrapText="1"/>
    </xf>
    <xf numFmtId="3" fontId="23" fillId="0" borderId="14" xfId="2" applyNumberFormat="1" applyFont="1" applyBorder="1" applyAlignment="1">
      <alignment wrapText="1"/>
    </xf>
    <xf numFmtId="3" fontId="23" fillId="0" borderId="0" xfId="2" applyNumberFormat="1" applyFont="1" applyAlignment="1">
      <alignment wrapText="1"/>
    </xf>
    <xf numFmtId="165" fontId="23" fillId="0" borderId="14" xfId="6" applyNumberFormat="1" applyFont="1" applyFill="1" applyBorder="1" applyAlignment="1">
      <alignment wrapText="1"/>
    </xf>
    <xf numFmtId="165" fontId="23" fillId="0" borderId="0" xfId="6" applyNumberFormat="1" applyFont="1" applyFill="1" applyAlignment="1">
      <alignment wrapText="1"/>
    </xf>
    <xf numFmtId="3" fontId="23" fillId="0" borderId="0" xfId="2" applyNumberFormat="1" applyFont="1" applyBorder="1" applyAlignment="1">
      <alignment wrapText="1"/>
    </xf>
    <xf numFmtId="0" fontId="21" fillId="0" borderId="21" xfId="4" applyFont="1" applyBorder="1" applyAlignment="1">
      <alignment wrapText="1"/>
    </xf>
    <xf numFmtId="165" fontId="21" fillId="0" borderId="26" xfId="6" applyNumberFormat="1" applyFont="1" applyBorder="1" applyAlignment="1">
      <alignment wrapText="1"/>
    </xf>
    <xf numFmtId="165" fontId="21" fillId="0" borderId="21" xfId="6" applyNumberFormat="1" applyFont="1" applyBorder="1" applyAlignment="1">
      <alignment wrapText="1"/>
    </xf>
    <xf numFmtId="9" fontId="21" fillId="0" borderId="26" xfId="6" applyFont="1" applyFill="1" applyBorder="1" applyAlignment="1">
      <alignment wrapText="1"/>
    </xf>
    <xf numFmtId="9" fontId="21" fillId="0" borderId="21" xfId="6" applyFont="1" applyFill="1" applyBorder="1" applyAlignment="1">
      <alignment wrapText="1"/>
    </xf>
    <xf numFmtId="0" fontId="21" fillId="2" borderId="0" xfId="4" applyFont="1" applyFill="1" applyBorder="1" applyAlignment="1">
      <alignment vertical="center" wrapText="1"/>
    </xf>
    <xf numFmtId="0" fontId="21" fillId="2" borderId="0" xfId="4" applyFont="1" applyFill="1" applyAlignment="1">
      <alignment vertical="center" wrapText="1"/>
    </xf>
    <xf numFmtId="0" fontId="10" fillId="2" borderId="0" xfId="4" applyFont="1" applyFill="1" applyAlignment="1">
      <alignment vertical="top"/>
    </xf>
    <xf numFmtId="0" fontId="15" fillId="0" borderId="20" xfId="0" applyFont="1" applyBorder="1"/>
    <xf numFmtId="0" fontId="15" fillId="0" borderId="20" xfId="0" applyFont="1" applyBorder="1" applyAlignment="1">
      <alignment horizontal="center" vertical="center"/>
    </xf>
    <xf numFmtId="0" fontId="15" fillId="0" borderId="20" xfId="0" applyFont="1" applyFill="1" applyBorder="1" applyAlignment="1">
      <alignment horizontal="center"/>
    </xf>
    <xf numFmtId="0" fontId="18" fillId="0" borderId="0" xfId="0" applyFont="1" applyBorder="1" applyAlignment="1">
      <alignment horizontal="left" indent="2"/>
    </xf>
    <xf numFmtId="164" fontId="18" fillId="0" borderId="0" xfId="0" applyNumberFormat="1" applyFont="1" applyFill="1" applyBorder="1" applyAlignment="1">
      <alignment horizontal="center"/>
    </xf>
    <xf numFmtId="164" fontId="18" fillId="0" borderId="0" xfId="2" applyNumberFormat="1" applyFont="1" applyFill="1" applyBorder="1" applyAlignment="1">
      <alignment horizontal="center"/>
    </xf>
    <xf numFmtId="164" fontId="18" fillId="0" borderId="19" xfId="2" applyNumberFormat="1" applyFont="1" applyFill="1" applyBorder="1" applyAlignment="1">
      <alignment horizontal="center"/>
    </xf>
    <xf numFmtId="0" fontId="18" fillId="0" borderId="18" xfId="0" applyFont="1" applyBorder="1" applyAlignment="1">
      <alignment horizontal="left" indent="2"/>
    </xf>
    <xf numFmtId="164" fontId="18" fillId="0" borderId="18" xfId="0" applyNumberFormat="1" applyFont="1" applyFill="1" applyBorder="1" applyAlignment="1">
      <alignment horizontal="center"/>
    </xf>
    <xf numFmtId="0" fontId="18" fillId="0" borderId="19" xfId="0" applyFont="1" applyBorder="1" applyAlignment="1">
      <alignment horizontal="left" indent="2"/>
    </xf>
    <xf numFmtId="164" fontId="18" fillId="0" borderId="19" xfId="0" applyNumberFormat="1" applyFont="1" applyFill="1" applyBorder="1" applyAlignment="1">
      <alignment horizontal="center"/>
    </xf>
    <xf numFmtId="0" fontId="19" fillId="0" borderId="0" xfId="0" applyFont="1" applyFill="1" applyBorder="1" applyAlignment="1">
      <alignment vertical="top" wrapText="1"/>
    </xf>
    <xf numFmtId="0" fontId="21" fillId="0" borderId="0" xfId="4" applyFont="1" applyAlignment="1">
      <alignment vertical="center"/>
    </xf>
    <xf numFmtId="0" fontId="20" fillId="2" borderId="0" xfId="2" applyFont="1" applyFill="1" applyAlignment="1">
      <alignment vertical="center" wrapText="1"/>
    </xf>
    <xf numFmtId="0" fontId="21" fillId="2" borderId="0" xfId="0" applyFont="1" applyFill="1" applyAlignment="1">
      <alignment vertical="center" wrapText="1"/>
    </xf>
    <xf numFmtId="0" fontId="21" fillId="0" borderId="0" xfId="0" applyFont="1" applyAlignment="1">
      <alignment vertical="center"/>
    </xf>
    <xf numFmtId="0" fontId="18" fillId="0" borderId="0" xfId="10" applyFont="1" applyAlignment="1">
      <alignment vertical="center"/>
    </xf>
    <xf numFmtId="0" fontId="18" fillId="0" borderId="19" xfId="10" applyFont="1" applyFill="1" applyBorder="1" applyProtection="1"/>
    <xf numFmtId="0" fontId="15" fillId="0" borderId="30" xfId="10" applyFont="1" applyFill="1" applyBorder="1" applyAlignment="1" applyProtection="1">
      <alignment horizontal="center" vertical="center" wrapText="1"/>
    </xf>
    <xf numFmtId="0" fontId="15" fillId="0" borderId="31" xfId="10" applyFont="1" applyFill="1" applyBorder="1" applyAlignment="1">
      <alignment horizontal="center" vertical="center" wrapText="1"/>
    </xf>
    <xf numFmtId="0" fontId="15" fillId="0" borderId="3" xfId="10" applyFont="1" applyFill="1" applyBorder="1" applyAlignment="1">
      <alignment horizontal="center" vertical="center" wrapText="1"/>
    </xf>
    <xf numFmtId="0" fontId="15" fillId="0" borderId="32" xfId="10" applyFont="1" applyFill="1" applyBorder="1" applyAlignment="1" applyProtection="1">
      <alignment vertical="center" wrapText="1"/>
    </xf>
    <xf numFmtId="3" fontId="15" fillId="0" borderId="30" xfId="10" applyNumberFormat="1" applyFont="1" applyBorder="1" applyAlignment="1">
      <alignment horizontal="right" vertical="center"/>
    </xf>
    <xf numFmtId="1" fontId="15" fillId="0" borderId="10" xfId="10" applyNumberFormat="1" applyFont="1" applyBorder="1" applyAlignment="1">
      <alignment horizontal="right" vertical="center" wrapText="1"/>
    </xf>
    <xf numFmtId="1" fontId="15" fillId="0" borderId="2" xfId="10" applyNumberFormat="1" applyFont="1" applyBorder="1" applyAlignment="1">
      <alignment horizontal="right" vertical="center" wrapText="1"/>
    </xf>
    <xf numFmtId="0" fontId="18" fillId="0" borderId="33" xfId="10" applyFont="1" applyFill="1" applyBorder="1" applyAlignment="1" applyProtection="1">
      <alignment horizontal="left" vertical="center" wrapText="1"/>
    </xf>
    <xf numFmtId="3" fontId="18" fillId="0" borderId="34" xfId="10" applyNumberFormat="1" applyFont="1" applyBorder="1" applyAlignment="1">
      <alignment horizontal="right" vertical="center"/>
    </xf>
    <xf numFmtId="1" fontId="18" fillId="0" borderId="16" xfId="10" applyNumberFormat="1" applyFont="1" applyBorder="1" applyAlignment="1">
      <alignment horizontal="right" vertical="center"/>
    </xf>
    <xf numFmtId="1" fontId="18" fillId="0" borderId="6" xfId="10" applyNumberFormat="1" applyFont="1" applyBorder="1" applyAlignment="1">
      <alignment horizontal="right" vertical="center"/>
    </xf>
    <xf numFmtId="0" fontId="19" fillId="0" borderId="32" xfId="10" quotePrefix="1" applyFont="1" applyFill="1" applyBorder="1" applyAlignment="1" applyProtection="1">
      <alignment horizontal="left" vertical="center" wrapText="1" indent="1"/>
    </xf>
    <xf numFmtId="3" fontId="19" fillId="0" borderId="35" xfId="10" applyNumberFormat="1" applyFont="1" applyBorder="1" applyAlignment="1">
      <alignment horizontal="right" vertical="center"/>
    </xf>
    <xf numFmtId="1" fontId="19" fillId="0" borderId="12" xfId="10" applyNumberFormat="1" applyFont="1" applyBorder="1" applyAlignment="1">
      <alignment horizontal="right" vertical="center"/>
    </xf>
    <xf numFmtId="1" fontId="19" fillId="0" borderId="3" xfId="10" applyNumberFormat="1" applyFont="1" applyBorder="1" applyAlignment="1">
      <alignment horizontal="right" vertical="center"/>
    </xf>
    <xf numFmtId="0" fontId="18" fillId="0" borderId="32" xfId="10" applyFont="1" applyFill="1" applyBorder="1" applyAlignment="1" applyProtection="1">
      <alignment vertical="center" wrapText="1"/>
    </xf>
    <xf numFmtId="3" fontId="18" fillId="0" borderId="30" xfId="10" applyNumberFormat="1" applyFont="1" applyBorder="1" applyAlignment="1">
      <alignment horizontal="right" vertical="center"/>
    </xf>
    <xf numFmtId="1" fontId="18" fillId="0" borderId="10" xfId="10" applyNumberFormat="1" applyFont="1" applyBorder="1" applyAlignment="1">
      <alignment horizontal="right" vertical="center"/>
    </xf>
    <xf numFmtId="1" fontId="18" fillId="0" borderId="2" xfId="10" applyNumberFormat="1" applyFont="1" applyBorder="1" applyAlignment="1">
      <alignment horizontal="right" vertical="center"/>
    </xf>
    <xf numFmtId="0" fontId="15" fillId="0" borderId="36" xfId="10" applyFont="1" applyFill="1" applyBorder="1" applyAlignment="1" applyProtection="1">
      <alignment vertical="center" wrapText="1"/>
    </xf>
    <xf numFmtId="1" fontId="15" fillId="0" borderId="10" xfId="10" applyNumberFormat="1" applyFont="1" applyBorder="1" applyAlignment="1">
      <alignment horizontal="right" vertical="center"/>
    </xf>
    <xf numFmtId="1" fontId="15" fillId="0" borderId="2" xfId="10" applyNumberFormat="1" applyFont="1" applyBorder="1" applyAlignment="1">
      <alignment horizontal="right" vertical="center"/>
    </xf>
    <xf numFmtId="0" fontId="15" fillId="0" borderId="10" xfId="10" applyFont="1" applyFill="1" applyBorder="1" applyAlignment="1" applyProtection="1">
      <alignment vertical="center" wrapText="1"/>
    </xf>
    <xf numFmtId="0" fontId="18" fillId="0" borderId="33" xfId="10" applyFont="1" applyFill="1" applyBorder="1" applyAlignment="1" applyProtection="1">
      <alignment vertical="center" wrapText="1"/>
    </xf>
    <xf numFmtId="3" fontId="18" fillId="0" borderId="37" xfId="10" applyNumberFormat="1" applyFont="1" applyBorder="1" applyAlignment="1">
      <alignment horizontal="right" vertical="center"/>
    </xf>
    <xf numFmtId="1" fontId="18" fillId="0" borderId="14" xfId="10" applyNumberFormat="1" applyFont="1" applyBorder="1" applyAlignment="1">
      <alignment horizontal="right" vertical="center"/>
    </xf>
    <xf numFmtId="1" fontId="18" fillId="0" borderId="1" xfId="10" applyNumberFormat="1" applyFont="1" applyBorder="1" applyAlignment="1">
      <alignment horizontal="right" vertical="center"/>
    </xf>
    <xf numFmtId="3" fontId="18" fillId="0" borderId="35" xfId="10" applyNumberFormat="1" applyFont="1" applyBorder="1" applyAlignment="1">
      <alignment horizontal="right" vertical="center"/>
    </xf>
    <xf numFmtId="1" fontId="18" fillId="0" borderId="12" xfId="10" applyNumberFormat="1" applyFont="1" applyBorder="1" applyAlignment="1">
      <alignment horizontal="right" vertical="center"/>
    </xf>
    <xf numFmtId="1" fontId="18" fillId="0" borderId="3" xfId="10" applyNumberFormat="1" applyFont="1" applyBorder="1" applyAlignment="1">
      <alignment horizontal="right" vertical="center"/>
    </xf>
    <xf numFmtId="0" fontId="15" fillId="0" borderId="38" xfId="10" applyFont="1" applyFill="1" applyBorder="1" applyAlignment="1" applyProtection="1">
      <alignment vertical="center" wrapText="1"/>
    </xf>
    <xf numFmtId="3" fontId="15" fillId="0" borderId="34" xfId="10" applyNumberFormat="1" applyFont="1" applyBorder="1" applyAlignment="1">
      <alignment horizontal="right" vertical="center"/>
    </xf>
    <xf numFmtId="1" fontId="15" fillId="0" borderId="39" xfId="10" applyNumberFormat="1" applyFont="1" applyBorder="1" applyAlignment="1">
      <alignment horizontal="right" vertical="center"/>
    </xf>
    <xf numFmtId="1" fontId="15" fillId="0" borderId="6" xfId="10" applyNumberFormat="1" applyFont="1" applyBorder="1" applyAlignment="1">
      <alignment horizontal="right" vertical="center"/>
    </xf>
    <xf numFmtId="0" fontId="19" fillId="0" borderId="40" xfId="10" applyFont="1" applyFill="1" applyBorder="1" applyAlignment="1" applyProtection="1">
      <alignment horizontal="left" vertical="center" wrapText="1" indent="1"/>
    </xf>
    <xf numFmtId="0" fontId="19" fillId="0" borderId="41" xfId="10" applyFont="1" applyBorder="1" applyAlignment="1">
      <alignment horizontal="right" vertical="center"/>
    </xf>
    <xf numFmtId="1" fontId="19" fillId="0" borderId="42" xfId="10" applyNumberFormat="1" applyFont="1" applyBorder="1" applyAlignment="1">
      <alignment horizontal="right" vertical="center"/>
    </xf>
    <xf numFmtId="1" fontId="19" fillId="0" borderId="43" xfId="10" applyNumberFormat="1" applyFont="1" applyBorder="1" applyAlignment="1">
      <alignment horizontal="right" vertical="center"/>
    </xf>
    <xf numFmtId="0" fontId="15" fillId="0" borderId="44" xfId="10" applyFont="1" applyFill="1" applyBorder="1" applyAlignment="1" applyProtection="1">
      <alignment horizontal="left" vertical="center"/>
    </xf>
    <xf numFmtId="3" fontId="15" fillId="0" borderId="45" xfId="10" applyNumberFormat="1" applyFont="1" applyBorder="1" applyAlignment="1">
      <alignment horizontal="right" vertical="center"/>
    </xf>
    <xf numFmtId="1" fontId="15" fillId="0" borderId="44" xfId="10" applyNumberFormat="1" applyFont="1" applyBorder="1" applyAlignment="1">
      <alignment horizontal="right" vertical="center"/>
    </xf>
    <xf numFmtId="1" fontId="15" fillId="0" borderId="46" xfId="10" applyNumberFormat="1" applyFont="1" applyBorder="1" applyAlignment="1">
      <alignment horizontal="right" vertical="center"/>
    </xf>
    <xf numFmtId="0" fontId="18" fillId="0" borderId="0" xfId="10" applyFont="1" applyFill="1" applyAlignment="1">
      <alignment vertical="center"/>
    </xf>
    <xf numFmtId="3" fontId="18" fillId="0" borderId="0" xfId="12" applyNumberFormat="1" applyFont="1" applyFill="1" applyBorder="1" applyAlignment="1">
      <alignment vertical="center" wrapText="1"/>
    </xf>
    <xf numFmtId="0" fontId="18" fillId="0" borderId="0" xfId="3" applyFont="1"/>
    <xf numFmtId="0" fontId="18" fillId="0" borderId="6" xfId="3" applyFont="1" applyBorder="1"/>
    <xf numFmtId="0" fontId="18" fillId="0" borderId="7" xfId="3" applyFont="1" applyBorder="1"/>
    <xf numFmtId="164" fontId="18" fillId="0" borderId="18" xfId="3" applyNumberFormat="1" applyFont="1" applyBorder="1" applyAlignment="1">
      <alignment horizontal="center"/>
    </xf>
    <xf numFmtId="164" fontId="18" fillId="0" borderId="7" xfId="3" applyNumberFormat="1" applyFont="1" applyBorder="1" applyAlignment="1">
      <alignment horizontal="center"/>
    </xf>
    <xf numFmtId="0" fontId="18" fillId="0" borderId="1" xfId="3" applyFont="1" applyBorder="1"/>
    <xf numFmtId="0" fontId="18" fillId="0" borderId="5" xfId="3" applyFont="1" applyBorder="1"/>
    <xf numFmtId="164" fontId="18" fillId="0" borderId="0" xfId="3" applyNumberFormat="1" applyFont="1" applyBorder="1" applyAlignment="1">
      <alignment horizontal="center"/>
    </xf>
    <xf numFmtId="164" fontId="18" fillId="0" borderId="5" xfId="3" applyNumberFormat="1" applyFont="1" applyBorder="1" applyAlignment="1">
      <alignment horizontal="center"/>
    </xf>
    <xf numFmtId="0" fontId="18" fillId="0" borderId="3" xfId="3" applyFont="1" applyBorder="1"/>
    <xf numFmtId="0" fontId="18" fillId="0" borderId="4" xfId="3" applyFont="1" applyBorder="1"/>
    <xf numFmtId="164" fontId="18" fillId="0" borderId="19" xfId="3" applyNumberFormat="1" applyFont="1" applyBorder="1" applyAlignment="1">
      <alignment horizontal="center"/>
    </xf>
    <xf numFmtId="164" fontId="18" fillId="0" borderId="4" xfId="3" applyNumberFormat="1" applyFont="1" applyBorder="1" applyAlignment="1">
      <alignment horizontal="center"/>
    </xf>
    <xf numFmtId="0" fontId="19" fillId="0" borderId="0" xfId="3" applyFont="1" applyAlignment="1">
      <alignment vertical="center"/>
    </xf>
    <xf numFmtId="0" fontId="18" fillId="0" borderId="0" xfId="3" applyFont="1" applyAlignment="1">
      <alignment vertical="center"/>
    </xf>
    <xf numFmtId="0" fontId="5" fillId="0" borderId="0" xfId="10" applyFont="1" applyBorder="1" applyAlignment="1">
      <alignment horizontal="left" vertical="top" wrapText="1"/>
    </xf>
    <xf numFmtId="0" fontId="19" fillId="0" borderId="0" xfId="0" applyFont="1" applyFill="1" applyBorder="1" applyAlignment="1">
      <alignment horizontal="left" vertical="center" wrapText="1"/>
    </xf>
    <xf numFmtId="0" fontId="18" fillId="2" borderId="0" xfId="0" applyFont="1" applyFill="1" applyBorder="1" applyAlignment="1">
      <alignment horizontal="left" wrapText="1"/>
    </xf>
    <xf numFmtId="0" fontId="18" fillId="0" borderId="0" xfId="0" quotePrefix="1" applyFont="1" applyAlignment="1">
      <alignment horizontal="left" vertical="center" wrapText="1"/>
    </xf>
    <xf numFmtId="0" fontId="18" fillId="0" borderId="0" xfId="0" applyFont="1" applyAlignment="1">
      <alignment horizontal="left" vertical="center" wrapText="1"/>
    </xf>
    <xf numFmtId="0" fontId="15" fillId="0" borderId="48" xfId="10" applyFont="1" applyBorder="1" applyAlignment="1">
      <alignment horizontal="center" vertical="top" wrapText="1"/>
    </xf>
    <xf numFmtId="0" fontId="17" fillId="0" borderId="49" xfId="0" applyFont="1" applyBorder="1" applyAlignment="1">
      <alignment horizontal="center" wrapText="1"/>
    </xf>
    <xf numFmtId="0" fontId="15" fillId="0" borderId="49" xfId="10" applyFont="1" applyBorder="1" applyAlignment="1">
      <alignment horizontal="center" vertical="top" wrapText="1"/>
    </xf>
    <xf numFmtId="0" fontId="17" fillId="0" borderId="50" xfId="0" applyFont="1" applyBorder="1" applyAlignment="1">
      <alignment horizontal="center" wrapText="1"/>
    </xf>
    <xf numFmtId="0" fontId="21" fillId="2" borderId="24" xfId="4" applyFont="1" applyFill="1" applyBorder="1" applyAlignment="1">
      <alignment horizontal="center" vertical="center" wrapText="1"/>
    </xf>
    <xf numFmtId="0" fontId="21" fillId="2" borderId="23" xfId="4" applyFont="1" applyFill="1" applyBorder="1" applyAlignment="1">
      <alignment horizontal="center" vertical="center" wrapText="1"/>
    </xf>
    <xf numFmtId="0" fontId="21" fillId="0" borderId="24" xfId="4" applyFont="1" applyBorder="1" applyAlignment="1">
      <alignment horizontal="center" vertical="center" wrapText="1"/>
    </xf>
    <xf numFmtId="0" fontId="21" fillId="0" borderId="23" xfId="4" applyFont="1" applyBorder="1" applyAlignment="1">
      <alignment horizontal="center" vertical="center" wrapText="1"/>
    </xf>
    <xf numFmtId="0" fontId="10" fillId="0" borderId="0" xfId="0" applyFont="1" applyAlignment="1">
      <alignment horizontal="left" wrapText="1"/>
    </xf>
    <xf numFmtId="0" fontId="21" fillId="0" borderId="23" xfId="4" applyFont="1" applyBorder="1" applyAlignment="1">
      <alignment horizontal="center" wrapText="1"/>
    </xf>
    <xf numFmtId="0" fontId="21" fillId="0" borderId="19" xfId="4" applyFont="1" applyBorder="1" applyAlignment="1">
      <alignment horizontal="center" wrapText="1"/>
    </xf>
    <xf numFmtId="0" fontId="21" fillId="0" borderId="12" xfId="4" applyFont="1" applyBorder="1" applyAlignment="1">
      <alignment horizontal="center" vertical="center" wrapText="1"/>
    </xf>
    <xf numFmtId="0" fontId="21" fillId="0" borderId="19" xfId="4" applyFont="1" applyBorder="1" applyAlignment="1">
      <alignment horizontal="center" vertical="center" wrapText="1"/>
    </xf>
    <xf numFmtId="0" fontId="21" fillId="0" borderId="24" xfId="4" applyFont="1" applyFill="1" applyBorder="1" applyAlignment="1">
      <alignment horizontal="center" vertical="center" wrapText="1"/>
    </xf>
    <xf numFmtId="0" fontId="21" fillId="0" borderId="12" xfId="4" applyFont="1" applyFill="1" applyBorder="1" applyAlignment="1">
      <alignment horizontal="center" vertical="center" wrapText="1"/>
    </xf>
    <xf numFmtId="0" fontId="21" fillId="0" borderId="23" xfId="4" applyFont="1" applyFill="1" applyBorder="1" applyAlignment="1">
      <alignment horizontal="center" vertical="center" wrapText="1"/>
    </xf>
    <xf numFmtId="0" fontId="21" fillId="0" borderId="19" xfId="4" applyFont="1" applyFill="1" applyBorder="1" applyAlignment="1">
      <alignment horizontal="center" vertical="center" wrapText="1"/>
    </xf>
    <xf numFmtId="0" fontId="21" fillId="2" borderId="0" xfId="4" applyFont="1" applyFill="1" applyBorder="1" applyAlignment="1">
      <alignment horizontal="left" wrapText="1"/>
    </xf>
    <xf numFmtId="0" fontId="21" fillId="0" borderId="0" xfId="4" applyFont="1" applyAlignment="1">
      <alignment wrapText="1"/>
    </xf>
    <xf numFmtId="0" fontId="1" fillId="2" borderId="0" xfId="4" applyFill="1" applyBorder="1" applyAlignment="1">
      <alignment horizontal="left" wrapText="1"/>
    </xf>
    <xf numFmtId="0" fontId="20" fillId="2" borderId="0" xfId="4" applyFont="1" applyFill="1" applyAlignment="1">
      <alignment horizontal="left" vertical="center" wrapText="1"/>
    </xf>
    <xf numFmtId="0" fontId="21" fillId="2" borderId="0" xfId="4" applyFont="1" applyFill="1" applyBorder="1" applyAlignment="1">
      <alignment horizontal="left" vertical="center" wrapText="1"/>
    </xf>
    <xf numFmtId="0" fontId="21" fillId="2" borderId="0" xfId="4" applyFont="1" applyFill="1" applyAlignment="1">
      <alignment horizontal="left" wrapText="1"/>
    </xf>
    <xf numFmtId="0" fontId="21" fillId="0" borderId="0" xfId="4" applyFont="1" applyAlignment="1">
      <alignment horizontal="left" wrapText="1"/>
    </xf>
    <xf numFmtId="0" fontId="12" fillId="0" borderId="24" xfId="4" applyFont="1" applyFill="1" applyBorder="1" applyAlignment="1">
      <alignment horizontal="center"/>
    </xf>
    <xf numFmtId="0" fontId="12" fillId="0" borderId="23" xfId="4" applyFont="1" applyFill="1" applyBorder="1" applyAlignment="1">
      <alignment horizontal="center"/>
    </xf>
    <xf numFmtId="0" fontId="21" fillId="2" borderId="0" xfId="4" applyFont="1" applyFill="1" applyAlignment="1">
      <alignment horizontal="left" vertical="center" wrapText="1"/>
    </xf>
    <xf numFmtId="0" fontId="5" fillId="0" borderId="0" xfId="0" applyFont="1" applyBorder="1" applyAlignment="1">
      <alignment horizontal="left" vertical="center" wrapText="1"/>
    </xf>
    <xf numFmtId="0" fontId="0" fillId="0" borderId="0" xfId="0" applyAlignment="1"/>
    <xf numFmtId="0" fontId="18" fillId="0" borderId="0"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3" fillId="0" borderId="0" xfId="2" applyFont="1" applyAlignment="1">
      <alignment horizontal="left" wrapText="1"/>
    </xf>
    <xf numFmtId="0" fontId="3" fillId="0" borderId="0" xfId="2" applyFont="1" applyAlignment="1">
      <alignment horizontal="left"/>
    </xf>
    <xf numFmtId="0" fontId="18" fillId="0" borderId="0" xfId="0" applyFont="1" applyAlignment="1">
      <alignment horizontal="left" wrapText="1"/>
    </xf>
    <xf numFmtId="0" fontId="18" fillId="0" borderId="0" xfId="0" applyFont="1" applyAlignment="1">
      <alignment horizontal="left" vertical="top" wrapText="1"/>
    </xf>
    <xf numFmtId="0" fontId="20" fillId="2" borderId="0" xfId="0" applyFont="1" applyFill="1" applyAlignment="1">
      <alignment horizontal="left" vertical="center" wrapText="1"/>
    </xf>
    <xf numFmtId="0" fontId="21" fillId="2" borderId="0" xfId="0" applyFont="1" applyFill="1" applyAlignment="1">
      <alignment horizontal="left" vertical="center" wrapText="1"/>
    </xf>
    <xf numFmtId="0" fontId="0" fillId="2" borderId="0" xfId="0" applyFill="1" applyAlignment="1">
      <alignment horizontal="left" wrapText="1"/>
    </xf>
    <xf numFmtId="0" fontId="6" fillId="0" borderId="0" xfId="2" applyFont="1" applyFill="1" applyBorder="1" applyAlignment="1">
      <alignment horizontal="left" vertical="center" wrapText="1"/>
    </xf>
    <xf numFmtId="0" fontId="3" fillId="2" borderId="0" xfId="2" applyFont="1" applyFill="1" applyBorder="1" applyAlignment="1">
      <alignment horizontal="left" wrapText="1"/>
    </xf>
    <xf numFmtId="0" fontId="10" fillId="2" borderId="0" xfId="2" applyFont="1" applyFill="1" applyAlignment="1">
      <alignment horizontal="left" wrapText="1"/>
    </xf>
    <xf numFmtId="0" fontId="3" fillId="0" borderId="0" xfId="2" applyAlignment="1"/>
    <xf numFmtId="0" fontId="21" fillId="2" borderId="0" xfId="7" applyFont="1" applyFill="1" applyAlignment="1">
      <alignment horizontal="left" vertical="center" wrapText="1"/>
    </xf>
    <xf numFmtId="0" fontId="18" fillId="0" borderId="0" xfId="3" applyFont="1" applyAlignment="1">
      <alignment horizontal="left" vertical="center" wrapText="1"/>
    </xf>
    <xf numFmtId="0" fontId="9" fillId="0" borderId="0" xfId="7" applyFont="1" applyFill="1" applyAlignment="1">
      <alignment horizontal="center"/>
    </xf>
    <xf numFmtId="0" fontId="5" fillId="0" borderId="18" xfId="2" applyFont="1" applyBorder="1" applyAlignment="1">
      <alignment horizontal="center" vertical="center"/>
    </xf>
    <xf numFmtId="0" fontId="5" fillId="0" borderId="0" xfId="2" applyFont="1" applyBorder="1" applyAlignment="1">
      <alignment horizontal="center" vertical="center"/>
    </xf>
    <xf numFmtId="0" fontId="5" fillId="0" borderId="19" xfId="2" applyFont="1" applyBorder="1" applyAlignment="1">
      <alignment horizontal="center" vertical="center"/>
    </xf>
    <xf numFmtId="0" fontId="5" fillId="0" borderId="18" xfId="2" applyFont="1" applyBorder="1" applyAlignment="1">
      <alignment horizontal="center" vertical="center" wrapText="1"/>
    </xf>
    <xf numFmtId="0" fontId="5" fillId="0" borderId="0"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22" xfId="2" applyFont="1" applyBorder="1" applyAlignment="1">
      <alignment horizontal="center" vertical="center"/>
    </xf>
    <xf numFmtId="0" fontId="0" fillId="0" borderId="0" xfId="0" applyFill="1" applyAlignment="1">
      <alignment vertical="center"/>
    </xf>
    <xf numFmtId="0" fontId="19" fillId="0" borderId="0" xfId="2" applyFont="1" applyFill="1" applyBorder="1" applyAlignment="1">
      <alignment horizontal="left" vertical="center" wrapText="1"/>
    </xf>
    <xf numFmtId="0" fontId="18" fillId="2" borderId="0" xfId="2" applyFont="1" applyFill="1" applyBorder="1" applyAlignment="1">
      <alignment horizontal="left" vertical="center" wrapText="1"/>
    </xf>
    <xf numFmtId="0" fontId="18" fillId="0" borderId="0" xfId="2" applyFont="1" applyAlignment="1">
      <alignment horizontal="left" vertical="center" wrapText="1"/>
    </xf>
    <xf numFmtId="0" fontId="0" fillId="0" borderId="0" xfId="0" applyAlignment="1">
      <alignment vertical="center"/>
    </xf>
    <xf numFmtId="0" fontId="2" fillId="0" borderId="18" xfId="4" applyFont="1" applyBorder="1" applyAlignment="1">
      <alignment horizontal="center" vertical="center"/>
    </xf>
    <xf numFmtId="0" fontId="2" fillId="0" borderId="0" xfId="4" applyFont="1" applyBorder="1" applyAlignment="1">
      <alignment horizontal="center" vertical="center"/>
    </xf>
    <xf numFmtId="0" fontId="2" fillId="0" borderId="19" xfId="4" applyFont="1" applyBorder="1" applyAlignment="1">
      <alignment horizontal="center" vertical="center"/>
    </xf>
    <xf numFmtId="0" fontId="1" fillId="0" borderId="0" xfId="4" applyAlignment="1">
      <alignment horizontal="center"/>
    </xf>
    <xf numFmtId="0" fontId="10" fillId="2" borderId="0" xfId="7" applyFont="1" applyFill="1" applyAlignment="1">
      <alignment horizontal="left" wrapText="1"/>
    </xf>
    <xf numFmtId="0" fontId="2" fillId="0" borderId="22" xfId="4" applyFont="1" applyBorder="1" applyAlignment="1">
      <alignment horizontal="center" vertical="center"/>
    </xf>
    <xf numFmtId="0" fontId="2" fillId="0" borderId="18" xfId="4" applyFont="1" applyBorder="1" applyAlignment="1">
      <alignment horizontal="center" vertical="center" wrapText="1"/>
    </xf>
    <xf numFmtId="0" fontId="2" fillId="0" borderId="0" xfId="4" applyFont="1" applyBorder="1" applyAlignment="1">
      <alignment horizontal="center" vertical="center" wrapText="1"/>
    </xf>
    <xf numFmtId="0" fontId="2" fillId="0" borderId="19" xfId="4" applyFont="1" applyBorder="1" applyAlignment="1">
      <alignment horizontal="center" vertical="center" wrapText="1"/>
    </xf>
    <xf numFmtId="0" fontId="21" fillId="0" borderId="0" xfId="4" applyFont="1" applyAlignment="1">
      <alignment vertical="center" wrapText="1"/>
    </xf>
    <xf numFmtId="0" fontId="1" fillId="0" borderId="0" xfId="4" applyAlignment="1">
      <alignment wrapText="1"/>
    </xf>
    <xf numFmtId="0" fontId="10" fillId="2" borderId="0" xfId="4" applyFont="1" applyFill="1" applyAlignment="1">
      <alignment horizontal="left" wrapText="1"/>
    </xf>
    <xf numFmtId="0" fontId="18" fillId="0" borderId="0" xfId="10" applyFont="1" applyFill="1" applyAlignment="1">
      <alignment horizontal="left" vertical="center" wrapText="1"/>
    </xf>
    <xf numFmtId="0" fontId="15" fillId="0" borderId="28" xfId="10" applyFont="1" applyBorder="1" applyAlignment="1">
      <alignment horizontal="center" vertical="center"/>
    </xf>
    <xf numFmtId="0" fontId="15" fillId="0" borderId="29" xfId="10" applyFont="1" applyBorder="1" applyAlignment="1">
      <alignment horizontal="center" vertical="center"/>
    </xf>
    <xf numFmtId="0" fontId="5" fillId="0" borderId="0" xfId="10" applyFont="1" applyAlignment="1">
      <alignment horizontal="left" wrapText="1"/>
    </xf>
    <xf numFmtId="0" fontId="15" fillId="0" borderId="30" xfId="10" applyFont="1" applyBorder="1" applyAlignment="1">
      <alignment horizontal="center" vertical="center"/>
    </xf>
    <xf numFmtId="0" fontId="15" fillId="0" borderId="2" xfId="10" applyFont="1" applyBorder="1" applyAlignment="1">
      <alignment horizontal="center" vertical="center"/>
    </xf>
    <xf numFmtId="0" fontId="19" fillId="0" borderId="47" xfId="10" applyFont="1" applyFill="1" applyBorder="1" applyAlignment="1" applyProtection="1">
      <alignment horizontal="left" wrapText="1"/>
    </xf>
  </cellXfs>
  <cellStyles count="14">
    <cellStyle name="Lien hypertexte" xfId="13" builtinId="8"/>
    <cellStyle name="Milliers" xfId="9" builtinId="3"/>
    <cellStyle name="Normal" xfId="0" builtinId="0"/>
    <cellStyle name="Normal 2" xfId="2"/>
    <cellStyle name="Normal 5" xfId="7"/>
    <cellStyle name="Normal 7" xfId="3"/>
    <cellStyle name="Normal 7 2" xfId="10"/>
    <cellStyle name="Normal 8" xfId="4"/>
    <cellStyle name="Normal_IND 1.4.1-1.4.4" xfId="12"/>
    <cellStyle name="Pourcentage" xfId="1" builtinId="5"/>
    <cellStyle name="Pourcentage 2" xfId="6"/>
    <cellStyle name="Pourcentage 3" xfId="8"/>
    <cellStyle name="Pourcentage 4" xfId="5"/>
    <cellStyle name="Pourcentage 5"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80055905046924E-2"/>
          <c:y val="2.4161926996376835E-2"/>
          <c:w val="0.90982697707702676"/>
          <c:h val="0.76785429757047152"/>
        </c:manualLayout>
      </c:layout>
      <c:barChart>
        <c:barDir val="col"/>
        <c:grouping val="stacked"/>
        <c:varyColors val="0"/>
        <c:ser>
          <c:idx val="0"/>
          <c:order val="0"/>
          <c:tx>
            <c:strRef>
              <c:f>'F 4.8-3'!$A$26</c:f>
              <c:strCache>
                <c:ptCount val="1"/>
                <c:pt idx="0">
                  <c:v>Détachement</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 4.8-3'!$B$24:$M$25</c:f>
              <c:multiLvlStrCache>
                <c:ptCount val="12"/>
                <c:lvl>
                  <c:pt idx="0">
                    <c:v>2017</c:v>
                  </c:pt>
                  <c:pt idx="1">
                    <c:v>2018</c:v>
                  </c:pt>
                  <c:pt idx="2">
                    <c:v>2019</c:v>
                  </c:pt>
                  <c:pt idx="3">
                    <c:v>2017</c:v>
                  </c:pt>
                  <c:pt idx="4">
                    <c:v>2018</c:v>
                  </c:pt>
                  <c:pt idx="5">
                    <c:v>2019</c:v>
                  </c:pt>
                  <c:pt idx="6">
                    <c:v>2017</c:v>
                  </c:pt>
                  <c:pt idx="7">
                    <c:v>2018</c:v>
                  </c:pt>
                  <c:pt idx="8">
                    <c:v>2019</c:v>
                  </c:pt>
                  <c:pt idx="9">
                    <c:v>2017</c:v>
                  </c:pt>
                  <c:pt idx="10">
                    <c:v>2018</c:v>
                  </c:pt>
                  <c:pt idx="11">
                    <c:v>2019</c:v>
                  </c:pt>
                </c:lvl>
                <c:lvl>
                  <c:pt idx="0">
                    <c:v>A+</c:v>
                  </c:pt>
                  <c:pt idx="3">
                    <c:v>A</c:v>
                  </c:pt>
                  <c:pt idx="6">
                    <c:v>B</c:v>
                  </c:pt>
                  <c:pt idx="9">
                    <c:v>C</c:v>
                  </c:pt>
                </c:lvl>
              </c:multiLvlStrCache>
            </c:multiLvlStrRef>
          </c:cat>
          <c:val>
            <c:numRef>
              <c:f>'F 4.8-3'!$B$26:$M$26</c:f>
              <c:numCache>
                <c:formatCode>0.00</c:formatCode>
                <c:ptCount val="12"/>
                <c:pt idx="0">
                  <c:v>59.498751337852298</c:v>
                </c:pt>
                <c:pt idx="1">
                  <c:v>63.068592057761698</c:v>
                </c:pt>
                <c:pt idx="2">
                  <c:v>54.910986258715198</c:v>
                </c:pt>
                <c:pt idx="3">
                  <c:v>40.554829067812399</c:v>
                </c:pt>
                <c:pt idx="4">
                  <c:v>40.513189280201999</c:v>
                </c:pt>
                <c:pt idx="5">
                  <c:v>40.470402957992405</c:v>
                </c:pt>
                <c:pt idx="6">
                  <c:v>25.2573858549686</c:v>
                </c:pt>
                <c:pt idx="7">
                  <c:v>28.724817356652601</c:v>
                </c:pt>
                <c:pt idx="8">
                  <c:v>30.188474870017302</c:v>
                </c:pt>
                <c:pt idx="9">
                  <c:v>43.536333963236501</c:v>
                </c:pt>
                <c:pt idx="10">
                  <c:v>44.2940693121948</c:v>
                </c:pt>
                <c:pt idx="11">
                  <c:v>43.590143480973097</c:v>
                </c:pt>
              </c:numCache>
            </c:numRef>
          </c:val>
        </c:ser>
        <c:ser>
          <c:idx val="2"/>
          <c:order val="1"/>
          <c:tx>
            <c:strRef>
              <c:f>'F 4.8-3'!$A$27</c:f>
              <c:strCache>
                <c:ptCount val="1"/>
                <c:pt idx="0">
                  <c:v>Disponibilité</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 4.8-3'!$B$24:$M$25</c:f>
              <c:multiLvlStrCache>
                <c:ptCount val="12"/>
                <c:lvl>
                  <c:pt idx="0">
                    <c:v>2017</c:v>
                  </c:pt>
                  <c:pt idx="1">
                    <c:v>2018</c:v>
                  </c:pt>
                  <c:pt idx="2">
                    <c:v>2019</c:v>
                  </c:pt>
                  <c:pt idx="3">
                    <c:v>2017</c:v>
                  </c:pt>
                  <c:pt idx="4">
                    <c:v>2018</c:v>
                  </c:pt>
                  <c:pt idx="5">
                    <c:v>2019</c:v>
                  </c:pt>
                  <c:pt idx="6">
                    <c:v>2017</c:v>
                  </c:pt>
                  <c:pt idx="7">
                    <c:v>2018</c:v>
                  </c:pt>
                  <c:pt idx="8">
                    <c:v>2019</c:v>
                  </c:pt>
                  <c:pt idx="9">
                    <c:v>2017</c:v>
                  </c:pt>
                  <c:pt idx="10">
                    <c:v>2018</c:v>
                  </c:pt>
                  <c:pt idx="11">
                    <c:v>2019</c:v>
                  </c:pt>
                </c:lvl>
                <c:lvl>
                  <c:pt idx="0">
                    <c:v>A+</c:v>
                  </c:pt>
                  <c:pt idx="3">
                    <c:v>A</c:v>
                  </c:pt>
                  <c:pt idx="6">
                    <c:v>B</c:v>
                  </c:pt>
                  <c:pt idx="9">
                    <c:v>C</c:v>
                  </c:pt>
                </c:lvl>
              </c:multiLvlStrCache>
            </c:multiLvlStrRef>
          </c:cat>
          <c:val>
            <c:numRef>
              <c:f>'F 4.8-3'!$B$27:$M$27</c:f>
              <c:numCache>
                <c:formatCode>0.00</c:formatCode>
                <c:ptCount val="12"/>
                <c:pt idx="0">
                  <c:v>16.2593649661077</c:v>
                </c:pt>
                <c:pt idx="1">
                  <c:v>16.507220216606399</c:v>
                </c:pt>
                <c:pt idx="2">
                  <c:v>18.560888106681102</c:v>
                </c:pt>
                <c:pt idx="3">
                  <c:v>47.238931440313806</c:v>
                </c:pt>
                <c:pt idx="4">
                  <c:v>48.246106356110502</c:v>
                </c:pt>
                <c:pt idx="5">
                  <c:v>49.529254681776102</c:v>
                </c:pt>
                <c:pt idx="6">
                  <c:v>26.4324082363473</c:v>
                </c:pt>
                <c:pt idx="7">
                  <c:v>26.760017710869999</c:v>
                </c:pt>
                <c:pt idx="8">
                  <c:v>26.261915077989599</c:v>
                </c:pt>
                <c:pt idx="9">
                  <c:v>20.816869953616198</c:v>
                </c:pt>
                <c:pt idx="10">
                  <c:v>23.282903958625301</c:v>
                </c:pt>
                <c:pt idx="11">
                  <c:v>24.012268662923599</c:v>
                </c:pt>
              </c:numCache>
            </c:numRef>
          </c:val>
        </c:ser>
        <c:ser>
          <c:idx val="3"/>
          <c:order val="2"/>
          <c:tx>
            <c:strRef>
              <c:f>'F 4.8-3'!$A$28</c:f>
              <c:strCache>
                <c:ptCount val="1"/>
                <c:pt idx="0">
                  <c:v>Hors cadres</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 4.8-3'!$B$24:$M$25</c:f>
              <c:multiLvlStrCache>
                <c:ptCount val="12"/>
                <c:lvl>
                  <c:pt idx="0">
                    <c:v>2017</c:v>
                  </c:pt>
                  <c:pt idx="1">
                    <c:v>2018</c:v>
                  </c:pt>
                  <c:pt idx="2">
                    <c:v>2019</c:v>
                  </c:pt>
                  <c:pt idx="3">
                    <c:v>2017</c:v>
                  </c:pt>
                  <c:pt idx="4">
                    <c:v>2018</c:v>
                  </c:pt>
                  <c:pt idx="5">
                    <c:v>2019</c:v>
                  </c:pt>
                  <c:pt idx="6">
                    <c:v>2017</c:v>
                  </c:pt>
                  <c:pt idx="7">
                    <c:v>2018</c:v>
                  </c:pt>
                  <c:pt idx="8">
                    <c:v>2019</c:v>
                  </c:pt>
                  <c:pt idx="9">
                    <c:v>2017</c:v>
                  </c:pt>
                  <c:pt idx="10">
                    <c:v>2018</c:v>
                  </c:pt>
                  <c:pt idx="11">
                    <c:v>2019</c:v>
                  </c:pt>
                </c:lvl>
                <c:lvl>
                  <c:pt idx="0">
                    <c:v>A+</c:v>
                  </c:pt>
                  <c:pt idx="3">
                    <c:v>A</c:v>
                  </c:pt>
                  <c:pt idx="6">
                    <c:v>B</c:v>
                  </c:pt>
                  <c:pt idx="9">
                    <c:v>C</c:v>
                  </c:pt>
                </c:lvl>
              </c:multiLvlStrCache>
            </c:multiLvlStrRef>
          </c:cat>
          <c:val>
            <c:numRef>
              <c:f>'F 4.8-3'!$B$28:$M$28</c:f>
              <c:numCache>
                <c:formatCode>0.00</c:formatCode>
                <c:ptCount val="12"/>
                <c:pt idx="0">
                  <c:v>0.79379236532286812</c:v>
                </c:pt>
                <c:pt idx="1">
                  <c:v>0.46931407942238196</c:v>
                </c:pt>
                <c:pt idx="2">
                  <c:v>0.26399512624382304</c:v>
                </c:pt>
                <c:pt idx="3">
                  <c:v>0.28582103493368199</c:v>
                </c:pt>
                <c:pt idx="4">
                  <c:v>0.19292830082783699</c:v>
                </c:pt>
                <c:pt idx="5">
                  <c:v>9.2437262487589406E-2</c:v>
                </c:pt>
                <c:pt idx="6">
                  <c:v>1.1022829006266701</c:v>
                </c:pt>
                <c:pt idx="7">
                  <c:v>0.86893956165596598</c:v>
                </c:pt>
                <c:pt idx="8">
                  <c:v>0.35745233968804102</c:v>
                </c:pt>
                <c:pt idx="9">
                  <c:v>0.24909809311114897</c:v>
                </c:pt>
                <c:pt idx="10">
                  <c:v>0.22717386050558197</c:v>
                </c:pt>
                <c:pt idx="11">
                  <c:v>0.16115616552297701</c:v>
                </c:pt>
              </c:numCache>
            </c:numRef>
          </c:val>
        </c:ser>
        <c:ser>
          <c:idx val="4"/>
          <c:order val="3"/>
          <c:tx>
            <c:strRef>
              <c:f>'F 4.8-3'!$A$29</c:f>
              <c:strCache>
                <c:ptCount val="1"/>
                <c:pt idx="0">
                  <c:v>Mise à disposition (MAD)</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 4.8-3'!$B$24:$M$25</c:f>
              <c:multiLvlStrCache>
                <c:ptCount val="12"/>
                <c:lvl>
                  <c:pt idx="0">
                    <c:v>2017</c:v>
                  </c:pt>
                  <c:pt idx="1">
                    <c:v>2018</c:v>
                  </c:pt>
                  <c:pt idx="2">
                    <c:v>2019</c:v>
                  </c:pt>
                  <c:pt idx="3">
                    <c:v>2017</c:v>
                  </c:pt>
                  <c:pt idx="4">
                    <c:v>2018</c:v>
                  </c:pt>
                  <c:pt idx="5">
                    <c:v>2019</c:v>
                  </c:pt>
                  <c:pt idx="6">
                    <c:v>2017</c:v>
                  </c:pt>
                  <c:pt idx="7">
                    <c:v>2018</c:v>
                  </c:pt>
                  <c:pt idx="8">
                    <c:v>2019</c:v>
                  </c:pt>
                  <c:pt idx="9">
                    <c:v>2017</c:v>
                  </c:pt>
                  <c:pt idx="10">
                    <c:v>2018</c:v>
                  </c:pt>
                  <c:pt idx="11">
                    <c:v>2019</c:v>
                  </c:pt>
                </c:lvl>
                <c:lvl>
                  <c:pt idx="0">
                    <c:v>A+</c:v>
                  </c:pt>
                  <c:pt idx="3">
                    <c:v>A</c:v>
                  </c:pt>
                  <c:pt idx="6">
                    <c:v>B</c:v>
                  </c:pt>
                  <c:pt idx="9">
                    <c:v>C</c:v>
                  </c:pt>
                </c:lvl>
              </c:multiLvlStrCache>
            </c:multiLvlStrRef>
          </c:cat>
          <c:val>
            <c:numRef>
              <c:f>'F 4.8-3'!$B$29:$M$29</c:f>
              <c:numCache>
                <c:formatCode>0.00</c:formatCode>
                <c:ptCount val="12"/>
                <c:pt idx="0">
                  <c:v>7.3938637174455897</c:v>
                </c:pt>
                <c:pt idx="1">
                  <c:v>7.9602888086642496</c:v>
                </c:pt>
                <c:pt idx="2">
                  <c:v>8.4749204630068302</c:v>
                </c:pt>
                <c:pt idx="3">
                  <c:v>2.42107229590883</c:v>
                </c:pt>
                <c:pt idx="4">
                  <c:v>2.2642766942612602</c:v>
                </c:pt>
                <c:pt idx="5">
                  <c:v>1.6827005375055599</c:v>
                </c:pt>
                <c:pt idx="6">
                  <c:v>4.8287824529990999</c:v>
                </c:pt>
                <c:pt idx="7">
                  <c:v>3.8189063537746195</c:v>
                </c:pt>
                <c:pt idx="8">
                  <c:v>3.6557625649913299</c:v>
                </c:pt>
                <c:pt idx="9">
                  <c:v>2.8646280707782101</c:v>
                </c:pt>
                <c:pt idx="10">
                  <c:v>2.8614239450915901</c:v>
                </c:pt>
                <c:pt idx="11">
                  <c:v>2.6616760241214301</c:v>
                </c:pt>
              </c:numCache>
            </c:numRef>
          </c:val>
        </c:ser>
        <c:ser>
          <c:idx val="5"/>
          <c:order val="4"/>
          <c:tx>
            <c:strRef>
              <c:f>'F 4.8-3'!$A$30</c:f>
              <c:strCache>
                <c:ptCount val="1"/>
                <c:pt idx="0">
                  <c:v>Position normale d’activité (PNA)</c:v>
                </c:pt>
              </c:strCache>
            </c:strRef>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 4.8-3'!$B$24:$M$25</c:f>
              <c:multiLvlStrCache>
                <c:ptCount val="12"/>
                <c:lvl>
                  <c:pt idx="0">
                    <c:v>2017</c:v>
                  </c:pt>
                  <c:pt idx="1">
                    <c:v>2018</c:v>
                  </c:pt>
                  <c:pt idx="2">
                    <c:v>2019</c:v>
                  </c:pt>
                  <c:pt idx="3">
                    <c:v>2017</c:v>
                  </c:pt>
                  <c:pt idx="4">
                    <c:v>2018</c:v>
                  </c:pt>
                  <c:pt idx="5">
                    <c:v>2019</c:v>
                  </c:pt>
                  <c:pt idx="6">
                    <c:v>2017</c:v>
                  </c:pt>
                  <c:pt idx="7">
                    <c:v>2018</c:v>
                  </c:pt>
                  <c:pt idx="8">
                    <c:v>2019</c:v>
                  </c:pt>
                  <c:pt idx="9">
                    <c:v>2017</c:v>
                  </c:pt>
                  <c:pt idx="10">
                    <c:v>2018</c:v>
                  </c:pt>
                  <c:pt idx="11">
                    <c:v>2019</c:v>
                  </c:pt>
                </c:lvl>
                <c:lvl>
                  <c:pt idx="0">
                    <c:v>A+</c:v>
                  </c:pt>
                  <c:pt idx="3">
                    <c:v>A</c:v>
                  </c:pt>
                  <c:pt idx="6">
                    <c:v>B</c:v>
                  </c:pt>
                  <c:pt idx="9">
                    <c:v>C</c:v>
                  </c:pt>
                </c:lvl>
              </c:multiLvlStrCache>
            </c:multiLvlStrRef>
          </c:cat>
          <c:val>
            <c:numRef>
              <c:f>'F 4.8-3'!$B$30:$M$30</c:f>
              <c:numCache>
                <c:formatCode>0.00</c:formatCode>
                <c:ptCount val="12"/>
                <c:pt idx="0">
                  <c:v>16.054227613271401</c:v>
                </c:pt>
                <c:pt idx="1">
                  <c:v>11.9945848375451</c:v>
                </c:pt>
                <c:pt idx="2">
                  <c:v>17.789210045352998</c:v>
                </c:pt>
                <c:pt idx="3">
                  <c:v>9.4993461610311893</c:v>
                </c:pt>
                <c:pt idx="4">
                  <c:v>8.7834993685982798</c:v>
                </c:pt>
                <c:pt idx="5">
                  <c:v>8.2252045602382804</c:v>
                </c:pt>
                <c:pt idx="6">
                  <c:v>42.3791405550581</c:v>
                </c:pt>
                <c:pt idx="7">
                  <c:v>39.827319017046698</c:v>
                </c:pt>
                <c:pt idx="8">
                  <c:v>39.536395147313605</c:v>
                </c:pt>
                <c:pt idx="9">
                  <c:v>32.533069919257798</c:v>
                </c:pt>
                <c:pt idx="10">
                  <c:v>29.3344289235825</c:v>
                </c:pt>
                <c:pt idx="11">
                  <c:v>29.574755666458703</c:v>
                </c:pt>
              </c:numCache>
            </c:numRef>
          </c:val>
        </c:ser>
        <c:dLbls>
          <c:dLblPos val="ctr"/>
          <c:showLegendKey val="0"/>
          <c:showVal val="1"/>
          <c:showCatName val="0"/>
          <c:showSerName val="0"/>
          <c:showPercent val="0"/>
          <c:showBubbleSize val="0"/>
        </c:dLbls>
        <c:gapWidth val="150"/>
        <c:overlap val="100"/>
        <c:axId val="512241520"/>
        <c:axId val="512241912"/>
      </c:barChart>
      <c:catAx>
        <c:axId val="51224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241912"/>
        <c:crosses val="autoZero"/>
        <c:auto val="1"/>
        <c:lblAlgn val="ctr"/>
        <c:lblOffset val="100"/>
        <c:noMultiLvlLbl val="0"/>
      </c:catAx>
      <c:valAx>
        <c:axId val="51224191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241520"/>
        <c:crosses val="autoZero"/>
        <c:crossBetween val="between"/>
        <c:majorUnit val="20"/>
      </c:valAx>
      <c:spPr>
        <a:noFill/>
        <a:ln>
          <a:noFill/>
        </a:ln>
        <a:effectLst/>
      </c:spPr>
    </c:plotArea>
    <c:legend>
      <c:legendPos val="b"/>
      <c:layout>
        <c:manualLayout>
          <c:xMode val="edge"/>
          <c:yMode val="edge"/>
          <c:x val="5.7523201011240678E-2"/>
          <c:y val="0.92576530336398266"/>
          <c:w val="0.94247679898875936"/>
          <c:h val="7.42346673686689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305918267606323"/>
          <c:y val="8.533225183701375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7113254593175851"/>
          <c:y val="0.15782407407407409"/>
          <c:w val="0.4744017935258093"/>
          <c:h val="0.79066965587634874"/>
        </c:manualLayout>
      </c:layout>
      <c:pieChart>
        <c:varyColors val="1"/>
        <c:ser>
          <c:idx val="0"/>
          <c:order val="0"/>
          <c:tx>
            <c:strRef>
              <c:f>'F 4.8-6 et 7'!$F$3</c:f>
              <c:strCache>
                <c:ptCount val="1"/>
                <c:pt idx="0">
                  <c:v>Disponibilité</c:v>
                </c:pt>
              </c:strCache>
            </c:strRef>
          </c:tx>
          <c:spPr>
            <a:ln>
              <a:solidFill>
                <a:schemeClr val="tx1">
                  <a:alpha val="93000"/>
                </a:schemeClr>
              </a:solidFill>
            </a:ln>
          </c:spPr>
          <c:explosion val="3"/>
          <c:dPt>
            <c:idx val="0"/>
            <c:bubble3D val="0"/>
            <c:spPr>
              <a:pattFill prst="pct80">
                <a:fgClr>
                  <a:schemeClr val="accent1"/>
                </a:fgClr>
                <a:bgClr>
                  <a:schemeClr val="bg1"/>
                </a:bgClr>
              </a:pattFill>
              <a:ln w="19050">
                <a:solidFill>
                  <a:schemeClr val="tx1">
                    <a:alpha val="93000"/>
                  </a:schemeClr>
                </a:solidFill>
              </a:ln>
              <a:effectLst/>
            </c:spPr>
          </c:dPt>
          <c:dPt>
            <c:idx val="1"/>
            <c:bubble3D val="0"/>
            <c:spPr>
              <a:pattFill prst="dkDnDiag">
                <a:fgClr>
                  <a:schemeClr val="accent1"/>
                </a:fgClr>
                <a:bgClr>
                  <a:schemeClr val="bg1"/>
                </a:bgClr>
              </a:pattFill>
              <a:ln w="19050">
                <a:solidFill>
                  <a:schemeClr val="tx1">
                    <a:alpha val="93000"/>
                  </a:schemeClr>
                </a:solidFill>
              </a:ln>
              <a:effectLst/>
            </c:spPr>
          </c:dPt>
          <c:dPt>
            <c:idx val="2"/>
            <c:bubble3D val="0"/>
            <c:spPr>
              <a:pattFill prst="pct80">
                <a:fgClr>
                  <a:schemeClr val="accent3"/>
                </a:fgClr>
                <a:bgClr>
                  <a:schemeClr val="bg1"/>
                </a:bgClr>
              </a:pattFill>
              <a:ln w="19050">
                <a:solidFill>
                  <a:schemeClr val="tx1">
                    <a:alpha val="93000"/>
                  </a:schemeClr>
                </a:solidFill>
              </a:ln>
              <a:effectLst/>
            </c:spPr>
          </c:dPt>
          <c:dPt>
            <c:idx val="3"/>
            <c:bubble3D val="0"/>
            <c:spPr>
              <a:pattFill prst="dkDnDiag">
                <a:fgClr>
                  <a:schemeClr val="accent3"/>
                </a:fgClr>
                <a:bgClr>
                  <a:schemeClr val="bg1"/>
                </a:bgClr>
              </a:pattFill>
              <a:ln w="19050">
                <a:solidFill>
                  <a:schemeClr val="tx1">
                    <a:alpha val="93000"/>
                  </a:schemeClr>
                </a:solidFill>
              </a:ln>
              <a:effectLst/>
            </c:spPr>
          </c:dPt>
          <c:dPt>
            <c:idx val="4"/>
            <c:bubble3D val="0"/>
            <c:spPr>
              <a:pattFill prst="pct80">
                <a:fgClr>
                  <a:schemeClr val="accent6"/>
                </a:fgClr>
                <a:bgClr>
                  <a:schemeClr val="bg1"/>
                </a:bgClr>
              </a:pattFill>
              <a:ln w="19050">
                <a:solidFill>
                  <a:schemeClr val="tx1">
                    <a:alpha val="93000"/>
                  </a:schemeClr>
                </a:solidFill>
              </a:ln>
              <a:effectLst/>
            </c:spPr>
          </c:dPt>
          <c:dPt>
            <c:idx val="5"/>
            <c:bubble3D val="0"/>
            <c:spPr>
              <a:pattFill prst="dkDnDiag">
                <a:fgClr>
                  <a:schemeClr val="accent6"/>
                </a:fgClr>
                <a:bgClr>
                  <a:schemeClr val="bg1"/>
                </a:bgClr>
              </a:pattFill>
              <a:ln w="19050">
                <a:solidFill>
                  <a:schemeClr val="tx1">
                    <a:alpha val="93000"/>
                  </a:schemeClr>
                </a:solidFill>
              </a:ln>
              <a:effectLst/>
            </c:spPr>
          </c:dPt>
          <c:dPt>
            <c:idx val="6"/>
            <c:bubble3D val="0"/>
            <c:spPr>
              <a:pattFill prst="pct80">
                <a:fgClr>
                  <a:schemeClr val="accent2"/>
                </a:fgClr>
                <a:bgClr>
                  <a:schemeClr val="bg1"/>
                </a:bgClr>
              </a:pattFill>
              <a:ln w="19050">
                <a:solidFill>
                  <a:schemeClr val="tx1">
                    <a:alpha val="93000"/>
                  </a:schemeClr>
                </a:solidFill>
              </a:ln>
              <a:effectLst/>
            </c:spPr>
          </c:dPt>
          <c:dPt>
            <c:idx val="7"/>
            <c:bubble3D val="0"/>
            <c:spPr>
              <a:pattFill prst="dkDnDiag">
                <a:fgClr>
                  <a:schemeClr val="accent2"/>
                </a:fgClr>
                <a:bgClr>
                  <a:schemeClr val="bg1"/>
                </a:bgClr>
              </a:pattFill>
              <a:ln w="19050">
                <a:solidFill>
                  <a:schemeClr val="tx1">
                    <a:alpha val="93000"/>
                  </a:schemeClr>
                </a:solidFill>
              </a:ln>
              <a:effectLst/>
            </c:spPr>
          </c:dPt>
          <c:dLbls>
            <c:dLbl>
              <c:idx val="1"/>
              <c:layout>
                <c:manualLayout>
                  <c:x val="6.4142526377140886E-3"/>
                  <c:y val="3.4801528526977349E-2"/>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0"/>
            <c:showCatName val="1"/>
            <c:showSerName val="0"/>
            <c:showPercent val="0"/>
            <c:showBubbleSize val="0"/>
            <c:showLeaderLines val="0"/>
            <c:extLst>
              <c:ext xmlns:c15="http://schemas.microsoft.com/office/drawing/2012/chart" uri="{CE6537A1-D6FC-4f65-9D91-7224C49458BB}">
                <c15:layout/>
              </c:ext>
            </c:extLst>
          </c:dLbls>
          <c:cat>
            <c:multiLvlStrRef>
              <c:f>'F 4.8-6 et 7'!$A$4:$B$11</c:f>
              <c:multiLvlStrCache>
                <c:ptCount val="8"/>
                <c:lvl>
                  <c:pt idx="0">
                    <c:v>Hommes</c:v>
                  </c:pt>
                  <c:pt idx="1">
                    <c:v>Femmes</c:v>
                  </c:pt>
                  <c:pt idx="2">
                    <c:v>Hommes</c:v>
                  </c:pt>
                  <c:pt idx="3">
                    <c:v>Femmes</c:v>
                  </c:pt>
                  <c:pt idx="4">
                    <c:v>Hommes</c:v>
                  </c:pt>
                  <c:pt idx="5">
                    <c:v>Femmes</c:v>
                  </c:pt>
                  <c:pt idx="6">
                    <c:v>Hommes</c:v>
                  </c:pt>
                  <c:pt idx="7">
                    <c:v>Femmes</c:v>
                  </c:pt>
                </c:lvl>
                <c:lvl>
                  <c:pt idx="0">
                    <c:v>Catégorie A+</c:v>
                  </c:pt>
                  <c:pt idx="2">
                    <c:v>Catégorie A</c:v>
                  </c:pt>
                  <c:pt idx="4">
                    <c:v>Catégorie B</c:v>
                  </c:pt>
                  <c:pt idx="6">
                    <c:v>Catégorie C</c:v>
                  </c:pt>
                </c:lvl>
              </c:multiLvlStrCache>
            </c:multiLvlStrRef>
          </c:cat>
          <c:val>
            <c:numRef>
              <c:f>'F 4.8-6 et 7'!$F$4:$F$11</c:f>
              <c:numCache>
                <c:formatCode>0.0</c:formatCode>
                <c:ptCount val="8"/>
                <c:pt idx="0">
                  <c:v>4.7127163134357382</c:v>
                </c:pt>
                <c:pt idx="1">
                  <c:v>1.9516818977250634</c:v>
                </c:pt>
                <c:pt idx="2">
                  <c:v>20.039373906280382</c:v>
                </c:pt>
                <c:pt idx="3">
                  <c:v>50.284367100913862</c:v>
                </c:pt>
                <c:pt idx="4">
                  <c:v>5.5949834726813137</c:v>
                </c:pt>
                <c:pt idx="5">
                  <c:v>6.1904530429710292</c:v>
                </c:pt>
                <c:pt idx="6">
                  <c:v>3.1280381100524988</c:v>
                </c:pt>
                <c:pt idx="7">
                  <c:v>8.098386155940112</c:v>
                </c:pt>
              </c:numCache>
            </c:numRef>
          </c:val>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891666666666665"/>
          <c:y val="8.533334766754396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7113254593175851"/>
          <c:y val="0.15782407407407409"/>
          <c:w val="0.4744017935258093"/>
          <c:h val="0.79066965587634874"/>
        </c:manualLayout>
      </c:layout>
      <c:pieChart>
        <c:varyColors val="1"/>
        <c:ser>
          <c:idx val="0"/>
          <c:order val="0"/>
          <c:tx>
            <c:strRef>
              <c:f>'F 4.8-6 et 7'!$G$3</c:f>
              <c:strCache>
                <c:ptCount val="1"/>
                <c:pt idx="0">
                  <c:v>Hors cadres</c:v>
                </c:pt>
              </c:strCache>
            </c:strRef>
          </c:tx>
          <c:spPr>
            <a:ln>
              <a:solidFill>
                <a:schemeClr val="tx1">
                  <a:alpha val="93000"/>
                </a:schemeClr>
              </a:solidFill>
            </a:ln>
          </c:spPr>
          <c:explosion val="3"/>
          <c:dPt>
            <c:idx val="0"/>
            <c:bubble3D val="0"/>
            <c:spPr>
              <a:pattFill prst="pct80">
                <a:fgClr>
                  <a:schemeClr val="accent1"/>
                </a:fgClr>
                <a:bgClr>
                  <a:schemeClr val="bg1"/>
                </a:bgClr>
              </a:pattFill>
              <a:ln w="19050">
                <a:solidFill>
                  <a:schemeClr val="tx1">
                    <a:alpha val="93000"/>
                  </a:schemeClr>
                </a:solidFill>
              </a:ln>
              <a:effectLst/>
            </c:spPr>
          </c:dPt>
          <c:dPt>
            <c:idx val="1"/>
            <c:bubble3D val="0"/>
            <c:spPr>
              <a:pattFill prst="dkDnDiag">
                <a:fgClr>
                  <a:schemeClr val="accent1"/>
                </a:fgClr>
                <a:bgClr>
                  <a:schemeClr val="bg1"/>
                </a:bgClr>
              </a:pattFill>
              <a:ln w="19050">
                <a:solidFill>
                  <a:schemeClr val="tx1">
                    <a:alpha val="93000"/>
                  </a:schemeClr>
                </a:solidFill>
              </a:ln>
              <a:effectLst/>
            </c:spPr>
          </c:dPt>
          <c:dPt>
            <c:idx val="2"/>
            <c:bubble3D val="0"/>
            <c:spPr>
              <a:pattFill prst="pct80">
                <a:fgClr>
                  <a:schemeClr val="accent3"/>
                </a:fgClr>
                <a:bgClr>
                  <a:schemeClr val="bg1"/>
                </a:bgClr>
              </a:pattFill>
              <a:ln w="19050">
                <a:solidFill>
                  <a:schemeClr val="tx1">
                    <a:alpha val="93000"/>
                  </a:schemeClr>
                </a:solidFill>
              </a:ln>
              <a:effectLst/>
            </c:spPr>
          </c:dPt>
          <c:dPt>
            <c:idx val="3"/>
            <c:bubble3D val="0"/>
            <c:spPr>
              <a:pattFill prst="dkDnDiag">
                <a:fgClr>
                  <a:schemeClr val="accent3"/>
                </a:fgClr>
                <a:bgClr>
                  <a:schemeClr val="bg1"/>
                </a:bgClr>
              </a:pattFill>
              <a:ln w="19050">
                <a:solidFill>
                  <a:schemeClr val="tx1">
                    <a:alpha val="93000"/>
                  </a:schemeClr>
                </a:solidFill>
              </a:ln>
              <a:effectLst/>
            </c:spPr>
          </c:dPt>
          <c:dPt>
            <c:idx val="4"/>
            <c:bubble3D val="0"/>
            <c:spPr>
              <a:pattFill prst="pct80">
                <a:fgClr>
                  <a:schemeClr val="accent6"/>
                </a:fgClr>
                <a:bgClr>
                  <a:schemeClr val="bg1"/>
                </a:bgClr>
              </a:pattFill>
              <a:ln w="19050">
                <a:solidFill>
                  <a:schemeClr val="tx1">
                    <a:alpha val="93000"/>
                  </a:schemeClr>
                </a:solidFill>
              </a:ln>
              <a:effectLst/>
            </c:spPr>
          </c:dPt>
          <c:dPt>
            <c:idx val="5"/>
            <c:bubble3D val="0"/>
            <c:spPr>
              <a:pattFill prst="dkDnDiag">
                <a:fgClr>
                  <a:schemeClr val="accent6"/>
                </a:fgClr>
                <a:bgClr>
                  <a:schemeClr val="bg1"/>
                </a:bgClr>
              </a:pattFill>
              <a:ln w="19050">
                <a:solidFill>
                  <a:schemeClr val="tx1">
                    <a:alpha val="93000"/>
                  </a:schemeClr>
                </a:solidFill>
              </a:ln>
              <a:effectLst/>
            </c:spPr>
          </c:dPt>
          <c:dPt>
            <c:idx val="6"/>
            <c:bubble3D val="0"/>
            <c:spPr>
              <a:pattFill prst="pct80">
                <a:fgClr>
                  <a:schemeClr val="accent2"/>
                </a:fgClr>
                <a:bgClr>
                  <a:schemeClr val="bg1"/>
                </a:bgClr>
              </a:pattFill>
              <a:ln w="19050">
                <a:solidFill>
                  <a:schemeClr val="tx1">
                    <a:alpha val="93000"/>
                  </a:schemeClr>
                </a:solidFill>
              </a:ln>
              <a:effectLst/>
            </c:spPr>
          </c:dPt>
          <c:dPt>
            <c:idx val="7"/>
            <c:bubble3D val="0"/>
            <c:spPr>
              <a:pattFill prst="dkDnDiag">
                <a:fgClr>
                  <a:schemeClr val="accent2"/>
                </a:fgClr>
                <a:bgClr>
                  <a:schemeClr val="bg1"/>
                </a:bgClr>
              </a:pattFill>
              <a:ln w="19050">
                <a:solidFill>
                  <a:schemeClr val="tx1">
                    <a:alpha val="93000"/>
                  </a:schemeClr>
                </a:solidFill>
              </a:ln>
              <a:effectLst/>
            </c:spPr>
          </c:dPt>
          <c:dLbls>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0"/>
            <c:showCatName val="1"/>
            <c:showSerName val="0"/>
            <c:showPercent val="0"/>
            <c:showBubbleSize val="0"/>
            <c:showLeaderLines val="0"/>
            <c:extLst>
              <c:ext xmlns:c15="http://schemas.microsoft.com/office/drawing/2012/chart" uri="{CE6537A1-D6FC-4f65-9D91-7224C49458BB}">
                <c15:layout/>
              </c:ext>
            </c:extLst>
          </c:dLbls>
          <c:cat>
            <c:multiLvlStrRef>
              <c:f>'F 4.8-6 et 7'!$A$4:$B$11</c:f>
              <c:multiLvlStrCache>
                <c:ptCount val="8"/>
                <c:lvl>
                  <c:pt idx="0">
                    <c:v>Hommes</c:v>
                  </c:pt>
                  <c:pt idx="1">
                    <c:v>Femmes</c:v>
                  </c:pt>
                  <c:pt idx="2">
                    <c:v>Hommes</c:v>
                  </c:pt>
                  <c:pt idx="3">
                    <c:v>Femmes</c:v>
                  </c:pt>
                  <c:pt idx="4">
                    <c:v>Hommes</c:v>
                  </c:pt>
                  <c:pt idx="5">
                    <c:v>Femmes</c:v>
                  </c:pt>
                  <c:pt idx="6">
                    <c:v>Hommes</c:v>
                  </c:pt>
                  <c:pt idx="7">
                    <c:v>Femmes</c:v>
                  </c:pt>
                </c:lvl>
                <c:lvl>
                  <c:pt idx="0">
                    <c:v>Catégorie A+</c:v>
                  </c:pt>
                  <c:pt idx="2">
                    <c:v>Catégorie A</c:v>
                  </c:pt>
                  <c:pt idx="4">
                    <c:v>Catégorie B</c:v>
                  </c:pt>
                  <c:pt idx="6">
                    <c:v>Catégorie C</c:v>
                  </c:pt>
                </c:lvl>
              </c:multiLvlStrCache>
            </c:multiLvlStrRef>
          </c:cat>
          <c:val>
            <c:numRef>
              <c:f>'F 4.8-6 et 7'!$G$4:$G$11</c:f>
              <c:numCache>
                <c:formatCode>0.0</c:formatCode>
                <c:ptCount val="8"/>
                <c:pt idx="0">
                  <c:v>16.842105263157894</c:v>
                </c:pt>
                <c:pt idx="1">
                  <c:v>3.6842105263157889</c:v>
                </c:pt>
                <c:pt idx="2">
                  <c:v>22.105263157894736</c:v>
                </c:pt>
                <c:pt idx="3">
                  <c:v>6.3157894736842106</c:v>
                </c:pt>
                <c:pt idx="4">
                  <c:v>24.736842105263158</c:v>
                </c:pt>
                <c:pt idx="5">
                  <c:v>10</c:v>
                </c:pt>
                <c:pt idx="6">
                  <c:v>3.1578947368421053</c:v>
                </c:pt>
                <c:pt idx="7">
                  <c:v>13.157894736842104</c:v>
                </c:pt>
              </c:numCache>
            </c:numRef>
          </c:val>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 4.8-6 et 7'!$A$4:$B$4</c:f>
              <c:strCache>
                <c:ptCount val="2"/>
                <c:pt idx="0">
                  <c:v>Catégorie A+</c:v>
                </c:pt>
                <c:pt idx="1">
                  <c:v>Hommes</c:v>
                </c:pt>
              </c:strCache>
            </c:strRef>
          </c:tx>
          <c:spPr>
            <a:pattFill prst="pct75">
              <a:fgClr>
                <a:schemeClr val="accent1"/>
              </a:fgClr>
              <a:bgClr>
                <a:schemeClr val="bg1"/>
              </a:bgClr>
            </a:pattFill>
            <a:ln>
              <a:noFill/>
            </a:ln>
            <a:effectLst/>
          </c:spPr>
          <c:invertIfNegative val="0"/>
          <c:cat>
            <c:strRef>
              <c:f>'F 4.8-6 et 7'!$C$3:$G$3</c:f>
              <c:strCache>
                <c:ptCount val="5"/>
                <c:pt idx="0">
                  <c:v>Mise à disposition</c:v>
                </c:pt>
                <c:pt idx="1">
                  <c:v>PNA</c:v>
                </c:pt>
                <c:pt idx="2">
                  <c:v>Détachement</c:v>
                </c:pt>
                <c:pt idx="3">
                  <c:v>Disponibilité</c:v>
                </c:pt>
                <c:pt idx="4">
                  <c:v>Hors cadres</c:v>
                </c:pt>
              </c:strCache>
            </c:strRef>
          </c:cat>
          <c:val>
            <c:numRef>
              <c:f>'F 4.8-6 et 7'!$C$4:$G$4</c:f>
              <c:numCache>
                <c:formatCode>0.0</c:formatCode>
                <c:ptCount val="5"/>
                <c:pt idx="0">
                  <c:v>21.917007597895967</c:v>
                </c:pt>
                <c:pt idx="1">
                  <c:v>8.7552639310547455</c:v>
                </c:pt>
                <c:pt idx="2">
                  <c:v>11.670640736770721</c:v>
                </c:pt>
                <c:pt idx="3">
                  <c:v>4.7127163134357382</c:v>
                </c:pt>
                <c:pt idx="4">
                  <c:v>16.842105263157894</c:v>
                </c:pt>
              </c:numCache>
            </c:numRef>
          </c:val>
        </c:ser>
        <c:ser>
          <c:idx val="1"/>
          <c:order val="1"/>
          <c:tx>
            <c:strRef>
              <c:f>'F 4.8-6 et 7'!$A$5:$B$5</c:f>
              <c:strCache>
                <c:ptCount val="2"/>
                <c:pt idx="0">
                  <c:v>Catégorie A+</c:v>
                </c:pt>
                <c:pt idx="1">
                  <c:v>Femmes</c:v>
                </c:pt>
              </c:strCache>
            </c:strRef>
          </c:tx>
          <c:spPr>
            <a:pattFill prst="dkDnDiag">
              <a:fgClr>
                <a:schemeClr val="accent1"/>
              </a:fgClr>
              <a:bgClr>
                <a:schemeClr val="bg1"/>
              </a:bgClr>
            </a:pattFill>
            <a:ln>
              <a:noFill/>
            </a:ln>
            <a:effectLst/>
          </c:spPr>
          <c:invertIfNegative val="0"/>
          <c:cat>
            <c:strRef>
              <c:f>'F 4.8-6 et 7'!$C$3:$G$3</c:f>
              <c:strCache>
                <c:ptCount val="5"/>
                <c:pt idx="0">
                  <c:v>Mise à disposition</c:v>
                </c:pt>
                <c:pt idx="1">
                  <c:v>PNA</c:v>
                </c:pt>
                <c:pt idx="2">
                  <c:v>Détachement</c:v>
                </c:pt>
                <c:pt idx="3">
                  <c:v>Disponibilité</c:v>
                </c:pt>
                <c:pt idx="4">
                  <c:v>Hors cadres</c:v>
                </c:pt>
              </c:strCache>
            </c:strRef>
          </c:cat>
          <c:val>
            <c:numRef>
              <c:f>'F 4.8-6 et 7'!$C$5:$G$5</c:f>
              <c:numCache>
                <c:formatCode>0.0</c:formatCode>
                <c:ptCount val="5"/>
                <c:pt idx="0">
                  <c:v>14.669783752191702</c:v>
                </c:pt>
                <c:pt idx="1">
                  <c:v>4.113211242777397</c:v>
                </c:pt>
                <c:pt idx="2">
                  <c:v>6.0748583553912452</c:v>
                </c:pt>
                <c:pt idx="3">
                  <c:v>1.9516818977250634</c:v>
                </c:pt>
                <c:pt idx="4">
                  <c:v>3.6842105263157889</c:v>
                </c:pt>
              </c:numCache>
            </c:numRef>
          </c:val>
        </c:ser>
        <c:ser>
          <c:idx val="2"/>
          <c:order val="2"/>
          <c:tx>
            <c:strRef>
              <c:f>'F 4.8-6 et 7'!$A$6:$B$6</c:f>
              <c:strCache>
                <c:ptCount val="2"/>
                <c:pt idx="0">
                  <c:v>Catégorie A</c:v>
                </c:pt>
                <c:pt idx="1">
                  <c:v>Hommes</c:v>
                </c:pt>
              </c:strCache>
            </c:strRef>
          </c:tx>
          <c:spPr>
            <a:pattFill prst="pct75">
              <a:fgClr>
                <a:schemeClr val="accent3"/>
              </a:fgClr>
              <a:bgClr>
                <a:schemeClr val="bg1"/>
              </a:bgClr>
            </a:pattFill>
            <a:ln>
              <a:noFill/>
            </a:ln>
            <a:effectLst/>
          </c:spPr>
          <c:invertIfNegative val="0"/>
          <c:cat>
            <c:strRef>
              <c:f>'F 4.8-6 et 7'!$C$3:$G$3</c:f>
              <c:strCache>
                <c:ptCount val="5"/>
                <c:pt idx="0">
                  <c:v>Mise à disposition</c:v>
                </c:pt>
                <c:pt idx="1">
                  <c:v>PNA</c:v>
                </c:pt>
                <c:pt idx="2">
                  <c:v>Détachement</c:v>
                </c:pt>
                <c:pt idx="3">
                  <c:v>Disponibilité</c:v>
                </c:pt>
                <c:pt idx="4">
                  <c:v>Hors cadres</c:v>
                </c:pt>
              </c:strCache>
            </c:strRef>
          </c:cat>
          <c:val>
            <c:numRef>
              <c:f>'F 4.8-6 et 7'!$C$6:$G$6</c:f>
              <c:numCache>
                <c:formatCode>0.0</c:formatCode>
                <c:ptCount val="5"/>
                <c:pt idx="0">
                  <c:v>15.517241379310345</c:v>
                </c:pt>
                <c:pt idx="1">
                  <c:v>13.314073058466361</c:v>
                </c:pt>
                <c:pt idx="2">
                  <c:v>23.509723710979372</c:v>
                </c:pt>
                <c:pt idx="3">
                  <c:v>20.039373906280382</c:v>
                </c:pt>
                <c:pt idx="4">
                  <c:v>22.105263157894736</c:v>
                </c:pt>
              </c:numCache>
            </c:numRef>
          </c:val>
        </c:ser>
        <c:ser>
          <c:idx val="3"/>
          <c:order val="3"/>
          <c:tx>
            <c:strRef>
              <c:f>'F 4.8-6 et 7'!$A$7:$B$7</c:f>
              <c:strCache>
                <c:ptCount val="2"/>
                <c:pt idx="0">
                  <c:v>Catégorie A</c:v>
                </c:pt>
                <c:pt idx="1">
                  <c:v>Femmes</c:v>
                </c:pt>
              </c:strCache>
            </c:strRef>
          </c:tx>
          <c:spPr>
            <a:pattFill prst="dkDnDiag">
              <a:fgClr>
                <a:schemeClr val="accent3"/>
              </a:fgClr>
              <a:bgClr>
                <a:schemeClr val="bg1"/>
              </a:bgClr>
            </a:pattFill>
            <a:ln>
              <a:noFill/>
            </a:ln>
            <a:effectLst/>
          </c:spPr>
          <c:invertIfNegative val="0"/>
          <c:cat>
            <c:strRef>
              <c:f>'F 4.8-6 et 7'!$C$3:$G$3</c:f>
              <c:strCache>
                <c:ptCount val="5"/>
                <c:pt idx="0">
                  <c:v>Mise à disposition</c:v>
                </c:pt>
                <c:pt idx="1">
                  <c:v>PNA</c:v>
                </c:pt>
                <c:pt idx="2">
                  <c:v>Détachement</c:v>
                </c:pt>
                <c:pt idx="3">
                  <c:v>Disponibilité</c:v>
                </c:pt>
                <c:pt idx="4">
                  <c:v>Hors cadres</c:v>
                </c:pt>
              </c:strCache>
            </c:strRef>
          </c:cat>
          <c:val>
            <c:numRef>
              <c:f>'F 4.8-6 et 7'!$C$7:$G$7</c:f>
              <c:numCache>
                <c:formatCode>0.0</c:formatCode>
                <c:ptCount val="5"/>
                <c:pt idx="0">
                  <c:v>13.208649912331968</c:v>
                </c:pt>
                <c:pt idx="1">
                  <c:v>10.214474586230535</c:v>
                </c:pt>
                <c:pt idx="2">
                  <c:v>28.20860586704001</c:v>
                </c:pt>
                <c:pt idx="3">
                  <c:v>50.284367100913862</c:v>
                </c:pt>
                <c:pt idx="4">
                  <c:v>6.3157894736842106</c:v>
                </c:pt>
              </c:numCache>
            </c:numRef>
          </c:val>
        </c:ser>
        <c:ser>
          <c:idx val="4"/>
          <c:order val="4"/>
          <c:tx>
            <c:strRef>
              <c:f>'F 4.8-6 et 7'!$A$8:$B$8</c:f>
              <c:strCache>
                <c:ptCount val="2"/>
                <c:pt idx="0">
                  <c:v>Catégorie B</c:v>
                </c:pt>
                <c:pt idx="1">
                  <c:v>Hommes</c:v>
                </c:pt>
              </c:strCache>
            </c:strRef>
          </c:tx>
          <c:spPr>
            <a:pattFill prst="pct75">
              <a:fgClr>
                <a:schemeClr val="accent6"/>
              </a:fgClr>
              <a:bgClr>
                <a:schemeClr val="bg1"/>
              </a:bgClr>
            </a:pattFill>
            <a:ln>
              <a:noFill/>
            </a:ln>
            <a:effectLst/>
          </c:spPr>
          <c:invertIfNegative val="0"/>
          <c:cat>
            <c:strRef>
              <c:f>'F 4.8-6 et 7'!$C$3:$G$3</c:f>
              <c:strCache>
                <c:ptCount val="5"/>
                <c:pt idx="0">
                  <c:v>Mise à disposition</c:v>
                </c:pt>
                <c:pt idx="1">
                  <c:v>PNA</c:v>
                </c:pt>
                <c:pt idx="2">
                  <c:v>Détachement</c:v>
                </c:pt>
                <c:pt idx="3">
                  <c:v>Disponibilité</c:v>
                </c:pt>
                <c:pt idx="4">
                  <c:v>Hors cadres</c:v>
                </c:pt>
              </c:strCache>
            </c:strRef>
          </c:cat>
          <c:val>
            <c:numRef>
              <c:f>'F 4.8-6 et 7'!$C$8:$G$8</c:f>
              <c:numCache>
                <c:formatCode>0.0</c:formatCode>
                <c:ptCount val="5"/>
                <c:pt idx="0">
                  <c:v>9.8480420806545883</c:v>
                </c:pt>
                <c:pt idx="1">
                  <c:v>19.763000685535207</c:v>
                </c:pt>
                <c:pt idx="2">
                  <c:v>5.107956161267035</c:v>
                </c:pt>
                <c:pt idx="3">
                  <c:v>5.5949834726813137</c:v>
                </c:pt>
                <c:pt idx="4">
                  <c:v>24.736842105263158</c:v>
                </c:pt>
              </c:numCache>
            </c:numRef>
          </c:val>
        </c:ser>
        <c:ser>
          <c:idx val="5"/>
          <c:order val="5"/>
          <c:tx>
            <c:strRef>
              <c:f>'F 4.8-6 et 7'!$A$9:$B$9</c:f>
              <c:strCache>
                <c:ptCount val="2"/>
                <c:pt idx="0">
                  <c:v>Catégorie B</c:v>
                </c:pt>
                <c:pt idx="1">
                  <c:v>Femmes</c:v>
                </c:pt>
              </c:strCache>
            </c:strRef>
          </c:tx>
          <c:spPr>
            <a:pattFill prst="dkDnDiag">
              <a:fgClr>
                <a:schemeClr val="accent6"/>
              </a:fgClr>
              <a:bgClr>
                <a:schemeClr val="bg1"/>
              </a:bgClr>
            </a:pattFill>
            <a:ln>
              <a:noFill/>
            </a:ln>
            <a:effectLst/>
          </c:spPr>
          <c:invertIfNegative val="0"/>
          <c:cat>
            <c:strRef>
              <c:f>'F 4.8-6 et 7'!$C$3:$G$3</c:f>
              <c:strCache>
                <c:ptCount val="5"/>
                <c:pt idx="0">
                  <c:v>Mise à disposition</c:v>
                </c:pt>
                <c:pt idx="1">
                  <c:v>PNA</c:v>
                </c:pt>
                <c:pt idx="2">
                  <c:v>Détachement</c:v>
                </c:pt>
                <c:pt idx="3">
                  <c:v>Disponibilité</c:v>
                </c:pt>
                <c:pt idx="4">
                  <c:v>Hors cadres</c:v>
                </c:pt>
              </c:strCache>
            </c:strRef>
          </c:cat>
          <c:val>
            <c:numRef>
              <c:f>'F 4.8-6 et 7'!$C$9:$G$9</c:f>
              <c:numCache>
                <c:formatCode>0.0</c:formatCode>
                <c:ptCount val="5"/>
                <c:pt idx="0">
                  <c:v>9.8772647574517833</c:v>
                </c:pt>
                <c:pt idx="1">
                  <c:v>16.031730486729998</c:v>
                </c:pt>
                <c:pt idx="2">
                  <c:v>7.0855117800188134</c:v>
                </c:pt>
                <c:pt idx="3">
                  <c:v>6.1904530429710292</c:v>
                </c:pt>
                <c:pt idx="4">
                  <c:v>10</c:v>
                </c:pt>
              </c:numCache>
            </c:numRef>
          </c:val>
        </c:ser>
        <c:ser>
          <c:idx val="6"/>
          <c:order val="6"/>
          <c:tx>
            <c:strRef>
              <c:f>'F 4.8-6 et 7'!$A$10:$B$10</c:f>
              <c:strCache>
                <c:ptCount val="2"/>
                <c:pt idx="0">
                  <c:v>Catégorie C</c:v>
                </c:pt>
                <c:pt idx="1">
                  <c:v>Hommes</c:v>
                </c:pt>
              </c:strCache>
            </c:strRef>
          </c:tx>
          <c:spPr>
            <a:pattFill prst="pct75">
              <a:fgClr>
                <a:schemeClr val="accent2"/>
              </a:fgClr>
              <a:bgClr>
                <a:schemeClr val="bg1"/>
              </a:bgClr>
            </a:pattFill>
            <a:ln>
              <a:noFill/>
            </a:ln>
            <a:effectLst/>
          </c:spPr>
          <c:invertIfNegative val="0"/>
          <c:cat>
            <c:strRef>
              <c:f>'F 4.8-6 et 7'!$C$3:$G$3</c:f>
              <c:strCache>
                <c:ptCount val="5"/>
                <c:pt idx="0">
                  <c:v>Mise à disposition</c:v>
                </c:pt>
                <c:pt idx="1">
                  <c:v>PNA</c:v>
                </c:pt>
                <c:pt idx="2">
                  <c:v>Détachement</c:v>
                </c:pt>
                <c:pt idx="3">
                  <c:v>Disponibilité</c:v>
                </c:pt>
                <c:pt idx="4">
                  <c:v>Hors cadres</c:v>
                </c:pt>
              </c:strCache>
            </c:strRef>
          </c:cat>
          <c:val>
            <c:numRef>
              <c:f>'F 4.8-6 et 7'!$C$10:$G$10</c:f>
              <c:numCache>
                <c:formatCode>0.0</c:formatCode>
                <c:ptCount val="5"/>
                <c:pt idx="0">
                  <c:v>3.4774985388661603</c:v>
                </c:pt>
                <c:pt idx="1">
                  <c:v>17.280383899715993</c:v>
                </c:pt>
                <c:pt idx="2">
                  <c:v>9.2315096362085178</c:v>
                </c:pt>
                <c:pt idx="3">
                  <c:v>3.1280381100524988</c:v>
                </c:pt>
                <c:pt idx="4">
                  <c:v>3.1578947368421053</c:v>
                </c:pt>
              </c:numCache>
            </c:numRef>
          </c:val>
        </c:ser>
        <c:ser>
          <c:idx val="7"/>
          <c:order val="7"/>
          <c:tx>
            <c:strRef>
              <c:f>'F 4.8-6 et 7'!$A$11:$B$11</c:f>
              <c:strCache>
                <c:ptCount val="2"/>
                <c:pt idx="0">
                  <c:v>Catégorie C</c:v>
                </c:pt>
                <c:pt idx="1">
                  <c:v>Femmes</c:v>
                </c:pt>
              </c:strCache>
            </c:strRef>
          </c:tx>
          <c:spPr>
            <a:pattFill prst="dkDnDiag">
              <a:fgClr>
                <a:schemeClr val="accent2"/>
              </a:fgClr>
              <a:bgClr>
                <a:schemeClr val="bg1"/>
              </a:bgClr>
            </a:pattFill>
            <a:ln>
              <a:noFill/>
            </a:ln>
            <a:effectLst/>
          </c:spPr>
          <c:invertIfNegative val="0"/>
          <c:cat>
            <c:strRef>
              <c:f>'F 4.8-6 et 7'!$C$3:$G$3</c:f>
              <c:strCache>
                <c:ptCount val="5"/>
                <c:pt idx="0">
                  <c:v>Mise à disposition</c:v>
                </c:pt>
                <c:pt idx="1">
                  <c:v>PNA</c:v>
                </c:pt>
                <c:pt idx="2">
                  <c:v>Détachement</c:v>
                </c:pt>
                <c:pt idx="3">
                  <c:v>Disponibilité</c:v>
                </c:pt>
                <c:pt idx="4">
                  <c:v>Hors cadres</c:v>
                </c:pt>
              </c:strCache>
            </c:strRef>
          </c:cat>
          <c:val>
            <c:numRef>
              <c:f>'F 4.8-6 et 7'!$C$11:$G$11</c:f>
              <c:numCache>
                <c:formatCode>0.0</c:formatCode>
                <c:ptCount val="5"/>
                <c:pt idx="0">
                  <c:v>11.484511981297487</c:v>
                </c:pt>
                <c:pt idx="1">
                  <c:v>10.576828909999021</c:v>
                </c:pt>
                <c:pt idx="2">
                  <c:v>9.1111937523242847</c:v>
                </c:pt>
                <c:pt idx="3">
                  <c:v>8.098386155940112</c:v>
                </c:pt>
                <c:pt idx="4">
                  <c:v>13.157894736842104</c:v>
                </c:pt>
              </c:numCache>
            </c:numRef>
          </c:val>
        </c:ser>
        <c:dLbls>
          <c:showLegendKey val="0"/>
          <c:showVal val="0"/>
          <c:showCatName val="0"/>
          <c:showSerName val="0"/>
          <c:showPercent val="0"/>
          <c:showBubbleSize val="0"/>
        </c:dLbls>
        <c:gapWidth val="150"/>
        <c:overlap val="100"/>
        <c:axId val="512252888"/>
        <c:axId val="501340984"/>
      </c:barChart>
      <c:catAx>
        <c:axId val="512252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1340984"/>
        <c:crosses val="autoZero"/>
        <c:auto val="1"/>
        <c:lblAlgn val="ctr"/>
        <c:lblOffset val="100"/>
        <c:noMultiLvlLbl val="0"/>
      </c:catAx>
      <c:valAx>
        <c:axId val="50134098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252888"/>
        <c:crosses val="autoZero"/>
        <c:crossBetween val="between"/>
      </c:valAx>
      <c:spPr>
        <a:noFill/>
        <a:ln>
          <a:noFill/>
        </a:ln>
        <a:effectLst/>
      </c:spPr>
    </c:plotArea>
    <c:legend>
      <c:legendPos val="b"/>
      <c:layout>
        <c:manualLayout>
          <c:xMode val="edge"/>
          <c:yMode val="edge"/>
          <c:x val="0.27303523064241592"/>
          <c:y val="0.75865628822884301"/>
          <c:w val="0.53550255317782325"/>
          <c:h val="0.211243127061373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 4.8-8 '!$D$27</c:f>
              <c:strCache>
                <c:ptCount val="1"/>
                <c:pt idx="0">
                  <c:v>Femmes</c:v>
                </c:pt>
              </c:strCache>
            </c:strRef>
          </c:tx>
          <c:spPr>
            <a:solidFill>
              <a:schemeClr val="accent2"/>
            </a:solidFill>
            <a:ln>
              <a:noFill/>
            </a:ln>
            <a:effectLst/>
          </c:spPr>
          <c:invertIfNegative val="0"/>
          <c:cat>
            <c:multiLvlStrRef>
              <c:f>'F 4.8-8 '!$B$28:$C$57</c:f>
              <c:multiLvlStrCache>
                <c:ptCount val="30"/>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pt idx="25">
                    <c:v>2015</c:v>
                  </c:pt>
                  <c:pt idx="26">
                    <c:v>2016</c:v>
                  </c:pt>
                  <c:pt idx="27">
                    <c:v>2017</c:v>
                  </c:pt>
                  <c:pt idx="28">
                    <c:v>2018</c:v>
                  </c:pt>
                  <c:pt idx="29">
                    <c:v>2019</c:v>
                  </c:pt>
                </c:lvl>
                <c:lvl>
                  <c:pt idx="0">
                    <c:v>Hors cadres</c:v>
                  </c:pt>
                  <c:pt idx="5">
                    <c:v>Disponibilité</c:v>
                  </c:pt>
                  <c:pt idx="10">
                    <c:v>Détachement</c:v>
                  </c:pt>
                  <c:pt idx="15">
                    <c:v>Position normale d’activité (PNA)</c:v>
                  </c:pt>
                  <c:pt idx="20">
                    <c:v>Mise à disposition (MAD)</c:v>
                  </c:pt>
                  <c:pt idx="25">
                    <c:v>Ensemble</c:v>
                  </c:pt>
                </c:lvl>
              </c:multiLvlStrCache>
            </c:multiLvlStrRef>
          </c:cat>
          <c:val>
            <c:numRef>
              <c:f>'F 4.8-8 '!$D$28:$D$57</c:f>
              <c:numCache>
                <c:formatCode>0.0</c:formatCode>
                <c:ptCount val="30"/>
                <c:pt idx="0">
                  <c:v>30.56338028169014</c:v>
                </c:pt>
                <c:pt idx="1">
                  <c:v>32.863849765258216</c:v>
                </c:pt>
                <c:pt idx="2">
                  <c:v>30.985915492957744</c:v>
                </c:pt>
                <c:pt idx="3">
                  <c:v>32.786885245901637</c:v>
                </c:pt>
                <c:pt idx="4">
                  <c:v>33.200000000000003</c:v>
                </c:pt>
                <c:pt idx="5">
                  <c:v>67.091370419883773</c:v>
                </c:pt>
                <c:pt idx="6">
                  <c:v>66.819449429825767</c:v>
                </c:pt>
                <c:pt idx="7">
                  <c:v>68.367819852239577</c:v>
                </c:pt>
                <c:pt idx="8">
                  <c:v>68.25258406217138</c:v>
                </c:pt>
                <c:pt idx="9">
                  <c:v>66.2</c:v>
                </c:pt>
                <c:pt idx="10">
                  <c:v>46.564618412420735</c:v>
                </c:pt>
                <c:pt idx="11">
                  <c:v>47.786887057211672</c:v>
                </c:pt>
                <c:pt idx="12">
                  <c:v>48.240656759459519</c:v>
                </c:pt>
                <c:pt idx="13">
                  <c:v>50.592920951373735</c:v>
                </c:pt>
                <c:pt idx="14">
                  <c:v>50.5</c:v>
                </c:pt>
                <c:pt idx="15">
                  <c:v>49.152826005103961</c:v>
                </c:pt>
                <c:pt idx="16">
                  <c:v>39.507892293407615</c:v>
                </c:pt>
                <c:pt idx="17">
                  <c:v>39.753816894711818</c:v>
                </c:pt>
                <c:pt idx="18">
                  <c:v>41.438914950030593</c:v>
                </c:pt>
                <c:pt idx="19">
                  <c:v>40.799999999999997</c:v>
                </c:pt>
                <c:pt idx="20">
                  <c:v>52.189319159706407</c:v>
                </c:pt>
                <c:pt idx="21">
                  <c:v>51.48539778449144</c:v>
                </c:pt>
                <c:pt idx="22">
                  <c:v>51.02599179206566</c:v>
                </c:pt>
                <c:pt idx="23">
                  <c:v>51.056439942112874</c:v>
                </c:pt>
                <c:pt idx="24">
                  <c:v>49.6</c:v>
                </c:pt>
                <c:pt idx="25">
                  <c:v>54.001460156651369</c:v>
                </c:pt>
                <c:pt idx="26">
                  <c:v>52.849706543278941</c:v>
                </c:pt>
                <c:pt idx="27">
                  <c:v>53.877443777308507</c:v>
                </c:pt>
                <c:pt idx="28">
                  <c:v>55.310069902585553</c:v>
                </c:pt>
                <c:pt idx="29">
                  <c:v>56.4</c:v>
                </c:pt>
              </c:numCache>
            </c:numRef>
          </c:val>
        </c:ser>
        <c:ser>
          <c:idx val="2"/>
          <c:order val="1"/>
          <c:tx>
            <c:strRef>
              <c:f>'F 4.8-8 '!$E$27</c:f>
              <c:strCache>
                <c:ptCount val="1"/>
                <c:pt idx="0">
                  <c:v>Hommes</c:v>
                </c:pt>
              </c:strCache>
            </c:strRef>
          </c:tx>
          <c:spPr>
            <a:solidFill>
              <a:schemeClr val="accent3"/>
            </a:solidFill>
            <a:ln>
              <a:noFill/>
            </a:ln>
            <a:effectLst/>
          </c:spPr>
          <c:invertIfNegative val="0"/>
          <c:cat>
            <c:multiLvlStrRef>
              <c:f>'F 4.8-8 '!$B$28:$C$57</c:f>
              <c:multiLvlStrCache>
                <c:ptCount val="30"/>
                <c:lvl>
                  <c:pt idx="0">
                    <c:v>2015</c:v>
                  </c:pt>
                  <c:pt idx="1">
                    <c:v>2016</c:v>
                  </c:pt>
                  <c:pt idx="2">
                    <c:v>2017</c:v>
                  </c:pt>
                  <c:pt idx="3">
                    <c:v>2018</c:v>
                  </c:pt>
                  <c:pt idx="4">
                    <c:v>2019</c:v>
                  </c:pt>
                  <c:pt idx="5">
                    <c:v>2015</c:v>
                  </c:pt>
                  <c:pt idx="6">
                    <c:v>2016</c:v>
                  </c:pt>
                  <c:pt idx="7">
                    <c:v>2017</c:v>
                  </c:pt>
                  <c:pt idx="8">
                    <c:v>2018</c:v>
                  </c:pt>
                  <c:pt idx="9">
                    <c:v>2019</c:v>
                  </c:pt>
                  <c:pt idx="10">
                    <c:v>2015</c:v>
                  </c:pt>
                  <c:pt idx="11">
                    <c:v>2016</c:v>
                  </c:pt>
                  <c:pt idx="12">
                    <c:v>2017</c:v>
                  </c:pt>
                  <c:pt idx="13">
                    <c:v>2018</c:v>
                  </c:pt>
                  <c:pt idx="14">
                    <c:v>2019</c:v>
                  </c:pt>
                  <c:pt idx="15">
                    <c:v>2015</c:v>
                  </c:pt>
                  <c:pt idx="16">
                    <c:v>2016</c:v>
                  </c:pt>
                  <c:pt idx="17">
                    <c:v>2017</c:v>
                  </c:pt>
                  <c:pt idx="18">
                    <c:v>2018</c:v>
                  </c:pt>
                  <c:pt idx="19">
                    <c:v>2019</c:v>
                  </c:pt>
                  <c:pt idx="20">
                    <c:v>2015</c:v>
                  </c:pt>
                  <c:pt idx="21">
                    <c:v>2016</c:v>
                  </c:pt>
                  <c:pt idx="22">
                    <c:v>2017</c:v>
                  </c:pt>
                  <c:pt idx="23">
                    <c:v>2018</c:v>
                  </c:pt>
                  <c:pt idx="24">
                    <c:v>2019</c:v>
                  </c:pt>
                  <c:pt idx="25">
                    <c:v>2015</c:v>
                  </c:pt>
                  <c:pt idx="26">
                    <c:v>2016</c:v>
                  </c:pt>
                  <c:pt idx="27">
                    <c:v>2017</c:v>
                  </c:pt>
                  <c:pt idx="28">
                    <c:v>2018</c:v>
                  </c:pt>
                  <c:pt idx="29">
                    <c:v>2019</c:v>
                  </c:pt>
                </c:lvl>
                <c:lvl>
                  <c:pt idx="0">
                    <c:v>Hors cadres</c:v>
                  </c:pt>
                  <c:pt idx="5">
                    <c:v>Disponibilité</c:v>
                  </c:pt>
                  <c:pt idx="10">
                    <c:v>Détachement</c:v>
                  </c:pt>
                  <c:pt idx="15">
                    <c:v>Position normale d’activité (PNA)</c:v>
                  </c:pt>
                  <c:pt idx="20">
                    <c:v>Mise à disposition (MAD)</c:v>
                  </c:pt>
                  <c:pt idx="25">
                    <c:v>Ensemble</c:v>
                  </c:pt>
                </c:lvl>
              </c:multiLvlStrCache>
            </c:multiLvlStrRef>
          </c:cat>
          <c:val>
            <c:numRef>
              <c:f>'F 4.8-8 '!$E$28:$E$57</c:f>
              <c:numCache>
                <c:formatCode>0.0</c:formatCode>
                <c:ptCount val="30"/>
                <c:pt idx="0">
                  <c:v>69.436619718309856</c:v>
                </c:pt>
                <c:pt idx="1">
                  <c:v>67.136150234741791</c:v>
                </c:pt>
                <c:pt idx="2">
                  <c:v>69.014084507042256</c:v>
                </c:pt>
                <c:pt idx="3">
                  <c:v>67.213114754098356</c:v>
                </c:pt>
                <c:pt idx="4">
                  <c:v>66.8</c:v>
                </c:pt>
                <c:pt idx="5">
                  <c:v>32.908629580116227</c:v>
                </c:pt>
                <c:pt idx="6">
                  <c:v>33.180550570174226</c:v>
                </c:pt>
                <c:pt idx="7">
                  <c:v>31.632180147760419</c:v>
                </c:pt>
                <c:pt idx="8">
                  <c:v>31.747415937828617</c:v>
                </c:pt>
                <c:pt idx="9">
                  <c:v>33.799999999999997</c:v>
                </c:pt>
                <c:pt idx="10">
                  <c:v>53.435381587579265</c:v>
                </c:pt>
                <c:pt idx="11">
                  <c:v>52.213112942788321</c:v>
                </c:pt>
                <c:pt idx="12">
                  <c:v>51.759343240540481</c:v>
                </c:pt>
                <c:pt idx="13">
                  <c:v>49.407079048626265</c:v>
                </c:pt>
                <c:pt idx="14">
                  <c:v>49.5</c:v>
                </c:pt>
                <c:pt idx="15">
                  <c:v>50.847173994896032</c:v>
                </c:pt>
                <c:pt idx="16">
                  <c:v>60.492107706592392</c:v>
                </c:pt>
                <c:pt idx="17">
                  <c:v>60.246183105288189</c:v>
                </c:pt>
                <c:pt idx="18">
                  <c:v>58.561085049969407</c:v>
                </c:pt>
                <c:pt idx="19">
                  <c:v>59.2</c:v>
                </c:pt>
                <c:pt idx="20">
                  <c:v>47.810680840293593</c:v>
                </c:pt>
                <c:pt idx="21">
                  <c:v>48.51460221550856</c:v>
                </c:pt>
                <c:pt idx="22">
                  <c:v>48.97400820793434</c:v>
                </c:pt>
                <c:pt idx="23">
                  <c:v>48.943560057887119</c:v>
                </c:pt>
                <c:pt idx="24">
                  <c:v>50.4</c:v>
                </c:pt>
                <c:pt idx="25">
                  <c:v>45.998539843348624</c:v>
                </c:pt>
                <c:pt idx="26">
                  <c:v>47.150293456721059</c:v>
                </c:pt>
                <c:pt idx="27">
                  <c:v>46.122556222691486</c:v>
                </c:pt>
                <c:pt idx="28">
                  <c:v>44.689930097414447</c:v>
                </c:pt>
                <c:pt idx="29">
                  <c:v>43.6</c:v>
                </c:pt>
              </c:numCache>
            </c:numRef>
          </c:val>
        </c:ser>
        <c:dLbls>
          <c:showLegendKey val="0"/>
          <c:showVal val="0"/>
          <c:showCatName val="0"/>
          <c:showSerName val="0"/>
          <c:showPercent val="0"/>
          <c:showBubbleSize val="0"/>
        </c:dLbls>
        <c:gapWidth val="150"/>
        <c:overlap val="100"/>
        <c:axId val="501341376"/>
        <c:axId val="501347256"/>
      </c:barChart>
      <c:catAx>
        <c:axId val="50134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1347256"/>
        <c:crosses val="autoZero"/>
        <c:auto val="1"/>
        <c:lblAlgn val="ctr"/>
        <c:lblOffset val="100"/>
        <c:noMultiLvlLbl val="0"/>
      </c:catAx>
      <c:valAx>
        <c:axId val="501347256"/>
        <c:scaling>
          <c:orientation val="minMax"/>
          <c:max val="11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1341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'F4.8-9'!$D$26</c:f>
              <c:strCache>
                <c:ptCount val="1"/>
                <c:pt idx="0">
                  <c:v>Moins de 30 ans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'F4.8-9'!$B$27:$C$44</c:f>
              <c:multiLvlStrCache>
                <c:ptCount val="18"/>
                <c:lvl>
                  <c:pt idx="0">
                    <c:v>2017</c:v>
                  </c:pt>
                  <c:pt idx="1">
                    <c:v>2018</c:v>
                  </c:pt>
                  <c:pt idx="2">
                    <c:v>2019</c:v>
                  </c:pt>
                  <c:pt idx="3">
                    <c:v>2017</c:v>
                  </c:pt>
                  <c:pt idx="4">
                    <c:v>2018</c:v>
                  </c:pt>
                  <c:pt idx="5">
                    <c:v>2019</c:v>
                  </c:pt>
                  <c:pt idx="6">
                    <c:v>2017</c:v>
                  </c:pt>
                  <c:pt idx="7">
                    <c:v>2018</c:v>
                  </c:pt>
                  <c:pt idx="8">
                    <c:v>2019</c:v>
                  </c:pt>
                  <c:pt idx="9">
                    <c:v>2017</c:v>
                  </c:pt>
                  <c:pt idx="10">
                    <c:v>2018</c:v>
                  </c:pt>
                  <c:pt idx="11">
                    <c:v>2019</c:v>
                  </c:pt>
                  <c:pt idx="12">
                    <c:v>2017</c:v>
                  </c:pt>
                  <c:pt idx="13">
                    <c:v>2018</c:v>
                  </c:pt>
                  <c:pt idx="14">
                    <c:v>2019</c:v>
                  </c:pt>
                  <c:pt idx="15">
                    <c:v>2017</c:v>
                  </c:pt>
                  <c:pt idx="16">
                    <c:v>2018</c:v>
                  </c:pt>
                  <c:pt idx="17">
                    <c:v>2019</c:v>
                  </c:pt>
                </c:lvl>
                <c:lvl>
                  <c:pt idx="0">
                    <c:v>Hors cadres</c:v>
                  </c:pt>
                  <c:pt idx="3">
                    <c:v>Disponibilité</c:v>
                  </c:pt>
                  <c:pt idx="6">
                    <c:v>Détachement</c:v>
                  </c:pt>
                  <c:pt idx="9">
                    <c:v>Position normale d’activité (PNA)</c:v>
                  </c:pt>
                  <c:pt idx="12">
                    <c:v>Mise à disposition (MAD)</c:v>
                  </c:pt>
                  <c:pt idx="15">
                    <c:v>Ensemble</c:v>
                  </c:pt>
                </c:lvl>
              </c:multiLvlStrCache>
            </c:multiLvlStrRef>
          </c:cat>
          <c:val>
            <c:numRef>
              <c:f>'F4.8-9'!$D$27:$D$43</c:f>
              <c:numCache>
                <c:formatCode>0.0</c:formatCode>
                <c:ptCount val="17"/>
                <c:pt idx="0">
                  <c:v>0</c:v>
                </c:pt>
                <c:pt idx="1">
                  <c:v>0</c:v>
                </c:pt>
                <c:pt idx="2" formatCode="General">
                  <c:v>0</c:v>
                </c:pt>
                <c:pt idx="3">
                  <c:v>6.9933148092107071</c:v>
                </c:pt>
                <c:pt idx="4">
                  <c:v>7.015091506820947</c:v>
                </c:pt>
                <c:pt idx="5">
                  <c:v>7.4</c:v>
                </c:pt>
                <c:pt idx="6">
                  <c:v>2.0874704491725766</c:v>
                </c:pt>
                <c:pt idx="7">
                  <c:v>1.9420581246572839</c:v>
                </c:pt>
                <c:pt idx="8">
                  <c:v>1.9</c:v>
                </c:pt>
                <c:pt idx="9">
                  <c:v>3.8771532423747566</c:v>
                </c:pt>
                <c:pt idx="10">
                  <c:v>3.8584406508934812</c:v>
                </c:pt>
                <c:pt idx="11">
                  <c:v>3.6</c:v>
                </c:pt>
                <c:pt idx="12">
                  <c:v>3.7677578752316245</c:v>
                </c:pt>
                <c:pt idx="13">
                  <c:v>2.6434782608695651</c:v>
                </c:pt>
                <c:pt idx="14">
                  <c:v>3.1</c:v>
                </c:pt>
                <c:pt idx="15">
                  <c:v>4.2</c:v>
                </c:pt>
                <c:pt idx="16">
                  <c:v>4.0999999999999996</c:v>
                </c:pt>
              </c:numCache>
            </c:numRef>
          </c:val>
        </c:ser>
        <c:ser>
          <c:idx val="1"/>
          <c:order val="1"/>
          <c:tx>
            <c:strRef>
              <c:f>'F4.8-9'!$E$26</c:f>
              <c:strCache>
                <c:ptCount val="1"/>
                <c:pt idx="0">
                  <c:v>De 30 à 39 ans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'F4.8-9'!$B$27:$C$44</c:f>
              <c:multiLvlStrCache>
                <c:ptCount val="18"/>
                <c:lvl>
                  <c:pt idx="0">
                    <c:v>2017</c:v>
                  </c:pt>
                  <c:pt idx="1">
                    <c:v>2018</c:v>
                  </c:pt>
                  <c:pt idx="2">
                    <c:v>2019</c:v>
                  </c:pt>
                  <c:pt idx="3">
                    <c:v>2017</c:v>
                  </c:pt>
                  <c:pt idx="4">
                    <c:v>2018</c:v>
                  </c:pt>
                  <c:pt idx="5">
                    <c:v>2019</c:v>
                  </c:pt>
                  <c:pt idx="6">
                    <c:v>2017</c:v>
                  </c:pt>
                  <c:pt idx="7">
                    <c:v>2018</c:v>
                  </c:pt>
                  <c:pt idx="8">
                    <c:v>2019</c:v>
                  </c:pt>
                  <c:pt idx="9">
                    <c:v>2017</c:v>
                  </c:pt>
                  <c:pt idx="10">
                    <c:v>2018</c:v>
                  </c:pt>
                  <c:pt idx="11">
                    <c:v>2019</c:v>
                  </c:pt>
                  <c:pt idx="12">
                    <c:v>2017</c:v>
                  </c:pt>
                  <c:pt idx="13">
                    <c:v>2018</c:v>
                  </c:pt>
                  <c:pt idx="14">
                    <c:v>2019</c:v>
                  </c:pt>
                  <c:pt idx="15">
                    <c:v>2017</c:v>
                  </c:pt>
                  <c:pt idx="16">
                    <c:v>2018</c:v>
                  </c:pt>
                  <c:pt idx="17">
                    <c:v>2019</c:v>
                  </c:pt>
                </c:lvl>
                <c:lvl>
                  <c:pt idx="0">
                    <c:v>Hors cadres</c:v>
                  </c:pt>
                  <c:pt idx="3">
                    <c:v>Disponibilité</c:v>
                  </c:pt>
                  <c:pt idx="6">
                    <c:v>Détachement</c:v>
                  </c:pt>
                  <c:pt idx="9">
                    <c:v>Position normale d’activité (PNA)</c:v>
                  </c:pt>
                  <c:pt idx="12">
                    <c:v>Mise à disposition (MAD)</c:v>
                  </c:pt>
                  <c:pt idx="15">
                    <c:v>Ensemble</c:v>
                  </c:pt>
                </c:lvl>
              </c:multiLvlStrCache>
            </c:multiLvlStrRef>
          </c:cat>
          <c:val>
            <c:numRef>
              <c:f>'F4.8-9'!$E$27:$E$43</c:f>
              <c:numCache>
                <c:formatCode>0.0</c:formatCode>
                <c:ptCount val="17"/>
                <c:pt idx="0">
                  <c:v>1.2072434607645874</c:v>
                </c:pt>
                <c:pt idx="1">
                  <c:v>0.27322404371584702</c:v>
                </c:pt>
                <c:pt idx="2" formatCode="General">
                  <c:v>0.5</c:v>
                </c:pt>
                <c:pt idx="3">
                  <c:v>29.772483424578393</c:v>
                </c:pt>
                <c:pt idx="4">
                  <c:v>27.211306981439776</c:v>
                </c:pt>
                <c:pt idx="5">
                  <c:v>26.5</c:v>
                </c:pt>
                <c:pt idx="6">
                  <c:v>17.257683215130022</c:v>
                </c:pt>
                <c:pt idx="7">
                  <c:v>16.569182964723087</c:v>
                </c:pt>
                <c:pt idx="8">
                  <c:v>17</c:v>
                </c:pt>
                <c:pt idx="9">
                  <c:v>16.846652267818573</c:v>
                </c:pt>
                <c:pt idx="10">
                  <c:v>16.661675152241191</c:v>
                </c:pt>
                <c:pt idx="11">
                  <c:v>15.9</c:v>
                </c:pt>
                <c:pt idx="12">
                  <c:v>14.700432365657813</c:v>
                </c:pt>
                <c:pt idx="13">
                  <c:v>12.730434782608695</c:v>
                </c:pt>
                <c:pt idx="14">
                  <c:v>12.1</c:v>
                </c:pt>
                <c:pt idx="15">
                  <c:v>21.5</c:v>
                </c:pt>
                <c:pt idx="16">
                  <c:v>20.3</c:v>
                </c:pt>
              </c:numCache>
            </c:numRef>
          </c:val>
        </c:ser>
        <c:ser>
          <c:idx val="2"/>
          <c:order val="2"/>
          <c:tx>
            <c:strRef>
              <c:f>'F4.8-9'!$F$26</c:f>
              <c:strCache>
                <c:ptCount val="1"/>
                <c:pt idx="0">
                  <c:v>De 40 à 49 ans</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'F4.8-9'!$B$27:$C$44</c:f>
              <c:multiLvlStrCache>
                <c:ptCount val="18"/>
                <c:lvl>
                  <c:pt idx="0">
                    <c:v>2017</c:v>
                  </c:pt>
                  <c:pt idx="1">
                    <c:v>2018</c:v>
                  </c:pt>
                  <c:pt idx="2">
                    <c:v>2019</c:v>
                  </c:pt>
                  <c:pt idx="3">
                    <c:v>2017</c:v>
                  </c:pt>
                  <c:pt idx="4">
                    <c:v>2018</c:v>
                  </c:pt>
                  <c:pt idx="5">
                    <c:v>2019</c:v>
                  </c:pt>
                  <c:pt idx="6">
                    <c:v>2017</c:v>
                  </c:pt>
                  <c:pt idx="7">
                    <c:v>2018</c:v>
                  </c:pt>
                  <c:pt idx="8">
                    <c:v>2019</c:v>
                  </c:pt>
                  <c:pt idx="9">
                    <c:v>2017</c:v>
                  </c:pt>
                  <c:pt idx="10">
                    <c:v>2018</c:v>
                  </c:pt>
                  <c:pt idx="11">
                    <c:v>2019</c:v>
                  </c:pt>
                  <c:pt idx="12">
                    <c:v>2017</c:v>
                  </c:pt>
                  <c:pt idx="13">
                    <c:v>2018</c:v>
                  </c:pt>
                  <c:pt idx="14">
                    <c:v>2019</c:v>
                  </c:pt>
                  <c:pt idx="15">
                    <c:v>2017</c:v>
                  </c:pt>
                  <c:pt idx="16">
                    <c:v>2018</c:v>
                  </c:pt>
                  <c:pt idx="17">
                    <c:v>2019</c:v>
                  </c:pt>
                </c:lvl>
                <c:lvl>
                  <c:pt idx="0">
                    <c:v>Hors cadres</c:v>
                  </c:pt>
                  <c:pt idx="3">
                    <c:v>Disponibilité</c:v>
                  </c:pt>
                  <c:pt idx="6">
                    <c:v>Détachement</c:v>
                  </c:pt>
                  <c:pt idx="9">
                    <c:v>Position normale d’activité (PNA)</c:v>
                  </c:pt>
                  <c:pt idx="12">
                    <c:v>Mise à disposition (MAD)</c:v>
                  </c:pt>
                  <c:pt idx="15">
                    <c:v>Ensemble</c:v>
                  </c:pt>
                </c:lvl>
              </c:multiLvlStrCache>
            </c:multiLvlStrRef>
          </c:cat>
          <c:val>
            <c:numRef>
              <c:f>'F4.8-9'!$F$27:$F$43</c:f>
              <c:numCache>
                <c:formatCode>0.0</c:formatCode>
                <c:ptCount val="17"/>
                <c:pt idx="0">
                  <c:v>19.114688128772634</c:v>
                </c:pt>
                <c:pt idx="1">
                  <c:v>15.573770491803279</c:v>
                </c:pt>
                <c:pt idx="2" formatCode="General">
                  <c:v>13.2</c:v>
                </c:pt>
                <c:pt idx="3">
                  <c:v>37.382046273625136</c:v>
                </c:pt>
                <c:pt idx="4">
                  <c:v>36.825347518832025</c:v>
                </c:pt>
                <c:pt idx="5">
                  <c:v>37.4</c:v>
                </c:pt>
                <c:pt idx="6">
                  <c:v>35.780141843971634</c:v>
                </c:pt>
                <c:pt idx="7">
                  <c:v>34.858800950466097</c:v>
                </c:pt>
                <c:pt idx="8">
                  <c:v>34.9</c:v>
                </c:pt>
                <c:pt idx="9">
                  <c:v>32.781962808828951</c:v>
                </c:pt>
                <c:pt idx="10">
                  <c:v>36.537885594489367</c:v>
                </c:pt>
                <c:pt idx="11">
                  <c:v>31.4</c:v>
                </c:pt>
                <c:pt idx="12">
                  <c:v>35.237801111797403</c:v>
                </c:pt>
                <c:pt idx="13">
                  <c:v>29.391304347826086</c:v>
                </c:pt>
                <c:pt idx="14">
                  <c:v>27.9</c:v>
                </c:pt>
                <c:pt idx="15">
                  <c:v>35.700000000000003</c:v>
                </c:pt>
                <c:pt idx="16">
                  <c:v>35.700000000000003</c:v>
                </c:pt>
              </c:numCache>
            </c:numRef>
          </c:val>
        </c:ser>
        <c:ser>
          <c:idx val="3"/>
          <c:order val="3"/>
          <c:tx>
            <c:strRef>
              <c:f>'F4.8-9'!$G$26</c:f>
              <c:strCache>
                <c:ptCount val="1"/>
                <c:pt idx="0">
                  <c:v>50 ans et plus</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'F4.8-9'!$B$27:$C$44</c:f>
              <c:multiLvlStrCache>
                <c:ptCount val="18"/>
                <c:lvl>
                  <c:pt idx="0">
                    <c:v>2017</c:v>
                  </c:pt>
                  <c:pt idx="1">
                    <c:v>2018</c:v>
                  </c:pt>
                  <c:pt idx="2">
                    <c:v>2019</c:v>
                  </c:pt>
                  <c:pt idx="3">
                    <c:v>2017</c:v>
                  </c:pt>
                  <c:pt idx="4">
                    <c:v>2018</c:v>
                  </c:pt>
                  <c:pt idx="5">
                    <c:v>2019</c:v>
                  </c:pt>
                  <c:pt idx="6">
                    <c:v>2017</c:v>
                  </c:pt>
                  <c:pt idx="7">
                    <c:v>2018</c:v>
                  </c:pt>
                  <c:pt idx="8">
                    <c:v>2019</c:v>
                  </c:pt>
                  <c:pt idx="9">
                    <c:v>2017</c:v>
                  </c:pt>
                  <c:pt idx="10">
                    <c:v>2018</c:v>
                  </c:pt>
                  <c:pt idx="11">
                    <c:v>2019</c:v>
                  </c:pt>
                  <c:pt idx="12">
                    <c:v>2017</c:v>
                  </c:pt>
                  <c:pt idx="13">
                    <c:v>2018</c:v>
                  </c:pt>
                  <c:pt idx="14">
                    <c:v>2019</c:v>
                  </c:pt>
                  <c:pt idx="15">
                    <c:v>2017</c:v>
                  </c:pt>
                  <c:pt idx="16">
                    <c:v>2018</c:v>
                  </c:pt>
                  <c:pt idx="17">
                    <c:v>2019</c:v>
                  </c:pt>
                </c:lvl>
                <c:lvl>
                  <c:pt idx="0">
                    <c:v>Hors cadres</c:v>
                  </c:pt>
                  <c:pt idx="3">
                    <c:v>Disponibilité</c:v>
                  </c:pt>
                  <c:pt idx="6">
                    <c:v>Détachement</c:v>
                  </c:pt>
                  <c:pt idx="9">
                    <c:v>Position normale d’activité (PNA)</c:v>
                  </c:pt>
                  <c:pt idx="12">
                    <c:v>Mise à disposition (MAD)</c:v>
                  </c:pt>
                  <c:pt idx="15">
                    <c:v>Ensemble</c:v>
                  </c:pt>
                </c:lvl>
              </c:multiLvlStrCache>
            </c:multiLvlStrRef>
          </c:cat>
          <c:val>
            <c:numRef>
              <c:f>'F4.8-9'!$G$27:$G$43</c:f>
              <c:numCache>
                <c:formatCode>0.0</c:formatCode>
                <c:ptCount val="17"/>
                <c:pt idx="0">
                  <c:v>79.678068410462771</c:v>
                </c:pt>
                <c:pt idx="1">
                  <c:v>84.15300546448087</c:v>
                </c:pt>
                <c:pt idx="2" formatCode="General">
                  <c:v>86.3</c:v>
                </c:pt>
                <c:pt idx="3">
                  <c:v>25.852155492585766</c:v>
                </c:pt>
                <c:pt idx="4">
                  <c:v>28.948253992907251</c:v>
                </c:pt>
                <c:pt idx="5">
                  <c:v>28.7</c:v>
                </c:pt>
                <c:pt idx="6">
                  <c:v>44.874704491725765</c:v>
                </c:pt>
                <c:pt idx="7">
                  <c:v>46.62995796015354</c:v>
                </c:pt>
                <c:pt idx="8">
                  <c:v>46.2</c:v>
                </c:pt>
                <c:pt idx="9">
                  <c:v>46.49423168097772</c:v>
                </c:pt>
                <c:pt idx="10">
                  <c:v>42.941998602375961</c:v>
                </c:pt>
                <c:pt idx="11">
                  <c:v>59.2</c:v>
                </c:pt>
                <c:pt idx="12">
                  <c:v>46.294008647313156</c:v>
                </c:pt>
                <c:pt idx="13">
                  <c:v>55.234782608695653</c:v>
                </c:pt>
                <c:pt idx="14">
                  <c:v>56.9</c:v>
                </c:pt>
                <c:pt idx="15">
                  <c:v>38.6</c:v>
                </c:pt>
                <c:pt idx="16">
                  <c:v>39.9</c:v>
                </c:pt>
              </c:numCache>
            </c:numRef>
          </c:val>
        </c:ser>
        <c:dLbls>
          <c:dLblPos val="ctr"/>
          <c:showLegendKey val="0"/>
          <c:showVal val="1"/>
          <c:showCatName val="0"/>
          <c:showSerName val="0"/>
          <c:showPercent val="0"/>
          <c:showBubbleSize val="0"/>
        </c:dLbls>
        <c:gapWidth val="44"/>
        <c:overlap val="100"/>
        <c:axId val="501344512"/>
        <c:axId val="501344904"/>
      </c:barChart>
      <c:catAx>
        <c:axId val="50134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501344904"/>
        <c:crosses val="autoZero"/>
        <c:auto val="1"/>
        <c:lblAlgn val="ctr"/>
        <c:lblOffset val="100"/>
        <c:noMultiLvlLbl val="0"/>
      </c:catAx>
      <c:valAx>
        <c:axId val="50134490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1344512"/>
        <c:crossesAt val="1"/>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 4.8-10'!$C$26</c:f>
              <c:strCache>
                <c:ptCount val="1"/>
                <c:pt idx="0">
                  <c:v>Moins d’un an</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 4.8-10'!$A$27:$B$44</c:f>
              <c:multiLvlStrCache>
                <c:ptCount val="18"/>
                <c:lvl>
                  <c:pt idx="0">
                    <c:v>2017</c:v>
                  </c:pt>
                  <c:pt idx="1">
                    <c:v>2018</c:v>
                  </c:pt>
                  <c:pt idx="2">
                    <c:v>2019</c:v>
                  </c:pt>
                  <c:pt idx="3">
                    <c:v>2017</c:v>
                  </c:pt>
                  <c:pt idx="4">
                    <c:v>2018</c:v>
                  </c:pt>
                  <c:pt idx="5">
                    <c:v>2019</c:v>
                  </c:pt>
                  <c:pt idx="6">
                    <c:v>2017</c:v>
                  </c:pt>
                  <c:pt idx="7">
                    <c:v>2018</c:v>
                  </c:pt>
                  <c:pt idx="8">
                    <c:v>2019</c:v>
                  </c:pt>
                  <c:pt idx="9">
                    <c:v>2017</c:v>
                  </c:pt>
                  <c:pt idx="10">
                    <c:v>2018</c:v>
                  </c:pt>
                  <c:pt idx="11">
                    <c:v>2019</c:v>
                  </c:pt>
                  <c:pt idx="12">
                    <c:v>2017</c:v>
                  </c:pt>
                  <c:pt idx="13">
                    <c:v>2018</c:v>
                  </c:pt>
                  <c:pt idx="14">
                    <c:v>2019</c:v>
                  </c:pt>
                  <c:pt idx="15">
                    <c:v>2017</c:v>
                  </c:pt>
                  <c:pt idx="16">
                    <c:v>2018</c:v>
                  </c:pt>
                  <c:pt idx="17">
                    <c:v>2019</c:v>
                  </c:pt>
                </c:lvl>
                <c:lvl>
                  <c:pt idx="0">
                    <c:v>Hors cadres</c:v>
                  </c:pt>
                  <c:pt idx="3">
                    <c:v>Disponibilité</c:v>
                  </c:pt>
                  <c:pt idx="6">
                    <c:v>Détachement</c:v>
                  </c:pt>
                  <c:pt idx="9">
                    <c:v>Position normale d’activité (PNA)</c:v>
                  </c:pt>
                  <c:pt idx="12">
                    <c:v>Mise à disposition (MAD)</c:v>
                  </c:pt>
                  <c:pt idx="15">
                    <c:v>Ensemble</c:v>
                  </c:pt>
                </c:lvl>
              </c:multiLvlStrCache>
            </c:multiLvlStrRef>
          </c:cat>
          <c:val>
            <c:numRef>
              <c:f>'F 4.8-10'!$C$27:$C$44</c:f>
              <c:numCache>
                <c:formatCode>0.0</c:formatCode>
                <c:ptCount val="18"/>
                <c:pt idx="0">
                  <c:v>0.60362173038229305</c:v>
                </c:pt>
                <c:pt idx="1">
                  <c:v>0</c:v>
                </c:pt>
                <c:pt idx="2">
                  <c:v>4.7368421052631495</c:v>
                </c:pt>
                <c:pt idx="3">
                  <c:v>38.611791245976505</c:v>
                </c:pt>
                <c:pt idx="4">
                  <c:v>41.735911573606685</c:v>
                </c:pt>
                <c:pt idx="5">
                  <c:v>47.851386252605998</c:v>
                </c:pt>
                <c:pt idx="6">
                  <c:v>25.368794326241133</c:v>
                </c:pt>
                <c:pt idx="7">
                  <c:v>23.592579053189546</c:v>
                </c:pt>
                <c:pt idx="8">
                  <c:v>23.796814840742002</c:v>
                </c:pt>
                <c:pt idx="9">
                  <c:v>5.5259969446346728</c:v>
                </c:pt>
                <c:pt idx="10">
                  <c:v>5.9748427672955975</c:v>
                </c:pt>
                <c:pt idx="11">
                  <c:v>9.5200783545543501</c:v>
                </c:pt>
                <c:pt idx="12">
                  <c:v>25.169857936998149</c:v>
                </c:pt>
                <c:pt idx="13">
                  <c:v>21.530434782608694</c:v>
                </c:pt>
                <c:pt idx="14">
                  <c:v>20.5083260297984</c:v>
                </c:pt>
                <c:pt idx="15">
                  <c:v>26.225000000000001</c:v>
                </c:pt>
                <c:pt idx="16">
                  <c:v>26.725000000000001</c:v>
                </c:pt>
                <c:pt idx="17">
                  <c:v>28.349999999999</c:v>
                </c:pt>
              </c:numCache>
            </c:numRef>
          </c:val>
        </c:ser>
        <c:ser>
          <c:idx val="1"/>
          <c:order val="1"/>
          <c:tx>
            <c:strRef>
              <c:f>'F 4.8-10'!$D$26</c:f>
              <c:strCache>
                <c:ptCount val="1"/>
                <c:pt idx="0">
                  <c:v>De 1 an à moins de 5 ans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 4.8-10'!$A$27:$B$44</c:f>
              <c:multiLvlStrCache>
                <c:ptCount val="18"/>
                <c:lvl>
                  <c:pt idx="0">
                    <c:v>2017</c:v>
                  </c:pt>
                  <c:pt idx="1">
                    <c:v>2018</c:v>
                  </c:pt>
                  <c:pt idx="2">
                    <c:v>2019</c:v>
                  </c:pt>
                  <c:pt idx="3">
                    <c:v>2017</c:v>
                  </c:pt>
                  <c:pt idx="4">
                    <c:v>2018</c:v>
                  </c:pt>
                  <c:pt idx="5">
                    <c:v>2019</c:v>
                  </c:pt>
                  <c:pt idx="6">
                    <c:v>2017</c:v>
                  </c:pt>
                  <c:pt idx="7">
                    <c:v>2018</c:v>
                  </c:pt>
                  <c:pt idx="8">
                    <c:v>2019</c:v>
                  </c:pt>
                  <c:pt idx="9">
                    <c:v>2017</c:v>
                  </c:pt>
                  <c:pt idx="10">
                    <c:v>2018</c:v>
                  </c:pt>
                  <c:pt idx="11">
                    <c:v>2019</c:v>
                  </c:pt>
                  <c:pt idx="12">
                    <c:v>2017</c:v>
                  </c:pt>
                  <c:pt idx="13">
                    <c:v>2018</c:v>
                  </c:pt>
                  <c:pt idx="14">
                    <c:v>2019</c:v>
                  </c:pt>
                  <c:pt idx="15">
                    <c:v>2017</c:v>
                  </c:pt>
                  <c:pt idx="16">
                    <c:v>2018</c:v>
                  </c:pt>
                  <c:pt idx="17">
                    <c:v>2019</c:v>
                  </c:pt>
                </c:lvl>
                <c:lvl>
                  <c:pt idx="0">
                    <c:v>Hors cadres</c:v>
                  </c:pt>
                  <c:pt idx="3">
                    <c:v>Disponibilité</c:v>
                  </c:pt>
                  <c:pt idx="6">
                    <c:v>Détachement</c:v>
                  </c:pt>
                  <c:pt idx="9">
                    <c:v>Position normale d’activité (PNA)</c:v>
                  </c:pt>
                  <c:pt idx="12">
                    <c:v>Mise à disposition (MAD)</c:v>
                  </c:pt>
                  <c:pt idx="15">
                    <c:v>Ensemble</c:v>
                  </c:pt>
                </c:lvl>
              </c:multiLvlStrCache>
            </c:multiLvlStrRef>
          </c:cat>
          <c:val>
            <c:numRef>
              <c:f>'F 4.8-10'!$D$27:$D$44</c:f>
              <c:numCache>
                <c:formatCode>0.0</c:formatCode>
                <c:ptCount val="18"/>
                <c:pt idx="0">
                  <c:v>66.398390342052309</c:v>
                </c:pt>
                <c:pt idx="1">
                  <c:v>69.672131147540981</c:v>
                </c:pt>
                <c:pt idx="2">
                  <c:v>56.842105263157805</c:v>
                </c:pt>
                <c:pt idx="3">
                  <c:v>39.327079149357616</c:v>
                </c:pt>
                <c:pt idx="4">
                  <c:v>38.986824053221504</c:v>
                </c:pt>
                <c:pt idx="5">
                  <c:v>34.128885708062299</c:v>
                </c:pt>
                <c:pt idx="6">
                  <c:v>34.574468085106382</c:v>
                </c:pt>
                <c:pt idx="7">
                  <c:v>39.503747029793459</c:v>
                </c:pt>
                <c:pt idx="8">
                  <c:v>37.187171858592897</c:v>
                </c:pt>
                <c:pt idx="9">
                  <c:v>29.199810356634885</c:v>
                </c:pt>
                <c:pt idx="10">
                  <c:v>22.222222222222221</c:v>
                </c:pt>
                <c:pt idx="11">
                  <c:v>30.151811949069501</c:v>
                </c:pt>
                <c:pt idx="12">
                  <c:v>43.298332303891293</c:v>
                </c:pt>
                <c:pt idx="13">
                  <c:v>45.6</c:v>
                </c:pt>
                <c:pt idx="14">
                  <c:v>43.295354951796597</c:v>
                </c:pt>
                <c:pt idx="15">
                  <c:v>35.725000000000001</c:v>
                </c:pt>
                <c:pt idx="16">
                  <c:v>36.325000000000003</c:v>
                </c:pt>
                <c:pt idx="17">
                  <c:v>35.049999999999002</c:v>
                </c:pt>
              </c:numCache>
            </c:numRef>
          </c:val>
        </c:ser>
        <c:ser>
          <c:idx val="2"/>
          <c:order val="2"/>
          <c:tx>
            <c:strRef>
              <c:f>'F 4.8-10'!$E$26</c:f>
              <c:strCache>
                <c:ptCount val="1"/>
                <c:pt idx="0">
                  <c:v>De 5 ans à moins de 10 ans</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 4.8-10'!$A$27:$B$44</c:f>
              <c:multiLvlStrCache>
                <c:ptCount val="18"/>
                <c:lvl>
                  <c:pt idx="0">
                    <c:v>2017</c:v>
                  </c:pt>
                  <c:pt idx="1">
                    <c:v>2018</c:v>
                  </c:pt>
                  <c:pt idx="2">
                    <c:v>2019</c:v>
                  </c:pt>
                  <c:pt idx="3">
                    <c:v>2017</c:v>
                  </c:pt>
                  <c:pt idx="4">
                    <c:v>2018</c:v>
                  </c:pt>
                  <c:pt idx="5">
                    <c:v>2019</c:v>
                  </c:pt>
                  <c:pt idx="6">
                    <c:v>2017</c:v>
                  </c:pt>
                  <c:pt idx="7">
                    <c:v>2018</c:v>
                  </c:pt>
                  <c:pt idx="8">
                    <c:v>2019</c:v>
                  </c:pt>
                  <c:pt idx="9">
                    <c:v>2017</c:v>
                  </c:pt>
                  <c:pt idx="10">
                    <c:v>2018</c:v>
                  </c:pt>
                  <c:pt idx="11">
                    <c:v>2019</c:v>
                  </c:pt>
                  <c:pt idx="12">
                    <c:v>2017</c:v>
                  </c:pt>
                  <c:pt idx="13">
                    <c:v>2018</c:v>
                  </c:pt>
                  <c:pt idx="14">
                    <c:v>2019</c:v>
                  </c:pt>
                  <c:pt idx="15">
                    <c:v>2017</c:v>
                  </c:pt>
                  <c:pt idx="16">
                    <c:v>2018</c:v>
                  </c:pt>
                  <c:pt idx="17">
                    <c:v>2019</c:v>
                  </c:pt>
                </c:lvl>
                <c:lvl>
                  <c:pt idx="0">
                    <c:v>Hors cadres</c:v>
                  </c:pt>
                  <c:pt idx="3">
                    <c:v>Disponibilité</c:v>
                  </c:pt>
                  <c:pt idx="6">
                    <c:v>Détachement</c:v>
                  </c:pt>
                  <c:pt idx="9">
                    <c:v>Position normale d’activité (PNA)</c:v>
                  </c:pt>
                  <c:pt idx="12">
                    <c:v>Mise à disposition (MAD)</c:v>
                  </c:pt>
                  <c:pt idx="15">
                    <c:v>Ensemble</c:v>
                  </c:pt>
                </c:lvl>
              </c:multiLvlStrCache>
            </c:multiLvlStrRef>
          </c:cat>
          <c:val>
            <c:numRef>
              <c:f>'F 4.8-10'!$E$27:$E$44</c:f>
              <c:numCache>
                <c:formatCode>0.0</c:formatCode>
                <c:ptCount val="18"/>
                <c:pt idx="0">
                  <c:v>10.0603621730382</c:v>
                </c:pt>
                <c:pt idx="1">
                  <c:v>7.3770491803278686</c:v>
                </c:pt>
                <c:pt idx="2">
                  <c:v>13.684210526315699</c:v>
                </c:pt>
                <c:pt idx="3">
                  <c:v>14.916503892816859</c:v>
                </c:pt>
                <c:pt idx="4">
                  <c:v>13.556470192332583</c:v>
                </c:pt>
                <c:pt idx="5">
                  <c:v>12.508946074617999</c:v>
                </c:pt>
                <c:pt idx="6">
                  <c:v>21.219858156028369</c:v>
                </c:pt>
                <c:pt idx="7">
                  <c:v>12.372052641199049</c:v>
                </c:pt>
                <c:pt idx="8">
                  <c:v>13.3400420021001</c:v>
                </c:pt>
                <c:pt idx="9">
                  <c:v>24.437654743718063</c:v>
                </c:pt>
                <c:pt idx="10">
                  <c:v>29.090546071678148</c:v>
                </c:pt>
                <c:pt idx="11">
                  <c:v>37.286973555337902</c:v>
                </c:pt>
                <c:pt idx="12">
                  <c:v>14.576899320568252</c:v>
                </c:pt>
                <c:pt idx="13">
                  <c:v>16.869565217391305</c:v>
                </c:pt>
                <c:pt idx="14">
                  <c:v>19.398188723341999</c:v>
                </c:pt>
                <c:pt idx="15">
                  <c:v>19.324999999999999</c:v>
                </c:pt>
                <c:pt idx="16">
                  <c:v>16.024999999999999</c:v>
                </c:pt>
                <c:pt idx="17">
                  <c:v>18.049999999899999</c:v>
                </c:pt>
              </c:numCache>
            </c:numRef>
          </c:val>
        </c:ser>
        <c:ser>
          <c:idx val="3"/>
          <c:order val="3"/>
          <c:tx>
            <c:strRef>
              <c:f>'F 4.8-10'!$F$26</c:f>
              <c:strCache>
                <c:ptCount val="1"/>
                <c:pt idx="0">
                  <c:v>10 ans ou plus</c:v>
                </c:pt>
              </c:strCache>
            </c:strRef>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 4.8-10'!$A$27:$B$44</c:f>
              <c:multiLvlStrCache>
                <c:ptCount val="18"/>
                <c:lvl>
                  <c:pt idx="0">
                    <c:v>2017</c:v>
                  </c:pt>
                  <c:pt idx="1">
                    <c:v>2018</c:v>
                  </c:pt>
                  <c:pt idx="2">
                    <c:v>2019</c:v>
                  </c:pt>
                  <c:pt idx="3">
                    <c:v>2017</c:v>
                  </c:pt>
                  <c:pt idx="4">
                    <c:v>2018</c:v>
                  </c:pt>
                  <c:pt idx="5">
                    <c:v>2019</c:v>
                  </c:pt>
                  <c:pt idx="6">
                    <c:v>2017</c:v>
                  </c:pt>
                  <c:pt idx="7">
                    <c:v>2018</c:v>
                  </c:pt>
                  <c:pt idx="8">
                    <c:v>2019</c:v>
                  </c:pt>
                  <c:pt idx="9">
                    <c:v>2017</c:v>
                  </c:pt>
                  <c:pt idx="10">
                    <c:v>2018</c:v>
                  </c:pt>
                  <c:pt idx="11">
                    <c:v>2019</c:v>
                  </c:pt>
                  <c:pt idx="12">
                    <c:v>2017</c:v>
                  </c:pt>
                  <c:pt idx="13">
                    <c:v>2018</c:v>
                  </c:pt>
                  <c:pt idx="14">
                    <c:v>2019</c:v>
                  </c:pt>
                  <c:pt idx="15">
                    <c:v>2017</c:v>
                  </c:pt>
                  <c:pt idx="16">
                    <c:v>2018</c:v>
                  </c:pt>
                  <c:pt idx="17">
                    <c:v>2019</c:v>
                  </c:pt>
                </c:lvl>
                <c:lvl>
                  <c:pt idx="0">
                    <c:v>Hors cadres</c:v>
                  </c:pt>
                  <c:pt idx="3">
                    <c:v>Disponibilité</c:v>
                  </c:pt>
                  <c:pt idx="6">
                    <c:v>Détachement</c:v>
                  </c:pt>
                  <c:pt idx="9">
                    <c:v>Position normale d’activité (PNA)</c:v>
                  </c:pt>
                  <c:pt idx="12">
                    <c:v>Mise à disposition (MAD)</c:v>
                  </c:pt>
                  <c:pt idx="15">
                    <c:v>Ensemble</c:v>
                  </c:pt>
                </c:lvl>
              </c:multiLvlStrCache>
            </c:multiLvlStrRef>
          </c:cat>
          <c:val>
            <c:numRef>
              <c:f>'F 4.8-10'!$F$27:$F$44</c:f>
              <c:numCache>
                <c:formatCode>0.0</c:formatCode>
                <c:ptCount val="18"/>
                <c:pt idx="0">
                  <c:v>22.937625754527101</c:v>
                </c:pt>
                <c:pt idx="1">
                  <c:v>22.950819672131146</c:v>
                </c:pt>
                <c:pt idx="2">
                  <c:v>24.736842105263097</c:v>
                </c:pt>
                <c:pt idx="3">
                  <c:v>7.1446257118490193</c:v>
                </c:pt>
                <c:pt idx="4">
                  <c:v>5.7207941808392224</c:v>
                </c:pt>
                <c:pt idx="5">
                  <c:v>5.5107819647135701</c:v>
                </c:pt>
                <c:pt idx="6">
                  <c:v>18.836879432624112</c:v>
                </c:pt>
                <c:pt idx="7">
                  <c:v>24.531621275817947</c:v>
                </c:pt>
                <c:pt idx="8">
                  <c:v>25.6759712985649</c:v>
                </c:pt>
                <c:pt idx="9">
                  <c:v>40.836537955012382</c:v>
                </c:pt>
                <c:pt idx="10">
                  <c:v>42.712388938804033</c:v>
                </c:pt>
                <c:pt idx="11">
                  <c:v>23.041136141038198</c:v>
                </c:pt>
                <c:pt idx="12">
                  <c:v>16.95491043854231</c:v>
                </c:pt>
                <c:pt idx="13">
                  <c:v>16</c:v>
                </c:pt>
                <c:pt idx="14">
                  <c:v>16.798130295062798</c:v>
                </c:pt>
                <c:pt idx="15">
                  <c:v>18.725000000000001</c:v>
                </c:pt>
                <c:pt idx="16">
                  <c:v>20.925000000000001</c:v>
                </c:pt>
                <c:pt idx="17">
                  <c:v>18.549999999000001</c:v>
                </c:pt>
              </c:numCache>
            </c:numRef>
          </c:val>
        </c:ser>
        <c:dLbls>
          <c:showLegendKey val="0"/>
          <c:showVal val="0"/>
          <c:showCatName val="0"/>
          <c:showSerName val="0"/>
          <c:showPercent val="0"/>
          <c:showBubbleSize val="0"/>
        </c:dLbls>
        <c:gapWidth val="50"/>
        <c:overlap val="100"/>
        <c:axId val="501346080"/>
        <c:axId val="501339808"/>
      </c:barChart>
      <c:catAx>
        <c:axId val="50134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1339808"/>
        <c:crosses val="autoZero"/>
        <c:auto val="1"/>
        <c:lblAlgn val="ctr"/>
        <c:lblOffset val="100"/>
        <c:noMultiLvlLbl val="0"/>
      </c:catAx>
      <c:valAx>
        <c:axId val="5013398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134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Mise à disposition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957519900541266"/>
          <c:y val="0.2070672697000869"/>
          <c:w val="0.48906518601764226"/>
          <c:h val="0.79130342570353063"/>
        </c:manualLayout>
      </c:layout>
      <c:pieChart>
        <c:varyColors val="1"/>
        <c:ser>
          <c:idx val="0"/>
          <c:order val="0"/>
          <c:tx>
            <c:strRef>
              <c:f>'Source F 4.8-5'!$A$18</c:f>
              <c:strCache>
                <c:ptCount val="1"/>
                <c:pt idx="0">
                  <c:v>Mise à disposition</c:v>
                </c:pt>
              </c:strCache>
            </c:strRef>
          </c:tx>
          <c:explosion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dLbl>
              <c:idx val="0"/>
              <c:layout>
                <c:manualLayout>
                  <c:x val="-0.21259185185185187"/>
                  <c:y val="-0.18882277777777778"/>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1"/>
              <c:layout>
                <c:manualLayout>
                  <c:x val="-7.1519629629629627E-2"/>
                  <c:y val="0.3125202777777778"/>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3"/>
              <c:layout>
                <c:manualLayout>
                  <c:x val="-0.1540462037037037"/>
                  <c:y val="-4.788166666666667E-2"/>
                </c:manualLayout>
              </c:layout>
              <c:dLblPos val="bestFit"/>
              <c:showLegendKey val="0"/>
              <c:showVal val="0"/>
              <c:showCatName val="1"/>
              <c:showSerName val="0"/>
              <c:showPercent val="0"/>
              <c:showBubbleSize val="0"/>
              <c:extLst>
                <c:ext xmlns:c15="http://schemas.microsoft.com/office/drawing/2012/chart" uri="{CE6537A1-D6FC-4f65-9D91-7224C49458BB}">
                  <c15:layout>
                    <c:manualLayout>
                      <c:w val="0.28045833333333331"/>
                      <c:h val="0.16404166666666667"/>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 F 4.8-5'!$A$19:$A$24</c:f>
              <c:strCache>
                <c:ptCount val="6"/>
                <c:pt idx="0">
                  <c:v>Administrations de l’État et leurs établissements publics</c:v>
                </c:pt>
                <c:pt idx="1">
                  <c:v>Organismes contribuant à la mise en oeuvre d’une politique de l’État, des collectivités territoriales ou de leurs établissements publics administratifs</c:v>
                </c:pt>
                <c:pt idx="2">
                  <c:v>Collectivités territoriales et leurs établissements publics</c:v>
                </c:pt>
                <c:pt idx="3">
                  <c:v>Organisations internationales intergouvernementales</c:v>
                </c:pt>
                <c:pt idx="4">
                  <c:v>État étranger</c:v>
                </c:pt>
                <c:pt idx="5">
                  <c:v>Organismes de la fonction publique hospitalière</c:v>
                </c:pt>
              </c:strCache>
            </c:strRef>
          </c:cat>
          <c:val>
            <c:numRef>
              <c:f>'Source F 4.8-5'!$G$19:$G$24</c:f>
              <c:numCache>
                <c:formatCode>#\ ##0.0</c:formatCode>
                <c:ptCount val="6"/>
                <c:pt idx="0">
                  <c:v>73.699590882524831</c:v>
                </c:pt>
                <c:pt idx="1">
                  <c:v>17.971946230274693</c:v>
                </c:pt>
                <c:pt idx="2">
                  <c:v>1.2565751022793687</c:v>
                </c:pt>
                <c:pt idx="3">
                  <c:v>5.9906487434248978</c:v>
                </c:pt>
                <c:pt idx="4">
                  <c:v>0.99357101110461721</c:v>
                </c:pt>
                <c:pt idx="5">
                  <c:v>8.766803039158387E-2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Détachement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957519900541266"/>
          <c:y val="0.2070672697000869"/>
          <c:w val="0.48906518601764226"/>
          <c:h val="0.79130342570353063"/>
        </c:manualLayout>
      </c:layout>
      <c:pieChart>
        <c:varyColors val="1"/>
        <c:ser>
          <c:idx val="0"/>
          <c:order val="0"/>
          <c:tx>
            <c:strRef>
              <c:f>'Source F 4.8-5'!$A$4</c:f>
              <c:strCache>
                <c:ptCount val="1"/>
                <c:pt idx="0">
                  <c:v>Détachement</c:v>
                </c:pt>
              </c:strCache>
            </c:strRef>
          </c:tx>
          <c:explosion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Lbls>
            <c:dLbl>
              <c:idx val="0"/>
              <c:layout>
                <c:manualLayout>
                  <c:x val="-0.1969200925925926"/>
                  <c:y val="2.4522499999999937E-2"/>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1"/>
              <c:layout>
                <c:manualLayout>
                  <c:x val="0.12490768518518519"/>
                  <c:y val="-0.12262388888888889"/>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3"/>
              <c:layout>
                <c:manualLayout>
                  <c:x val="-0.12635916666666666"/>
                  <c:y val="0.21091916666666666"/>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5"/>
              <c:layout>
                <c:manualLayout>
                  <c:x val="-0.1728611111111111"/>
                  <c:y val="-1.5941944444444446E-2"/>
                </c:manualLayout>
              </c:layout>
              <c:dLblPos val="bestFit"/>
              <c:showLegendKey val="0"/>
              <c:showVal val="0"/>
              <c:showCatName val="1"/>
              <c:showSerName val="0"/>
              <c:showPercent val="0"/>
              <c:showBubbleSize val="0"/>
              <c:extLst>
                <c:ext xmlns:c15="http://schemas.microsoft.com/office/drawing/2012/chart" uri="{CE6537A1-D6FC-4f65-9D91-7224C49458BB}">
                  <c15:layout>
                    <c:manualLayout>
                      <c:w val="0.27869444444444447"/>
                      <c:h val="0.20372916666666666"/>
                    </c:manualLayout>
                  </c15:layout>
                </c:ext>
              </c:extLst>
            </c:dLbl>
            <c:dLbl>
              <c:idx val="6"/>
              <c:layout>
                <c:manualLayout>
                  <c:x val="3.1171111111111111E-2"/>
                  <c:y val="-5.5816111111111108E-2"/>
                </c:manualLayout>
              </c:layout>
              <c:dLblPos val="bestFi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 F 4.8-5'!$A$5:$A$11</c:f>
              <c:strCache>
                <c:ptCount val="7"/>
                <c:pt idx="0">
                  <c:v>Dans un corps</c:v>
                </c:pt>
                <c:pt idx="1">
                  <c:v>À l’étranger (y compris institutions européennes)</c:v>
                </c:pt>
                <c:pt idx="2">
                  <c:v>Interne au ministère</c:v>
                </c:pt>
                <c:pt idx="3">
                  <c:v>Sur emploi public ne conduisant pas à pension</c:v>
                </c:pt>
                <c:pt idx="4">
                  <c:v>Dans le secteur privé</c:v>
                </c:pt>
                <c:pt idx="5">
                  <c:v>Pour exercer les fonctions de membres du gouvernement ou une fonction publique élective</c:v>
                </c:pt>
                <c:pt idx="6">
                  <c:v>Autres cas</c:v>
                </c:pt>
              </c:strCache>
            </c:strRef>
          </c:cat>
          <c:val>
            <c:numRef>
              <c:f>'Source F 4.8-5'!$G$5:$G$11</c:f>
              <c:numCache>
                <c:formatCode>#\ ##0.0</c:formatCode>
                <c:ptCount val="7"/>
                <c:pt idx="0">
                  <c:v>44.298370337963469</c:v>
                </c:pt>
                <c:pt idx="1">
                  <c:v>21.922476211309199</c:v>
                </c:pt>
                <c:pt idx="2">
                  <c:v>17.248167997375042</c:v>
                </c:pt>
                <c:pt idx="3">
                  <c:v>8.9642349338291591</c:v>
                </c:pt>
                <c:pt idx="4">
                  <c:v>3.0187028327682377</c:v>
                </c:pt>
                <c:pt idx="5">
                  <c:v>0.21874658208465492</c:v>
                </c:pt>
                <c:pt idx="6">
                  <c:v>4.3552444493054798</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Disponibilité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957519900541266"/>
          <c:y val="0.2070672697000869"/>
          <c:w val="0.48906518601764226"/>
          <c:h val="0.79130342570353063"/>
        </c:manualLayout>
      </c:layout>
      <c:pieChart>
        <c:varyColors val="1"/>
        <c:ser>
          <c:idx val="0"/>
          <c:order val="0"/>
          <c:tx>
            <c:strRef>
              <c:f>'Source F 4.8-5'!$A$12</c:f>
              <c:strCache>
                <c:ptCount val="1"/>
                <c:pt idx="0">
                  <c:v>Disponibilité</c:v>
                </c:pt>
              </c:strCache>
            </c:strRef>
          </c:tx>
          <c:explosion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0"/>
              <c:layout>
                <c:manualLayout>
                  <c:x val="-0.2081147182079654"/>
                  <c:y val="3.5358333333332685E-3"/>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1"/>
              <c:layout>
                <c:manualLayout>
                  <c:x val="0.16926554760161333"/>
                  <c:y val="-6.9221388888888888E-2"/>
                </c:manualLayout>
              </c:layout>
              <c:dLblPos val="bestFi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 F 4.8-5'!$A$13:$A$17</c:f>
              <c:strCache>
                <c:ptCount val="5"/>
                <c:pt idx="0">
                  <c:v>Pour convenances personnelles</c:v>
                </c:pt>
                <c:pt idx="1">
                  <c:v>De droit</c:v>
                </c:pt>
                <c:pt idx="2">
                  <c:v>Pour études ou recherches</c:v>
                </c:pt>
                <c:pt idx="3">
                  <c:v>D’office</c:v>
                </c:pt>
                <c:pt idx="4">
                  <c:v>Pour créer ou reprendre une entreprise</c:v>
                </c:pt>
              </c:strCache>
            </c:strRef>
          </c:cat>
          <c:val>
            <c:numRef>
              <c:f>'Source F 4.8-5'!$G$13:$G$17</c:f>
              <c:numCache>
                <c:formatCode>#\ ##0.0</c:formatCode>
                <c:ptCount val="5"/>
                <c:pt idx="0">
                  <c:v>50.563298208128984</c:v>
                </c:pt>
                <c:pt idx="1">
                  <c:v>41.0600689554703</c:v>
                </c:pt>
                <c:pt idx="2">
                  <c:v>2.5299859175447974</c:v>
                </c:pt>
                <c:pt idx="3">
                  <c:v>4.4262613509444959</c:v>
                </c:pt>
                <c:pt idx="4">
                  <c:v>1.4203855679114263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PNA</a:t>
            </a:r>
            <a:r>
              <a:rPr lang="en-US" baseline="30000"/>
              <a:t>(1)</a:t>
            </a:r>
          </a:p>
        </c:rich>
      </c:tx>
      <c:layout>
        <c:manualLayout>
          <c:xMode val="edge"/>
          <c:yMode val="edge"/>
          <c:x val="0.43754055555555565"/>
          <c:y val="2.11666666666666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957519900541266"/>
          <c:y val="0.2070672697000869"/>
          <c:w val="0.48906518601764226"/>
          <c:h val="0.79130342570353063"/>
        </c:manualLayout>
      </c:layout>
      <c:pieChart>
        <c:varyColors val="1"/>
        <c:ser>
          <c:idx val="0"/>
          <c:order val="0"/>
          <c:tx>
            <c:strRef>
              <c:f>'Source F 4.8-5'!$A$31</c:f>
              <c:strCache>
                <c:ptCount val="1"/>
                <c:pt idx="0">
                  <c:v>Position normale d'activité(1)</c:v>
                </c:pt>
              </c:strCache>
            </c:strRef>
          </c:tx>
          <c:explosion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dLbl>
              <c:idx val="0"/>
              <c:layout>
                <c:manualLayout>
                  <c:x val="-0.21013666666666667"/>
                  <c:y val="-0.13511861111111112"/>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1"/>
              <c:layout>
                <c:manualLayout>
                  <c:x val="-7.1519629629629627E-2"/>
                  <c:y val="0.3125202777777778"/>
                </c:manualLayout>
              </c:layout>
              <c:dLblPos val="bestFi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 F 4.8-5'!$A$32:$A$35</c:f>
              <c:strCache>
                <c:ptCount val="4"/>
                <c:pt idx="0">
                  <c:v>Ministère d'origine ou établissement public (EP) du ministère d'origine</c:v>
                </c:pt>
                <c:pt idx="1">
                  <c:v>Autres ou inconnu </c:v>
                </c:pt>
                <c:pt idx="2">
                  <c:v>Autres ministères (MTES) ou EP d'autres ministères</c:v>
                </c:pt>
                <c:pt idx="3">
                  <c:v>Autres ministères ou EP d'autres ministères hors MTES</c:v>
                </c:pt>
              </c:strCache>
            </c:strRef>
          </c:cat>
          <c:val>
            <c:numRef>
              <c:f>'Source F 4.8-5'!$G$32:$G$35</c:f>
              <c:numCache>
                <c:formatCode>0.00</c:formatCode>
                <c:ptCount val="4"/>
                <c:pt idx="0">
                  <c:v>61.34071099794339</c:v>
                </c:pt>
                <c:pt idx="1">
                  <c:v>13.221036137498777</c:v>
                </c:pt>
                <c:pt idx="2">
                  <c:v>13.039858975614532</c:v>
                </c:pt>
                <c:pt idx="3">
                  <c:v>12.398393888943296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Hors cadres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957519900541266"/>
          <c:y val="0.2070672697000869"/>
          <c:w val="0.48906518601764226"/>
          <c:h val="0.79130342570353063"/>
        </c:manualLayout>
      </c:layout>
      <c:pieChart>
        <c:varyColors val="1"/>
        <c:ser>
          <c:idx val="0"/>
          <c:order val="0"/>
          <c:tx>
            <c:strRef>
              <c:f>'Source F 4.8-5'!$A$25</c:f>
              <c:strCache>
                <c:ptCount val="1"/>
                <c:pt idx="0">
                  <c:v>Hors cadres</c:v>
                </c:pt>
              </c:strCache>
            </c:strRef>
          </c:tx>
          <c:explosion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dLbl>
              <c:idx val="1"/>
              <c:layout>
                <c:manualLayout>
                  <c:x val="-7.1519629629629627E-2"/>
                  <c:y val="0.3125202777777778"/>
                </c:manualLayout>
              </c:layout>
              <c:dLblPos val="bestFit"/>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 F 4.8-5'!$A$26:$A$30</c:f>
              <c:strCache>
                <c:ptCount val="5"/>
                <c:pt idx="0">
                  <c:v>Auprès d'une administration ou d'un établissement public de l'État</c:v>
                </c:pt>
                <c:pt idx="1">
                  <c:v>Auprès dune entreprise publique</c:v>
                </c:pt>
                <c:pt idx="2">
                  <c:v>Auprès d'un organisme international</c:v>
                </c:pt>
                <c:pt idx="3">
                  <c:v>Auprès d'une collectivité territoriale ou d'un établissement public en relevant</c:v>
                </c:pt>
                <c:pt idx="4">
                  <c:v>Auprès d'un groupement d'intérêt public</c:v>
                </c:pt>
              </c:strCache>
            </c:strRef>
          </c:cat>
          <c:val>
            <c:numRef>
              <c:f>'Source F 4.8-5'!$G$26:$G$30</c:f>
              <c:numCache>
                <c:formatCode>#\ ##0.0</c:formatCode>
                <c:ptCount val="5"/>
                <c:pt idx="0">
                  <c:v>69.148936170212778</c:v>
                </c:pt>
                <c:pt idx="1">
                  <c:v>20.74468085106383</c:v>
                </c:pt>
                <c:pt idx="2">
                  <c:v>4.2553191489361701</c:v>
                </c:pt>
                <c:pt idx="3">
                  <c:v>5.8510638297872344</c:v>
                </c:pt>
                <c:pt idx="4">
                  <c:v>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891666666666665"/>
          <c:y val="8.533334766754396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7113254593175851"/>
          <c:y val="0.15782407407407409"/>
          <c:w val="0.4744017935258093"/>
          <c:h val="0.79066965587634874"/>
        </c:manualLayout>
      </c:layout>
      <c:pieChart>
        <c:varyColors val="1"/>
        <c:ser>
          <c:idx val="0"/>
          <c:order val="0"/>
          <c:tx>
            <c:strRef>
              <c:f>'F 4.8-6 et 7'!$C$3</c:f>
              <c:strCache>
                <c:ptCount val="1"/>
                <c:pt idx="0">
                  <c:v>Mise à disposition</c:v>
                </c:pt>
              </c:strCache>
            </c:strRef>
          </c:tx>
          <c:spPr>
            <a:ln>
              <a:solidFill>
                <a:schemeClr val="tx1">
                  <a:alpha val="93000"/>
                </a:schemeClr>
              </a:solidFill>
            </a:ln>
          </c:spPr>
          <c:explosion val="3"/>
          <c:dPt>
            <c:idx val="0"/>
            <c:bubble3D val="0"/>
            <c:spPr>
              <a:pattFill prst="pct80">
                <a:fgClr>
                  <a:schemeClr val="accent1"/>
                </a:fgClr>
                <a:bgClr>
                  <a:schemeClr val="bg1"/>
                </a:bgClr>
              </a:pattFill>
              <a:ln w="19050">
                <a:solidFill>
                  <a:schemeClr val="tx1">
                    <a:alpha val="93000"/>
                  </a:schemeClr>
                </a:solidFill>
              </a:ln>
              <a:effectLst/>
            </c:spPr>
          </c:dPt>
          <c:dPt>
            <c:idx val="1"/>
            <c:bubble3D val="0"/>
            <c:spPr>
              <a:pattFill prst="dkDnDiag">
                <a:fgClr>
                  <a:schemeClr val="accent1"/>
                </a:fgClr>
                <a:bgClr>
                  <a:schemeClr val="bg1"/>
                </a:bgClr>
              </a:pattFill>
              <a:ln w="19050">
                <a:solidFill>
                  <a:schemeClr val="tx1">
                    <a:alpha val="93000"/>
                  </a:schemeClr>
                </a:solidFill>
              </a:ln>
              <a:effectLst/>
            </c:spPr>
          </c:dPt>
          <c:dPt>
            <c:idx val="2"/>
            <c:bubble3D val="0"/>
            <c:spPr>
              <a:pattFill prst="pct80">
                <a:fgClr>
                  <a:schemeClr val="accent3"/>
                </a:fgClr>
                <a:bgClr>
                  <a:schemeClr val="bg1"/>
                </a:bgClr>
              </a:pattFill>
              <a:ln w="19050">
                <a:solidFill>
                  <a:schemeClr val="tx1">
                    <a:alpha val="93000"/>
                  </a:schemeClr>
                </a:solidFill>
              </a:ln>
              <a:effectLst/>
            </c:spPr>
          </c:dPt>
          <c:dPt>
            <c:idx val="3"/>
            <c:bubble3D val="0"/>
            <c:spPr>
              <a:pattFill prst="dkDnDiag">
                <a:fgClr>
                  <a:schemeClr val="accent3"/>
                </a:fgClr>
                <a:bgClr>
                  <a:schemeClr val="bg1"/>
                </a:bgClr>
              </a:pattFill>
              <a:ln w="19050">
                <a:solidFill>
                  <a:schemeClr val="tx1">
                    <a:alpha val="93000"/>
                  </a:schemeClr>
                </a:solidFill>
              </a:ln>
              <a:effectLst/>
            </c:spPr>
          </c:dPt>
          <c:dPt>
            <c:idx val="4"/>
            <c:bubble3D val="0"/>
            <c:spPr>
              <a:pattFill prst="pct80">
                <a:fgClr>
                  <a:schemeClr val="accent6"/>
                </a:fgClr>
                <a:bgClr>
                  <a:schemeClr val="bg1"/>
                </a:bgClr>
              </a:pattFill>
              <a:ln w="19050">
                <a:solidFill>
                  <a:schemeClr val="tx1">
                    <a:alpha val="93000"/>
                  </a:schemeClr>
                </a:solidFill>
              </a:ln>
              <a:effectLst/>
            </c:spPr>
          </c:dPt>
          <c:dPt>
            <c:idx val="5"/>
            <c:bubble3D val="0"/>
            <c:spPr>
              <a:pattFill prst="dkDnDiag">
                <a:fgClr>
                  <a:schemeClr val="accent6"/>
                </a:fgClr>
                <a:bgClr>
                  <a:schemeClr val="bg1"/>
                </a:bgClr>
              </a:pattFill>
              <a:ln w="19050">
                <a:solidFill>
                  <a:schemeClr val="tx1">
                    <a:alpha val="93000"/>
                  </a:schemeClr>
                </a:solidFill>
              </a:ln>
              <a:effectLst/>
            </c:spPr>
          </c:dPt>
          <c:dPt>
            <c:idx val="6"/>
            <c:bubble3D val="0"/>
            <c:spPr>
              <a:pattFill prst="pct80">
                <a:fgClr>
                  <a:schemeClr val="accent2"/>
                </a:fgClr>
                <a:bgClr>
                  <a:schemeClr val="bg1"/>
                </a:bgClr>
              </a:pattFill>
              <a:ln w="19050">
                <a:solidFill>
                  <a:schemeClr val="tx1">
                    <a:alpha val="93000"/>
                  </a:schemeClr>
                </a:solidFill>
              </a:ln>
              <a:effectLst/>
            </c:spPr>
          </c:dPt>
          <c:dPt>
            <c:idx val="7"/>
            <c:bubble3D val="0"/>
            <c:spPr>
              <a:pattFill prst="dkDnDiag">
                <a:fgClr>
                  <a:schemeClr val="accent2"/>
                </a:fgClr>
                <a:bgClr>
                  <a:schemeClr val="bg1"/>
                </a:bgClr>
              </a:pattFill>
              <a:ln w="19050">
                <a:solidFill>
                  <a:schemeClr val="tx1">
                    <a:alpha val="93000"/>
                  </a:schemeClr>
                </a:solidFill>
              </a:ln>
              <a:effectLst/>
            </c:spPr>
          </c:dPt>
          <c:dLbls>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0"/>
            <c:showCatName val="1"/>
            <c:showSerName val="0"/>
            <c:showPercent val="0"/>
            <c:showBubbleSize val="0"/>
            <c:showLeaderLines val="0"/>
            <c:extLst>
              <c:ext xmlns:c15="http://schemas.microsoft.com/office/drawing/2012/chart" uri="{CE6537A1-D6FC-4f65-9D91-7224C49458BB}">
                <c15:layout/>
              </c:ext>
            </c:extLst>
          </c:dLbls>
          <c:cat>
            <c:multiLvlStrRef>
              <c:f>'F 4.8-6 et 7'!$A$4:$B$11</c:f>
              <c:multiLvlStrCache>
                <c:ptCount val="8"/>
                <c:lvl>
                  <c:pt idx="0">
                    <c:v>Hommes</c:v>
                  </c:pt>
                  <c:pt idx="1">
                    <c:v>Femmes</c:v>
                  </c:pt>
                  <c:pt idx="2">
                    <c:v>Hommes</c:v>
                  </c:pt>
                  <c:pt idx="3">
                    <c:v>Femmes</c:v>
                  </c:pt>
                  <c:pt idx="4">
                    <c:v>Hommes</c:v>
                  </c:pt>
                  <c:pt idx="5">
                    <c:v>Femmes</c:v>
                  </c:pt>
                  <c:pt idx="6">
                    <c:v>Hommes</c:v>
                  </c:pt>
                  <c:pt idx="7">
                    <c:v>Femmes</c:v>
                  </c:pt>
                </c:lvl>
                <c:lvl>
                  <c:pt idx="0">
                    <c:v>Catégorie A+</c:v>
                  </c:pt>
                  <c:pt idx="2">
                    <c:v>Catégorie A</c:v>
                  </c:pt>
                  <c:pt idx="4">
                    <c:v>Catégorie B</c:v>
                  </c:pt>
                  <c:pt idx="6">
                    <c:v>Catégorie C</c:v>
                  </c:pt>
                </c:lvl>
              </c:multiLvlStrCache>
            </c:multiLvlStrRef>
          </c:cat>
          <c:val>
            <c:numRef>
              <c:f>'F 4.8-6 et 7'!$C$4:$C$11</c:f>
              <c:numCache>
                <c:formatCode>0.0</c:formatCode>
                <c:ptCount val="8"/>
                <c:pt idx="0">
                  <c:v>21.917007597895967</c:v>
                </c:pt>
                <c:pt idx="1">
                  <c:v>14.669783752191702</c:v>
                </c:pt>
                <c:pt idx="2">
                  <c:v>15.517241379310345</c:v>
                </c:pt>
                <c:pt idx="3">
                  <c:v>13.208649912331968</c:v>
                </c:pt>
                <c:pt idx="4">
                  <c:v>9.8480420806545883</c:v>
                </c:pt>
                <c:pt idx="5">
                  <c:v>9.8772647574517833</c:v>
                </c:pt>
                <c:pt idx="6">
                  <c:v>3.4774985388661603</c:v>
                </c:pt>
                <c:pt idx="7">
                  <c:v>11.484511981297487</c:v>
                </c:pt>
              </c:numCache>
            </c:numRef>
          </c:val>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75418639041935"/>
          <c:y val="8.5332251837013755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7113254593175851"/>
          <c:y val="0.15782407407407409"/>
          <c:w val="0.4744017935258093"/>
          <c:h val="0.79066965587634874"/>
        </c:manualLayout>
      </c:layout>
      <c:pieChart>
        <c:varyColors val="1"/>
        <c:ser>
          <c:idx val="0"/>
          <c:order val="0"/>
          <c:tx>
            <c:strRef>
              <c:f>'F 4.8-6 et 7'!$D$3</c:f>
              <c:strCache>
                <c:ptCount val="1"/>
                <c:pt idx="0">
                  <c:v>PNA</c:v>
                </c:pt>
              </c:strCache>
            </c:strRef>
          </c:tx>
          <c:spPr>
            <a:ln>
              <a:solidFill>
                <a:schemeClr val="tx1">
                  <a:alpha val="93000"/>
                </a:schemeClr>
              </a:solidFill>
            </a:ln>
          </c:spPr>
          <c:explosion val="3"/>
          <c:dPt>
            <c:idx val="0"/>
            <c:bubble3D val="0"/>
            <c:spPr>
              <a:pattFill prst="pct80">
                <a:fgClr>
                  <a:schemeClr val="accent1"/>
                </a:fgClr>
                <a:bgClr>
                  <a:schemeClr val="bg1"/>
                </a:bgClr>
              </a:pattFill>
              <a:ln w="19050">
                <a:solidFill>
                  <a:schemeClr val="tx1">
                    <a:alpha val="93000"/>
                  </a:schemeClr>
                </a:solidFill>
              </a:ln>
              <a:effectLst/>
            </c:spPr>
          </c:dPt>
          <c:dPt>
            <c:idx val="1"/>
            <c:bubble3D val="0"/>
            <c:spPr>
              <a:pattFill prst="dkDnDiag">
                <a:fgClr>
                  <a:schemeClr val="accent1"/>
                </a:fgClr>
                <a:bgClr>
                  <a:schemeClr val="bg1"/>
                </a:bgClr>
              </a:pattFill>
              <a:ln w="19050">
                <a:solidFill>
                  <a:schemeClr val="tx1">
                    <a:alpha val="93000"/>
                  </a:schemeClr>
                </a:solidFill>
              </a:ln>
              <a:effectLst/>
            </c:spPr>
          </c:dPt>
          <c:dPt>
            <c:idx val="2"/>
            <c:bubble3D val="0"/>
            <c:spPr>
              <a:pattFill prst="pct80">
                <a:fgClr>
                  <a:schemeClr val="accent3"/>
                </a:fgClr>
                <a:bgClr>
                  <a:schemeClr val="bg1"/>
                </a:bgClr>
              </a:pattFill>
              <a:ln w="19050">
                <a:solidFill>
                  <a:schemeClr val="tx1">
                    <a:alpha val="93000"/>
                  </a:schemeClr>
                </a:solidFill>
              </a:ln>
              <a:effectLst/>
            </c:spPr>
          </c:dPt>
          <c:dPt>
            <c:idx val="3"/>
            <c:bubble3D val="0"/>
            <c:spPr>
              <a:pattFill prst="dkDnDiag">
                <a:fgClr>
                  <a:schemeClr val="accent3"/>
                </a:fgClr>
                <a:bgClr>
                  <a:schemeClr val="bg1"/>
                </a:bgClr>
              </a:pattFill>
              <a:ln w="19050">
                <a:solidFill>
                  <a:schemeClr val="tx1">
                    <a:alpha val="93000"/>
                  </a:schemeClr>
                </a:solidFill>
              </a:ln>
              <a:effectLst/>
            </c:spPr>
          </c:dPt>
          <c:dPt>
            <c:idx val="4"/>
            <c:bubble3D val="0"/>
            <c:spPr>
              <a:pattFill prst="pct80">
                <a:fgClr>
                  <a:schemeClr val="accent6"/>
                </a:fgClr>
                <a:bgClr>
                  <a:schemeClr val="bg1"/>
                </a:bgClr>
              </a:pattFill>
              <a:ln w="19050">
                <a:solidFill>
                  <a:schemeClr val="tx1">
                    <a:alpha val="93000"/>
                  </a:schemeClr>
                </a:solidFill>
              </a:ln>
              <a:effectLst/>
            </c:spPr>
          </c:dPt>
          <c:dPt>
            <c:idx val="5"/>
            <c:bubble3D val="0"/>
            <c:spPr>
              <a:pattFill prst="dkDnDiag">
                <a:fgClr>
                  <a:schemeClr val="accent6"/>
                </a:fgClr>
                <a:bgClr>
                  <a:schemeClr val="bg1"/>
                </a:bgClr>
              </a:pattFill>
              <a:ln w="19050">
                <a:solidFill>
                  <a:schemeClr val="tx1">
                    <a:alpha val="93000"/>
                  </a:schemeClr>
                </a:solidFill>
              </a:ln>
              <a:effectLst/>
            </c:spPr>
          </c:dPt>
          <c:dPt>
            <c:idx val="6"/>
            <c:bubble3D val="0"/>
            <c:spPr>
              <a:pattFill prst="pct80">
                <a:fgClr>
                  <a:schemeClr val="accent2"/>
                </a:fgClr>
                <a:bgClr>
                  <a:schemeClr val="bg1"/>
                </a:bgClr>
              </a:pattFill>
              <a:ln w="19050">
                <a:solidFill>
                  <a:schemeClr val="tx1">
                    <a:alpha val="93000"/>
                  </a:schemeClr>
                </a:solidFill>
              </a:ln>
              <a:effectLst/>
            </c:spPr>
          </c:dPt>
          <c:dPt>
            <c:idx val="7"/>
            <c:bubble3D val="0"/>
            <c:spPr>
              <a:pattFill prst="dkDnDiag">
                <a:fgClr>
                  <a:schemeClr val="accent2"/>
                </a:fgClr>
                <a:bgClr>
                  <a:schemeClr val="bg1"/>
                </a:bgClr>
              </a:pattFill>
              <a:ln w="19050">
                <a:solidFill>
                  <a:schemeClr val="tx1">
                    <a:alpha val="93000"/>
                  </a:schemeClr>
                </a:solidFill>
              </a:ln>
              <a:effectLst/>
            </c:spPr>
          </c:dPt>
          <c:dLbls>
            <c:dLbl>
              <c:idx val="0"/>
              <c:layout>
                <c:manualLayout>
                  <c:x val="-3.6090232138231593E-2"/>
                  <c:y val="0"/>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4"/>
              <c:layout>
                <c:manualLayout>
                  <c:x val="5.5523434058817676E-2"/>
                  <c:y val="-8.7003821317444968E-3"/>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0"/>
            <c:showCatName val="1"/>
            <c:showSerName val="0"/>
            <c:showPercent val="0"/>
            <c:showBubbleSize val="0"/>
            <c:showLeaderLines val="0"/>
            <c:extLst>
              <c:ext xmlns:c15="http://schemas.microsoft.com/office/drawing/2012/chart" uri="{CE6537A1-D6FC-4f65-9D91-7224C49458BB}">
                <c15:layout/>
              </c:ext>
            </c:extLst>
          </c:dLbls>
          <c:cat>
            <c:multiLvlStrRef>
              <c:f>'F 4.8-6 et 7'!$A$4:$B$11</c:f>
              <c:multiLvlStrCache>
                <c:ptCount val="8"/>
                <c:lvl>
                  <c:pt idx="0">
                    <c:v>Hommes</c:v>
                  </c:pt>
                  <c:pt idx="1">
                    <c:v>Femmes</c:v>
                  </c:pt>
                  <c:pt idx="2">
                    <c:v>Hommes</c:v>
                  </c:pt>
                  <c:pt idx="3">
                    <c:v>Femmes</c:v>
                  </c:pt>
                  <c:pt idx="4">
                    <c:v>Hommes</c:v>
                  </c:pt>
                  <c:pt idx="5">
                    <c:v>Femmes</c:v>
                  </c:pt>
                  <c:pt idx="6">
                    <c:v>Hommes</c:v>
                  </c:pt>
                  <c:pt idx="7">
                    <c:v>Femmes</c:v>
                  </c:pt>
                </c:lvl>
                <c:lvl>
                  <c:pt idx="0">
                    <c:v>Catégorie A+</c:v>
                  </c:pt>
                  <c:pt idx="2">
                    <c:v>Catégorie A</c:v>
                  </c:pt>
                  <c:pt idx="4">
                    <c:v>Catégorie B</c:v>
                  </c:pt>
                  <c:pt idx="6">
                    <c:v>Catégorie C</c:v>
                  </c:pt>
                </c:lvl>
              </c:multiLvlStrCache>
            </c:multiLvlStrRef>
          </c:cat>
          <c:val>
            <c:numRef>
              <c:f>'F 4.8-6 et 7'!$D$4:$D$11</c:f>
              <c:numCache>
                <c:formatCode>0.0</c:formatCode>
                <c:ptCount val="8"/>
                <c:pt idx="0">
                  <c:v>8.7552639310547455</c:v>
                </c:pt>
                <c:pt idx="1">
                  <c:v>4.113211242777397</c:v>
                </c:pt>
                <c:pt idx="2">
                  <c:v>13.314073058466361</c:v>
                </c:pt>
                <c:pt idx="3">
                  <c:v>10.214474586230535</c:v>
                </c:pt>
                <c:pt idx="4">
                  <c:v>19.763000685535207</c:v>
                </c:pt>
                <c:pt idx="5">
                  <c:v>16.031730486729998</c:v>
                </c:pt>
                <c:pt idx="6">
                  <c:v>17.280383899715993</c:v>
                </c:pt>
                <c:pt idx="7">
                  <c:v>10.576828909999021</c:v>
                </c:pt>
              </c:numCache>
            </c:numRef>
          </c:val>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712970807859551"/>
          <c:y val="1.66386648477450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7113254593175851"/>
          <c:y val="0.15782407407407409"/>
          <c:w val="0.4744017935258093"/>
          <c:h val="0.79066965587634874"/>
        </c:manualLayout>
      </c:layout>
      <c:pieChart>
        <c:varyColors val="1"/>
        <c:ser>
          <c:idx val="0"/>
          <c:order val="0"/>
          <c:tx>
            <c:strRef>
              <c:f>'F 4.8-6 et 7'!$E$3</c:f>
              <c:strCache>
                <c:ptCount val="1"/>
                <c:pt idx="0">
                  <c:v>Détachement</c:v>
                </c:pt>
              </c:strCache>
            </c:strRef>
          </c:tx>
          <c:spPr>
            <a:ln>
              <a:solidFill>
                <a:schemeClr val="tx1">
                  <a:alpha val="93000"/>
                </a:schemeClr>
              </a:solidFill>
            </a:ln>
          </c:spPr>
          <c:explosion val="3"/>
          <c:dPt>
            <c:idx val="0"/>
            <c:bubble3D val="0"/>
            <c:spPr>
              <a:pattFill prst="pct80">
                <a:fgClr>
                  <a:schemeClr val="accent1"/>
                </a:fgClr>
                <a:bgClr>
                  <a:schemeClr val="bg1"/>
                </a:bgClr>
              </a:pattFill>
              <a:ln w="19050">
                <a:solidFill>
                  <a:schemeClr val="tx1">
                    <a:alpha val="93000"/>
                  </a:schemeClr>
                </a:solidFill>
              </a:ln>
              <a:effectLst/>
            </c:spPr>
          </c:dPt>
          <c:dPt>
            <c:idx val="1"/>
            <c:bubble3D val="0"/>
            <c:spPr>
              <a:pattFill prst="dkDnDiag">
                <a:fgClr>
                  <a:schemeClr val="accent1"/>
                </a:fgClr>
                <a:bgClr>
                  <a:schemeClr val="bg1"/>
                </a:bgClr>
              </a:pattFill>
              <a:ln w="19050">
                <a:solidFill>
                  <a:schemeClr val="tx1">
                    <a:alpha val="93000"/>
                  </a:schemeClr>
                </a:solidFill>
              </a:ln>
              <a:effectLst/>
            </c:spPr>
          </c:dPt>
          <c:dPt>
            <c:idx val="2"/>
            <c:bubble3D val="0"/>
            <c:spPr>
              <a:pattFill prst="pct80">
                <a:fgClr>
                  <a:schemeClr val="accent3"/>
                </a:fgClr>
                <a:bgClr>
                  <a:schemeClr val="bg1"/>
                </a:bgClr>
              </a:pattFill>
              <a:ln w="19050">
                <a:solidFill>
                  <a:schemeClr val="tx1">
                    <a:alpha val="93000"/>
                  </a:schemeClr>
                </a:solidFill>
              </a:ln>
              <a:effectLst/>
            </c:spPr>
          </c:dPt>
          <c:dPt>
            <c:idx val="3"/>
            <c:bubble3D val="0"/>
            <c:spPr>
              <a:pattFill prst="dkDnDiag">
                <a:fgClr>
                  <a:schemeClr val="accent3"/>
                </a:fgClr>
                <a:bgClr>
                  <a:schemeClr val="bg1"/>
                </a:bgClr>
              </a:pattFill>
              <a:ln w="19050">
                <a:solidFill>
                  <a:schemeClr val="tx1">
                    <a:alpha val="93000"/>
                  </a:schemeClr>
                </a:solidFill>
              </a:ln>
              <a:effectLst/>
            </c:spPr>
          </c:dPt>
          <c:dPt>
            <c:idx val="4"/>
            <c:bubble3D val="0"/>
            <c:spPr>
              <a:pattFill prst="pct80">
                <a:fgClr>
                  <a:schemeClr val="accent6"/>
                </a:fgClr>
                <a:bgClr>
                  <a:schemeClr val="bg1"/>
                </a:bgClr>
              </a:pattFill>
              <a:ln w="19050">
                <a:solidFill>
                  <a:schemeClr val="tx1">
                    <a:alpha val="93000"/>
                  </a:schemeClr>
                </a:solidFill>
              </a:ln>
              <a:effectLst/>
            </c:spPr>
          </c:dPt>
          <c:dPt>
            <c:idx val="5"/>
            <c:bubble3D val="0"/>
            <c:spPr>
              <a:pattFill prst="dkDnDiag">
                <a:fgClr>
                  <a:schemeClr val="accent6"/>
                </a:fgClr>
                <a:bgClr>
                  <a:schemeClr val="bg1"/>
                </a:bgClr>
              </a:pattFill>
              <a:ln w="19050">
                <a:solidFill>
                  <a:schemeClr val="tx1">
                    <a:alpha val="93000"/>
                  </a:schemeClr>
                </a:solidFill>
              </a:ln>
              <a:effectLst/>
            </c:spPr>
          </c:dPt>
          <c:dPt>
            <c:idx val="6"/>
            <c:bubble3D val="0"/>
            <c:spPr>
              <a:pattFill prst="pct80">
                <a:fgClr>
                  <a:schemeClr val="accent2"/>
                </a:fgClr>
                <a:bgClr>
                  <a:schemeClr val="bg1"/>
                </a:bgClr>
              </a:pattFill>
              <a:ln w="19050">
                <a:solidFill>
                  <a:schemeClr val="tx1">
                    <a:alpha val="93000"/>
                  </a:schemeClr>
                </a:solidFill>
              </a:ln>
              <a:effectLst/>
            </c:spPr>
          </c:dPt>
          <c:dPt>
            <c:idx val="7"/>
            <c:bubble3D val="0"/>
            <c:spPr>
              <a:pattFill prst="dkDnDiag">
                <a:fgClr>
                  <a:schemeClr val="accent2"/>
                </a:fgClr>
                <a:bgClr>
                  <a:schemeClr val="bg1"/>
                </a:bgClr>
              </a:pattFill>
              <a:ln w="19050">
                <a:solidFill>
                  <a:schemeClr val="tx1">
                    <a:alpha val="93000"/>
                  </a:schemeClr>
                </a:solidFill>
              </a:ln>
              <a:effectLst/>
            </c:spPr>
          </c:dPt>
          <c:dLbls>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0"/>
            <c:showCatName val="1"/>
            <c:showSerName val="0"/>
            <c:showPercent val="0"/>
            <c:showBubbleSize val="0"/>
            <c:showLeaderLines val="0"/>
            <c:extLst>
              <c:ext xmlns:c15="http://schemas.microsoft.com/office/drawing/2012/chart" uri="{CE6537A1-D6FC-4f65-9D91-7224C49458BB}">
                <c15:layout/>
              </c:ext>
            </c:extLst>
          </c:dLbls>
          <c:cat>
            <c:multiLvlStrRef>
              <c:f>'F 4.8-6 et 7'!$A$4:$B$11</c:f>
              <c:multiLvlStrCache>
                <c:ptCount val="8"/>
                <c:lvl>
                  <c:pt idx="0">
                    <c:v>Hommes</c:v>
                  </c:pt>
                  <c:pt idx="1">
                    <c:v>Femmes</c:v>
                  </c:pt>
                  <c:pt idx="2">
                    <c:v>Hommes</c:v>
                  </c:pt>
                  <c:pt idx="3">
                    <c:v>Femmes</c:v>
                  </c:pt>
                  <c:pt idx="4">
                    <c:v>Hommes</c:v>
                  </c:pt>
                  <c:pt idx="5">
                    <c:v>Femmes</c:v>
                  </c:pt>
                  <c:pt idx="6">
                    <c:v>Hommes</c:v>
                  </c:pt>
                  <c:pt idx="7">
                    <c:v>Femmes</c:v>
                  </c:pt>
                </c:lvl>
                <c:lvl>
                  <c:pt idx="0">
                    <c:v>Catégorie A+</c:v>
                  </c:pt>
                  <c:pt idx="2">
                    <c:v>Catégorie A</c:v>
                  </c:pt>
                  <c:pt idx="4">
                    <c:v>Catégorie B</c:v>
                  </c:pt>
                  <c:pt idx="6">
                    <c:v>Catégorie C</c:v>
                  </c:pt>
                </c:lvl>
              </c:multiLvlStrCache>
            </c:multiLvlStrRef>
          </c:cat>
          <c:val>
            <c:numRef>
              <c:f>'F 4.8-6 et 7'!$E$4:$E$11</c:f>
              <c:numCache>
                <c:formatCode>0.0</c:formatCode>
                <c:ptCount val="8"/>
                <c:pt idx="0">
                  <c:v>11.670640736770721</c:v>
                </c:pt>
                <c:pt idx="1">
                  <c:v>6.0748583553912452</c:v>
                </c:pt>
                <c:pt idx="2">
                  <c:v>23.509723710979372</c:v>
                </c:pt>
                <c:pt idx="3">
                  <c:v>28.20860586704001</c:v>
                </c:pt>
                <c:pt idx="4">
                  <c:v>5.107956161267035</c:v>
                </c:pt>
                <c:pt idx="5">
                  <c:v>7.0855117800188134</c:v>
                </c:pt>
                <c:pt idx="6">
                  <c:v>9.2315096362085178</c:v>
                </c:pt>
                <c:pt idx="7">
                  <c:v>9.1111937523242847</c:v>
                </c:pt>
              </c:numCache>
            </c:numRef>
          </c:val>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3362</xdr:colOff>
      <xdr:row>1</xdr:row>
      <xdr:rowOff>48185</xdr:rowOff>
    </xdr:from>
    <xdr:to>
      <xdr:col>13</xdr:col>
      <xdr:colOff>57150</xdr:colOff>
      <xdr:row>16</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170046</xdr:rowOff>
    </xdr:from>
    <xdr:to>
      <xdr:col>7</xdr:col>
      <xdr:colOff>66000</xdr:colOff>
      <xdr:row>39</xdr:row>
      <xdr:rowOff>150546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11207</xdr:rowOff>
    </xdr:from>
    <xdr:to>
      <xdr:col>7</xdr:col>
      <xdr:colOff>66000</xdr:colOff>
      <xdr:row>20</xdr:row>
      <xdr:rowOff>182207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752475</xdr:colOff>
      <xdr:row>1</xdr:row>
      <xdr:rowOff>188818</xdr:rowOff>
    </xdr:from>
    <xdr:to>
      <xdr:col>14</xdr:col>
      <xdr:colOff>57710</xdr:colOff>
      <xdr:row>20</xdr:row>
      <xdr:rowOff>169318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5041</xdr:colOff>
      <xdr:row>20</xdr:row>
      <xdr:rowOff>175932</xdr:rowOff>
    </xdr:from>
    <xdr:to>
      <xdr:col>14</xdr:col>
      <xdr:colOff>71041</xdr:colOff>
      <xdr:row>39</xdr:row>
      <xdr:rowOff>156432</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39</xdr:row>
      <xdr:rowOff>152400</xdr:rowOff>
    </xdr:from>
    <xdr:to>
      <xdr:col>7</xdr:col>
      <xdr:colOff>66000</xdr:colOff>
      <xdr:row>58</xdr:row>
      <xdr:rowOff>94800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90487</xdr:colOff>
      <xdr:row>17</xdr:row>
      <xdr:rowOff>147638</xdr:rowOff>
    </xdr:from>
    <xdr:to>
      <xdr:col>6</xdr:col>
      <xdr:colOff>304799</xdr:colOff>
      <xdr:row>36</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128587</xdr:colOff>
      <xdr:row>37</xdr:row>
      <xdr:rowOff>22452</xdr:rowOff>
    </xdr:from>
    <xdr:to>
      <xdr:col>6</xdr:col>
      <xdr:colOff>326571</xdr:colOff>
      <xdr:row>55</xdr:row>
      <xdr:rowOff>84365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366712</xdr:colOff>
      <xdr:row>17</xdr:row>
      <xdr:rowOff>147637</xdr:rowOff>
    </xdr:from>
    <xdr:to>
      <xdr:col>9</xdr:col>
      <xdr:colOff>624417</xdr:colOff>
      <xdr:row>36</xdr:row>
      <xdr:rowOff>42862</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638439</xdr:colOff>
      <xdr:row>37</xdr:row>
      <xdr:rowOff>47587</xdr:rowOff>
    </xdr:from>
    <xdr:to>
      <xdr:col>10</xdr:col>
      <xdr:colOff>130968</xdr:colOff>
      <xdr:row>55</xdr:row>
      <xdr:rowOff>106097</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682625</xdr:colOff>
      <xdr:row>18</xdr:row>
      <xdr:rowOff>4762</xdr:rowOff>
    </xdr:from>
    <xdr:to>
      <xdr:col>15</xdr:col>
      <xdr:colOff>682625</xdr:colOff>
      <xdr:row>36</xdr:row>
      <xdr:rowOff>66675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1891</xdr:colOff>
      <xdr:row>37</xdr:row>
      <xdr:rowOff>40708</xdr:rowOff>
    </xdr:from>
    <xdr:to>
      <xdr:col>16</xdr:col>
      <xdr:colOff>93927</xdr:colOff>
      <xdr:row>55</xdr:row>
      <xdr:rowOff>54997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1</xdr:row>
      <xdr:rowOff>42862</xdr:rowOff>
    </xdr:from>
    <xdr:to>
      <xdr:col>7</xdr:col>
      <xdr:colOff>628650</xdr:colOff>
      <xdr:row>19</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16565</xdr:colOff>
      <xdr:row>1</xdr:row>
      <xdr:rowOff>24019</xdr:rowOff>
    </xdr:from>
    <xdr:to>
      <xdr:col>9</xdr:col>
      <xdr:colOff>496956</xdr:colOff>
      <xdr:row>18</xdr:row>
      <xdr:rowOff>149086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42862</xdr:rowOff>
    </xdr:from>
    <xdr:to>
      <xdr:col>9</xdr:col>
      <xdr:colOff>314324</xdr:colOff>
      <xdr:row>19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cat" connectionId="1"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3:A13"/>
  <sheetViews>
    <sheetView showGridLines="0" tabSelected="1" workbookViewId="0">
      <selection activeCell="A10" sqref="A10"/>
    </sheetView>
  </sheetViews>
  <sheetFormatPr baseColWidth="10" defaultRowHeight="15" x14ac:dyDescent="0.25"/>
  <sheetData>
    <row r="3" spans="1:1" x14ac:dyDescent="0.25">
      <c r="A3" s="133" t="s">
        <v>126</v>
      </c>
    </row>
    <row r="4" spans="1:1" x14ac:dyDescent="0.25">
      <c r="A4" s="133" t="s">
        <v>80</v>
      </c>
    </row>
    <row r="5" spans="1:1" x14ac:dyDescent="0.25">
      <c r="A5" s="133" t="s">
        <v>81</v>
      </c>
    </row>
    <row r="6" spans="1:1" x14ac:dyDescent="0.25">
      <c r="A6" s="133" t="s">
        <v>70</v>
      </c>
    </row>
    <row r="7" spans="1:1" x14ac:dyDescent="0.25">
      <c r="A7" s="133" t="s">
        <v>82</v>
      </c>
    </row>
    <row r="8" spans="1:1" x14ac:dyDescent="0.25">
      <c r="A8" s="133" t="s">
        <v>128</v>
      </c>
    </row>
    <row r="9" spans="1:1" x14ac:dyDescent="0.25">
      <c r="A9" s="133" t="s">
        <v>156</v>
      </c>
    </row>
    <row r="10" spans="1:1" x14ac:dyDescent="0.25">
      <c r="A10" s="133" t="s">
        <v>60</v>
      </c>
    </row>
    <row r="11" spans="1:1" x14ac:dyDescent="0.25">
      <c r="A11" s="133" t="s">
        <v>84</v>
      </c>
    </row>
    <row r="12" spans="1:1" x14ac:dyDescent="0.25">
      <c r="A12" s="133" t="s">
        <v>85</v>
      </c>
    </row>
    <row r="13" spans="1:1" x14ac:dyDescent="0.25">
      <c r="A13" s="133" t="s">
        <v>127</v>
      </c>
    </row>
  </sheetData>
  <hyperlinks>
    <hyperlink ref="A3" location="'F 4.8-1'!A1" display="Figure 4.8-1 : Position statutaire(1) des fonctionnaires civils au 31 décembre"/>
    <hyperlink ref="A4" location="'F.4.8-2'!A1" display="Figure 4.8-2 : Répartition du nombre de fonctionnaires civils en position de mobilité statutaire par ministère d’origine au 31 décembre 2019"/>
    <hyperlink ref="A5" location="'F 4.8-3'!A1" display="Figure 4.8-3 : Répartition des fonctionnaires de l'État au regard de leur position de mobilité par catégorie hiérarchique au 31 décembre (en %)"/>
    <hyperlink ref="A6" location="'F 4.8-4'!A1" display="Figure 4.8-4 : Répartition par catégorie hiérarchique des fonctionnaires civils en poste en dehors de leur administration ou de leur corps d'origine (en %)"/>
    <hyperlink ref="A7" location="'F 4.8-5 par destination'!A1" display="Figure 4.8-5 : Répartition des fonctionnaires en position de mobilité selon la destination ou le motif au 31 décembre 2019 (en %)"/>
    <hyperlink ref="A8" location="'Source F 4.8-5'!A1" display="Sources figure 4.8-5 : Répartition des fonctionnaires en position de mobilité selon la destination ou le motif au 31 décembre (en %)"/>
    <hyperlink ref="A9" location="'F 4.8-6 et 7'!A1" display="Figure 4.8-6 et 7 : Répartition des fonctionnaires civils des ministères en positions de mobilité au 31 décembre 2019"/>
    <hyperlink ref="A10" location="'F 4.8-8 '!A1" display="Figure 4.8-8 : Répartition des fonctionnaires en position de mobilité selon le sexe au 31 décembre (en %)"/>
    <hyperlink ref="A11" location="'F4.8-9'!A1" display="Figure 4.8-9 : Répartition des fonctionnaires civils en position de mobilité selon l’âge au 31 décembre (en %)"/>
    <hyperlink ref="A12" location="'F 4.8-10'!A1" display="Figure 4.8-10 : Répartition des fonctionnaires civils en position de mobilité selon la durée au 31 décembre (en %)"/>
    <hyperlink ref="A13" location="'F 4.8-11'!A1" display="Figure 4.8-11 : Effectifs des agents de la fonction publique territoriale en dehors de leur administration ou de leur corps d’origine(*) par sexe au 31 décembre(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P48"/>
  <sheetViews>
    <sheetView showGridLines="0" zoomScaleNormal="100" workbookViewId="0">
      <selection sqref="A1:J1"/>
    </sheetView>
  </sheetViews>
  <sheetFormatPr baseColWidth="10" defaultColWidth="11.42578125" defaultRowHeight="15" x14ac:dyDescent="0.25"/>
  <cols>
    <col min="1" max="1" width="11.42578125" style="16"/>
    <col min="2" max="2" width="14.7109375" style="16" customWidth="1"/>
    <col min="3" max="3" width="5" style="16" bestFit="1" customWidth="1"/>
    <col min="4" max="11" width="11.42578125" style="16"/>
    <col min="12" max="16" width="11.42578125" style="16" customWidth="1"/>
    <col min="17" max="17" width="5.140625" style="16" customWidth="1"/>
    <col min="18" max="16384" width="11.42578125" style="16"/>
  </cols>
  <sheetData>
    <row r="1" spans="1:10" s="41" customFormat="1" ht="15" customHeight="1" x14ac:dyDescent="0.25">
      <c r="A1" s="377" t="s">
        <v>84</v>
      </c>
      <c r="B1" s="377"/>
      <c r="C1" s="377"/>
      <c r="D1" s="377"/>
      <c r="E1" s="377"/>
      <c r="F1" s="377"/>
      <c r="G1" s="377"/>
      <c r="H1" s="377"/>
      <c r="I1" s="377"/>
      <c r="J1" s="377"/>
    </row>
    <row r="20" spans="1:16" ht="12" customHeight="1" x14ac:dyDescent="0.25">
      <c r="A20" s="335" t="s">
        <v>26</v>
      </c>
      <c r="B20" s="335"/>
      <c r="C20" s="335"/>
      <c r="D20" s="335"/>
      <c r="E20" s="335"/>
      <c r="F20" s="335"/>
      <c r="G20" s="335"/>
      <c r="H20" s="335"/>
      <c r="I20" s="335"/>
      <c r="J20" s="335"/>
    </row>
    <row r="21" spans="1:16" ht="12" customHeight="1" x14ac:dyDescent="0.25">
      <c r="A21" s="341" t="s">
        <v>25</v>
      </c>
      <c r="B21" s="341"/>
      <c r="C21" s="341"/>
      <c r="D21" s="341"/>
      <c r="E21" s="341"/>
      <c r="F21" s="341"/>
      <c r="G21" s="341"/>
      <c r="H21" s="341"/>
      <c r="I21" s="341"/>
      <c r="J21" s="231"/>
    </row>
    <row r="22" spans="1:16" ht="12" customHeight="1" x14ac:dyDescent="0.25">
      <c r="A22" s="245" t="s">
        <v>68</v>
      </c>
      <c r="B22" s="245"/>
      <c r="C22" s="245"/>
      <c r="D22" s="245"/>
      <c r="E22" s="245"/>
      <c r="F22" s="245"/>
      <c r="G22" s="245"/>
      <c r="H22" s="245"/>
      <c r="I22" s="245"/>
      <c r="J22" s="245"/>
    </row>
    <row r="23" spans="1:16" x14ac:dyDescent="0.25">
      <c r="B23" s="43"/>
      <c r="C23" s="43"/>
      <c r="D23" s="43"/>
      <c r="E23" s="43"/>
      <c r="F23" s="43"/>
      <c r="G23" s="43"/>
      <c r="H23" s="43"/>
      <c r="I23" s="43"/>
      <c r="J23" s="43"/>
    </row>
    <row r="24" spans="1:16" x14ac:dyDescent="0.25">
      <c r="A24" s="43"/>
      <c r="B24" s="43"/>
      <c r="C24" s="43"/>
      <c r="D24" s="43"/>
      <c r="E24" s="43"/>
      <c r="F24" s="43"/>
      <c r="G24" s="43"/>
      <c r="H24" s="43"/>
      <c r="I24" s="43"/>
      <c r="J24" s="43"/>
    </row>
    <row r="25" spans="1:16" ht="15.75" thickBot="1" x14ac:dyDescent="0.3"/>
    <row r="26" spans="1:16" ht="30.75" thickTop="1" x14ac:dyDescent="0.25">
      <c r="B26" s="107"/>
      <c r="C26" s="107"/>
      <c r="D26" s="108" t="s">
        <v>67</v>
      </c>
      <c r="E26" s="108" t="s">
        <v>66</v>
      </c>
      <c r="F26" s="108" t="s">
        <v>65</v>
      </c>
      <c r="G26" s="108" t="s">
        <v>64</v>
      </c>
    </row>
    <row r="27" spans="1:16" x14ac:dyDescent="0.25">
      <c r="B27" s="374" t="s">
        <v>1</v>
      </c>
      <c r="C27" s="105">
        <v>2017</v>
      </c>
      <c r="D27" s="111">
        <v>0</v>
      </c>
      <c r="E27" s="111">
        <v>1.2072434607645874</v>
      </c>
      <c r="F27" s="111">
        <v>19.114688128772634</v>
      </c>
      <c r="G27" s="111">
        <v>79.678068410462771</v>
      </c>
      <c r="I27" s="376"/>
      <c r="J27" s="18"/>
      <c r="P27" s="17"/>
    </row>
    <row r="28" spans="1:16" x14ac:dyDescent="0.25">
      <c r="B28" s="374"/>
      <c r="C28" s="105">
        <v>2018</v>
      </c>
      <c r="D28" s="111">
        <v>0</v>
      </c>
      <c r="E28" s="111">
        <v>0.27322404371584702</v>
      </c>
      <c r="F28" s="111">
        <v>15.573770491803279</v>
      </c>
      <c r="G28" s="111">
        <v>84.15300546448087</v>
      </c>
      <c r="I28" s="376"/>
      <c r="J28" s="18"/>
      <c r="P28" s="17"/>
    </row>
    <row r="29" spans="1:16" x14ac:dyDescent="0.25">
      <c r="B29" s="374"/>
      <c r="C29" s="105">
        <v>2019</v>
      </c>
      <c r="D29" s="112">
        <v>0</v>
      </c>
      <c r="E29" s="112">
        <v>0.5</v>
      </c>
      <c r="F29" s="112">
        <v>13.2</v>
      </c>
      <c r="G29" s="112">
        <v>86.3</v>
      </c>
      <c r="I29" s="376"/>
      <c r="J29" s="18"/>
      <c r="P29" s="17"/>
    </row>
    <row r="30" spans="1:16" x14ac:dyDescent="0.25">
      <c r="B30" s="373" t="s">
        <v>2</v>
      </c>
      <c r="C30" s="115">
        <v>2017</v>
      </c>
      <c r="D30" s="116">
        <v>6.9933148092107071</v>
      </c>
      <c r="E30" s="116">
        <v>29.772483424578393</v>
      </c>
      <c r="F30" s="116">
        <v>37.382046273625136</v>
      </c>
      <c r="G30" s="116">
        <v>25.852155492585766</v>
      </c>
      <c r="I30" s="376"/>
      <c r="J30" s="18"/>
      <c r="P30" s="17"/>
    </row>
    <row r="31" spans="1:16" x14ac:dyDescent="0.25">
      <c r="B31" s="374"/>
      <c r="C31" s="105">
        <v>2018</v>
      </c>
      <c r="D31" s="111">
        <v>7.015091506820947</v>
      </c>
      <c r="E31" s="111">
        <v>27.211306981439776</v>
      </c>
      <c r="F31" s="111">
        <v>36.825347518832025</v>
      </c>
      <c r="G31" s="111">
        <v>28.948253992907251</v>
      </c>
      <c r="I31" s="376"/>
      <c r="J31" s="18"/>
      <c r="P31" s="17"/>
    </row>
    <row r="32" spans="1:16" x14ac:dyDescent="0.25">
      <c r="B32" s="375"/>
      <c r="C32" s="104">
        <v>2019</v>
      </c>
      <c r="D32" s="114">
        <v>7.4</v>
      </c>
      <c r="E32" s="114">
        <v>26.5</v>
      </c>
      <c r="F32" s="114">
        <v>37.4</v>
      </c>
      <c r="G32" s="114">
        <v>28.7</v>
      </c>
      <c r="I32" s="376"/>
      <c r="J32" s="18"/>
      <c r="P32" s="17"/>
    </row>
    <row r="33" spans="2:16" x14ac:dyDescent="0.25">
      <c r="B33" s="374" t="s">
        <v>3</v>
      </c>
      <c r="C33" s="105">
        <v>2017</v>
      </c>
      <c r="D33" s="111">
        <v>2.0874704491725766</v>
      </c>
      <c r="E33" s="111">
        <v>17.257683215130022</v>
      </c>
      <c r="F33" s="111">
        <v>35.780141843971634</v>
      </c>
      <c r="G33" s="111">
        <v>44.874704491725765</v>
      </c>
      <c r="I33" s="376"/>
      <c r="J33" s="18"/>
      <c r="P33" s="17"/>
    </row>
    <row r="34" spans="2:16" x14ac:dyDescent="0.25">
      <c r="B34" s="374"/>
      <c r="C34" s="105">
        <v>2018</v>
      </c>
      <c r="D34" s="111">
        <v>1.9420581246572839</v>
      </c>
      <c r="E34" s="111">
        <v>16.569182964723087</v>
      </c>
      <c r="F34" s="111">
        <v>34.858800950466097</v>
      </c>
      <c r="G34" s="111">
        <v>46.62995796015354</v>
      </c>
      <c r="I34" s="376"/>
      <c r="J34" s="18"/>
      <c r="P34" s="17"/>
    </row>
    <row r="35" spans="2:16" x14ac:dyDescent="0.25">
      <c r="B35" s="374"/>
      <c r="C35" s="105">
        <v>2019</v>
      </c>
      <c r="D35" s="111">
        <v>1.9</v>
      </c>
      <c r="E35" s="111">
        <v>17</v>
      </c>
      <c r="F35" s="111">
        <v>34.9</v>
      </c>
      <c r="G35" s="111">
        <v>46.2</v>
      </c>
      <c r="I35" s="376"/>
      <c r="J35" s="18"/>
      <c r="P35" s="17"/>
    </row>
    <row r="36" spans="2:16" x14ac:dyDescent="0.25">
      <c r="B36" s="379" t="s">
        <v>120</v>
      </c>
      <c r="C36" s="115">
        <v>2017</v>
      </c>
      <c r="D36" s="116">
        <v>3.8771532423747566</v>
      </c>
      <c r="E36" s="116">
        <v>16.846652267818573</v>
      </c>
      <c r="F36" s="116">
        <v>32.781962808828951</v>
      </c>
      <c r="G36" s="116">
        <v>46.49423168097772</v>
      </c>
      <c r="I36" s="376"/>
      <c r="J36" s="18"/>
      <c r="P36" s="17"/>
    </row>
    <row r="37" spans="2:16" x14ac:dyDescent="0.25">
      <c r="B37" s="380"/>
      <c r="C37" s="105">
        <v>2018</v>
      </c>
      <c r="D37" s="111">
        <v>3.8584406508934812</v>
      </c>
      <c r="E37" s="111">
        <v>16.661675152241191</v>
      </c>
      <c r="F37" s="111">
        <v>36.537885594489367</v>
      </c>
      <c r="G37" s="111">
        <v>42.941998602375961</v>
      </c>
      <c r="I37" s="376"/>
      <c r="J37" s="18"/>
      <c r="P37" s="17"/>
    </row>
    <row r="38" spans="2:16" x14ac:dyDescent="0.25">
      <c r="B38" s="381"/>
      <c r="C38" s="104">
        <v>2019</v>
      </c>
      <c r="D38" s="114">
        <v>3.6</v>
      </c>
      <c r="E38" s="114">
        <v>15.9</v>
      </c>
      <c r="F38" s="114">
        <v>31.4</v>
      </c>
      <c r="G38" s="114">
        <v>59.2</v>
      </c>
      <c r="I38" s="376"/>
      <c r="J38" s="18"/>
      <c r="P38" s="17"/>
    </row>
    <row r="39" spans="2:16" x14ac:dyDescent="0.25">
      <c r="B39" s="379" t="s">
        <v>119</v>
      </c>
      <c r="C39" s="115">
        <v>2017</v>
      </c>
      <c r="D39" s="116">
        <v>3.7677578752316245</v>
      </c>
      <c r="E39" s="116">
        <v>14.700432365657813</v>
      </c>
      <c r="F39" s="116">
        <v>35.237801111797403</v>
      </c>
      <c r="G39" s="116">
        <v>46.294008647313156</v>
      </c>
      <c r="I39" s="376"/>
      <c r="J39" s="18"/>
      <c r="P39" s="17"/>
    </row>
    <row r="40" spans="2:16" x14ac:dyDescent="0.25">
      <c r="B40" s="380"/>
      <c r="C40" s="105">
        <v>2018</v>
      </c>
      <c r="D40" s="111">
        <v>2.6434782608695651</v>
      </c>
      <c r="E40" s="111">
        <v>12.730434782608695</v>
      </c>
      <c r="F40" s="111">
        <v>29.391304347826086</v>
      </c>
      <c r="G40" s="111">
        <v>55.234782608695653</v>
      </c>
      <c r="I40" s="376"/>
      <c r="J40" s="18"/>
      <c r="P40" s="17"/>
    </row>
    <row r="41" spans="2:16" x14ac:dyDescent="0.25">
      <c r="B41" s="381"/>
      <c r="C41" s="104">
        <v>2019</v>
      </c>
      <c r="D41" s="114">
        <v>3.1</v>
      </c>
      <c r="E41" s="114">
        <v>12.1</v>
      </c>
      <c r="F41" s="114">
        <v>27.9</v>
      </c>
      <c r="G41" s="114">
        <v>56.9</v>
      </c>
      <c r="I41" s="376"/>
      <c r="J41" s="18"/>
      <c r="P41" s="17"/>
    </row>
    <row r="42" spans="2:16" x14ac:dyDescent="0.25">
      <c r="B42" s="374" t="s">
        <v>28</v>
      </c>
      <c r="C42" s="105">
        <v>2017</v>
      </c>
      <c r="D42" s="111">
        <v>4.2</v>
      </c>
      <c r="E42" s="111">
        <v>21.5</v>
      </c>
      <c r="F42" s="111">
        <v>35.700000000000003</v>
      </c>
      <c r="G42" s="111">
        <v>38.6</v>
      </c>
      <c r="I42" s="376"/>
      <c r="J42" s="18"/>
      <c r="P42" s="17"/>
    </row>
    <row r="43" spans="2:16" x14ac:dyDescent="0.25">
      <c r="B43" s="374"/>
      <c r="C43" s="105">
        <v>2018</v>
      </c>
      <c r="D43" s="111">
        <v>4.0999999999999996</v>
      </c>
      <c r="E43" s="111">
        <v>20.3</v>
      </c>
      <c r="F43" s="111">
        <v>35.700000000000003</v>
      </c>
      <c r="G43" s="111">
        <v>39.9</v>
      </c>
      <c r="I43" s="376"/>
      <c r="J43" s="18"/>
      <c r="P43" s="17"/>
    </row>
    <row r="44" spans="2:16" ht="15.75" thickBot="1" x14ac:dyDescent="0.3">
      <c r="B44" s="378"/>
      <c r="C44" s="106">
        <v>2019</v>
      </c>
      <c r="D44" s="113">
        <v>4.3</v>
      </c>
      <c r="E44" s="113">
        <v>20.100000000000001</v>
      </c>
      <c r="F44" s="113">
        <v>35</v>
      </c>
      <c r="G44" s="113">
        <v>40.6</v>
      </c>
      <c r="I44" s="376"/>
      <c r="J44" s="18"/>
      <c r="P44" s="17"/>
    </row>
    <row r="45" spans="2:16" ht="15.75" thickTop="1" x14ac:dyDescent="0.25">
      <c r="P45" s="17"/>
    </row>
    <row r="46" spans="2:16" x14ac:dyDescent="0.25">
      <c r="B46" s="376"/>
      <c r="D46" s="18"/>
      <c r="E46" s="18"/>
      <c r="F46" s="18"/>
      <c r="G46" s="18"/>
      <c r="H46" s="18"/>
    </row>
    <row r="47" spans="2:16" x14ac:dyDescent="0.25">
      <c r="B47" s="376"/>
      <c r="D47" s="18"/>
      <c r="E47" s="18"/>
      <c r="F47" s="18"/>
      <c r="G47" s="18"/>
      <c r="H47" s="18"/>
    </row>
    <row r="48" spans="2:16" x14ac:dyDescent="0.25">
      <c r="B48" s="376"/>
      <c r="D48" s="42"/>
      <c r="E48" s="42"/>
      <c r="F48" s="42"/>
      <c r="G48" s="42"/>
    </row>
  </sheetData>
  <mergeCells count="16">
    <mergeCell ref="B42:B44"/>
    <mergeCell ref="I42:I44"/>
    <mergeCell ref="B46:B48"/>
    <mergeCell ref="B33:B35"/>
    <mergeCell ref="I33:I35"/>
    <mergeCell ref="B36:B38"/>
    <mergeCell ref="I36:I38"/>
    <mergeCell ref="B39:B41"/>
    <mergeCell ref="I39:I41"/>
    <mergeCell ref="B30:B32"/>
    <mergeCell ref="I30:I32"/>
    <mergeCell ref="A1:J1"/>
    <mergeCell ref="A20:J20"/>
    <mergeCell ref="A21:I21"/>
    <mergeCell ref="B27:B29"/>
    <mergeCell ref="I27:I29"/>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S85"/>
  <sheetViews>
    <sheetView showGridLines="0" topLeftCell="A13" workbookViewId="0">
      <selection activeCell="A20" sqref="A20:J22"/>
    </sheetView>
  </sheetViews>
  <sheetFormatPr baseColWidth="10" defaultColWidth="11.42578125" defaultRowHeight="15" x14ac:dyDescent="0.25"/>
  <cols>
    <col min="1" max="1" width="15.85546875" style="16" customWidth="1"/>
    <col min="2" max="2" width="5" style="16" bestFit="1" customWidth="1"/>
    <col min="3" max="6" width="13.5703125" style="82" customWidth="1"/>
    <col min="7" max="10" width="11.42578125" style="16"/>
    <col min="11" max="16" width="11.42578125" style="16" customWidth="1"/>
    <col min="17" max="16384" width="11.42578125" style="16"/>
  </cols>
  <sheetData>
    <row r="1" spans="1:10" x14ac:dyDescent="0.25">
      <c r="A1" s="384" t="s">
        <v>85</v>
      </c>
      <c r="B1" s="384"/>
      <c r="C1" s="384"/>
      <c r="D1" s="384"/>
      <c r="E1" s="384"/>
      <c r="F1" s="384"/>
      <c r="G1" s="384"/>
      <c r="H1" s="384"/>
      <c r="I1" s="384"/>
      <c r="J1" s="384"/>
    </row>
    <row r="20" spans="1:19" ht="12" customHeight="1" x14ac:dyDescent="0.25">
      <c r="A20" s="335" t="s">
        <v>34</v>
      </c>
      <c r="B20" s="335"/>
      <c r="C20" s="335"/>
      <c r="D20" s="335"/>
      <c r="E20" s="335"/>
      <c r="F20" s="335"/>
      <c r="G20" s="335"/>
      <c r="H20" s="335"/>
      <c r="I20" s="335"/>
      <c r="J20" s="335"/>
    </row>
    <row r="21" spans="1:19" ht="12" customHeight="1" x14ac:dyDescent="0.25">
      <c r="A21" s="341" t="s">
        <v>25</v>
      </c>
      <c r="B21" s="341"/>
      <c r="C21" s="341"/>
      <c r="D21" s="341"/>
      <c r="E21" s="341"/>
      <c r="F21" s="341"/>
      <c r="G21" s="341"/>
      <c r="H21" s="341"/>
      <c r="I21" s="341"/>
      <c r="J21" s="231"/>
    </row>
    <row r="22" spans="1:19" ht="12" customHeight="1" x14ac:dyDescent="0.25">
      <c r="A22" s="382" t="s">
        <v>63</v>
      </c>
      <c r="B22" s="382"/>
      <c r="C22" s="382"/>
      <c r="D22" s="382"/>
      <c r="E22" s="382"/>
      <c r="F22" s="382"/>
      <c r="G22" s="382"/>
      <c r="H22" s="382"/>
      <c r="I22" s="382"/>
      <c r="J22" s="382"/>
    </row>
    <row r="23" spans="1:19" x14ac:dyDescent="0.25">
      <c r="A23" s="383"/>
      <c r="B23" s="383"/>
      <c r="C23" s="383"/>
      <c r="D23" s="383"/>
      <c r="E23" s="383"/>
      <c r="F23" s="383"/>
      <c r="G23" s="383"/>
      <c r="H23" s="383"/>
      <c r="I23" s="383"/>
      <c r="J23" s="383"/>
    </row>
    <row r="25" spans="1:19" ht="15.75" thickBot="1" x14ac:dyDescent="0.3"/>
    <row r="26" spans="1:19" ht="45.75" thickTop="1" x14ac:dyDescent="0.25">
      <c r="A26" s="107"/>
      <c r="B26" s="107"/>
      <c r="C26" s="108" t="s">
        <v>62</v>
      </c>
      <c r="D26" s="108" t="s">
        <v>122</v>
      </c>
      <c r="E26" s="108" t="s">
        <v>123</v>
      </c>
      <c r="F26" s="108" t="s">
        <v>61</v>
      </c>
      <c r="O26" s="17"/>
    </row>
    <row r="27" spans="1:19" x14ac:dyDescent="0.25">
      <c r="A27" s="373" t="s">
        <v>1</v>
      </c>
      <c r="B27" s="105">
        <v>2017</v>
      </c>
      <c r="C27" s="101">
        <v>0.60362173038229305</v>
      </c>
      <c r="D27" s="101">
        <v>66.398390342052309</v>
      </c>
      <c r="E27" s="101">
        <v>10.0603621730382</v>
      </c>
      <c r="F27" s="101">
        <v>22.937625754527101</v>
      </c>
      <c r="G27" s="18"/>
      <c r="H27" s="18"/>
      <c r="I27" s="18"/>
      <c r="J27" s="18"/>
      <c r="L27" s="109"/>
      <c r="M27" s="109"/>
      <c r="N27" s="109"/>
      <c r="O27" s="109"/>
      <c r="P27" s="110"/>
      <c r="Q27" s="110"/>
      <c r="R27" s="110"/>
      <c r="S27" s="110"/>
    </row>
    <row r="28" spans="1:19" x14ac:dyDescent="0.25">
      <c r="A28" s="374"/>
      <c r="B28" s="105">
        <v>2018</v>
      </c>
      <c r="C28" s="101">
        <v>0</v>
      </c>
      <c r="D28" s="101">
        <v>69.672131147540981</v>
      </c>
      <c r="E28" s="101">
        <v>7.3770491803278686</v>
      </c>
      <c r="F28" s="101">
        <v>22.950819672131146</v>
      </c>
      <c r="G28" s="18"/>
      <c r="H28" s="18"/>
      <c r="I28" s="18"/>
      <c r="J28" s="18"/>
      <c r="L28" s="109"/>
      <c r="M28" s="109"/>
      <c r="N28" s="109"/>
      <c r="O28" s="109"/>
      <c r="P28" s="110"/>
      <c r="Q28" s="110"/>
      <c r="R28" s="110"/>
      <c r="S28" s="110"/>
    </row>
    <row r="29" spans="1:19" x14ac:dyDescent="0.25">
      <c r="A29" s="375"/>
      <c r="B29" s="104">
        <v>2019</v>
      </c>
      <c r="C29" s="102">
        <v>4.7368421052631495</v>
      </c>
      <c r="D29" s="102">
        <v>56.842105263157805</v>
      </c>
      <c r="E29" s="102">
        <v>13.684210526315699</v>
      </c>
      <c r="F29" s="102">
        <v>24.736842105263097</v>
      </c>
      <c r="G29" s="18"/>
      <c r="H29" s="18"/>
      <c r="I29" s="18"/>
      <c r="J29" s="18"/>
      <c r="L29" s="109"/>
      <c r="M29" s="109"/>
      <c r="N29" s="109"/>
      <c r="O29" s="109"/>
      <c r="P29" s="110"/>
      <c r="Q29" s="110"/>
      <c r="R29" s="110"/>
      <c r="S29" s="110"/>
    </row>
    <row r="30" spans="1:19" x14ac:dyDescent="0.25">
      <c r="A30" s="373" t="s">
        <v>2</v>
      </c>
      <c r="B30" s="105">
        <f>$B$27</f>
        <v>2017</v>
      </c>
      <c r="C30" s="101">
        <v>38.611791245976505</v>
      </c>
      <c r="D30" s="101">
        <v>39.327079149357616</v>
      </c>
      <c r="E30" s="101">
        <v>14.916503892816859</v>
      </c>
      <c r="F30" s="101">
        <v>7.1446257118490193</v>
      </c>
      <c r="G30" s="18"/>
      <c r="H30" s="18"/>
      <c r="I30" s="18"/>
      <c r="J30" s="18"/>
      <c r="L30" s="109"/>
      <c r="M30" s="109"/>
      <c r="N30" s="109"/>
      <c r="O30" s="109"/>
      <c r="P30" s="110"/>
      <c r="Q30" s="110"/>
      <c r="R30" s="110"/>
      <c r="S30" s="110"/>
    </row>
    <row r="31" spans="1:19" x14ac:dyDescent="0.25">
      <c r="A31" s="374"/>
      <c r="B31" s="105">
        <f>$B$28</f>
        <v>2018</v>
      </c>
      <c r="C31" s="101">
        <v>41.735911573606685</v>
      </c>
      <c r="D31" s="101">
        <v>38.986824053221504</v>
      </c>
      <c r="E31" s="101">
        <v>13.556470192332583</v>
      </c>
      <c r="F31" s="101">
        <v>5.7207941808392224</v>
      </c>
      <c r="G31" s="18"/>
      <c r="H31" s="18"/>
      <c r="I31" s="18"/>
      <c r="J31" s="18"/>
      <c r="L31" s="109"/>
      <c r="M31" s="109"/>
      <c r="N31" s="109"/>
      <c r="O31" s="109"/>
      <c r="P31" s="110"/>
      <c r="Q31" s="110"/>
      <c r="R31" s="110"/>
      <c r="S31" s="110"/>
    </row>
    <row r="32" spans="1:19" x14ac:dyDescent="0.25">
      <c r="A32" s="375"/>
      <c r="B32" s="104">
        <f>$B$29</f>
        <v>2019</v>
      </c>
      <c r="C32" s="102">
        <v>47.851386252605998</v>
      </c>
      <c r="D32" s="102">
        <v>34.128885708062299</v>
      </c>
      <c r="E32" s="102">
        <v>12.508946074617999</v>
      </c>
      <c r="F32" s="102">
        <v>5.5107819647135701</v>
      </c>
      <c r="G32" s="18"/>
      <c r="H32" s="18"/>
      <c r="I32" s="18"/>
      <c r="J32" s="18"/>
      <c r="L32" s="109"/>
      <c r="M32" s="109"/>
      <c r="N32" s="109"/>
      <c r="O32" s="109"/>
      <c r="P32" s="110"/>
      <c r="Q32" s="110"/>
      <c r="R32" s="110"/>
      <c r="S32" s="110"/>
    </row>
    <row r="33" spans="1:19" x14ac:dyDescent="0.25">
      <c r="A33" s="373" t="s">
        <v>3</v>
      </c>
      <c r="B33" s="105">
        <f>$B$27</f>
        <v>2017</v>
      </c>
      <c r="C33" s="101">
        <v>25.368794326241133</v>
      </c>
      <c r="D33" s="101">
        <v>34.574468085106382</v>
      </c>
      <c r="E33" s="101">
        <v>21.219858156028369</v>
      </c>
      <c r="F33" s="101">
        <v>18.836879432624112</v>
      </c>
      <c r="G33" s="18"/>
      <c r="H33" s="18"/>
      <c r="I33" s="18"/>
      <c r="J33" s="18"/>
      <c r="L33" s="109"/>
      <c r="M33" s="109"/>
      <c r="N33" s="109"/>
      <c r="O33" s="109"/>
      <c r="P33" s="110"/>
      <c r="Q33" s="110"/>
      <c r="R33" s="110"/>
      <c r="S33" s="110"/>
    </row>
    <row r="34" spans="1:19" x14ac:dyDescent="0.25">
      <c r="A34" s="374"/>
      <c r="B34" s="105">
        <f>$B$28</f>
        <v>2018</v>
      </c>
      <c r="C34" s="101">
        <v>23.592579053189546</v>
      </c>
      <c r="D34" s="101">
        <v>39.503747029793459</v>
      </c>
      <c r="E34" s="101">
        <v>12.372052641199049</v>
      </c>
      <c r="F34" s="101">
        <v>24.531621275817947</v>
      </c>
      <c r="G34" s="18"/>
      <c r="H34" s="18"/>
      <c r="I34" s="18"/>
      <c r="J34" s="18"/>
      <c r="L34" s="109"/>
      <c r="M34" s="109"/>
      <c r="N34" s="109"/>
      <c r="O34" s="109"/>
      <c r="P34" s="110"/>
      <c r="Q34" s="110"/>
      <c r="R34" s="110"/>
      <c r="S34" s="110"/>
    </row>
    <row r="35" spans="1:19" x14ac:dyDescent="0.25">
      <c r="A35" s="375"/>
      <c r="B35" s="104">
        <f>$B$29</f>
        <v>2019</v>
      </c>
      <c r="C35" s="102">
        <v>23.796814840742002</v>
      </c>
      <c r="D35" s="102">
        <v>37.187171858592897</v>
      </c>
      <c r="E35" s="102">
        <v>13.3400420021001</v>
      </c>
      <c r="F35" s="102">
        <v>25.6759712985649</v>
      </c>
      <c r="G35" s="18"/>
      <c r="H35" s="18"/>
      <c r="I35" s="18"/>
      <c r="J35" s="18"/>
      <c r="L35" s="109"/>
      <c r="M35" s="109"/>
      <c r="N35" s="109"/>
      <c r="O35" s="109"/>
      <c r="P35" s="110"/>
      <c r="Q35" s="110"/>
      <c r="R35" s="110"/>
      <c r="S35" s="110"/>
    </row>
    <row r="36" spans="1:19" x14ac:dyDescent="0.25">
      <c r="A36" s="379" t="s">
        <v>120</v>
      </c>
      <c r="B36" s="105">
        <f>$B$27</f>
        <v>2017</v>
      </c>
      <c r="C36" s="101">
        <v>5.5259969446346728</v>
      </c>
      <c r="D36" s="101">
        <v>29.199810356634885</v>
      </c>
      <c r="E36" s="101">
        <v>24.437654743718063</v>
      </c>
      <c r="F36" s="101">
        <v>40.836537955012382</v>
      </c>
      <c r="G36" s="18"/>
      <c r="H36" s="18"/>
      <c r="I36" s="18"/>
      <c r="J36" s="18"/>
      <c r="L36" s="109"/>
      <c r="M36" s="109"/>
      <c r="N36" s="109"/>
      <c r="O36" s="109"/>
      <c r="P36" s="110"/>
      <c r="Q36" s="110"/>
      <c r="R36" s="110"/>
      <c r="S36" s="110"/>
    </row>
    <row r="37" spans="1:19" x14ac:dyDescent="0.25">
      <c r="A37" s="380"/>
      <c r="B37" s="105">
        <f>$B$28</f>
        <v>2018</v>
      </c>
      <c r="C37" s="101">
        <v>5.9748427672955975</v>
      </c>
      <c r="D37" s="101">
        <v>22.222222222222221</v>
      </c>
      <c r="E37" s="101">
        <v>29.090546071678148</v>
      </c>
      <c r="F37" s="101">
        <v>42.712388938804033</v>
      </c>
      <c r="G37" s="18"/>
      <c r="H37" s="18"/>
      <c r="I37" s="18"/>
      <c r="J37" s="18"/>
      <c r="L37" s="109"/>
      <c r="M37" s="109"/>
      <c r="N37" s="109"/>
      <c r="O37" s="109"/>
      <c r="P37" s="110"/>
      <c r="Q37" s="110"/>
      <c r="R37" s="110"/>
      <c r="S37" s="110"/>
    </row>
    <row r="38" spans="1:19" x14ac:dyDescent="0.25">
      <c r="A38" s="381"/>
      <c r="B38" s="104">
        <f>$B$29</f>
        <v>2019</v>
      </c>
      <c r="C38" s="102">
        <v>9.5200783545543501</v>
      </c>
      <c r="D38" s="102">
        <v>30.151811949069501</v>
      </c>
      <c r="E38" s="102">
        <v>37.286973555337902</v>
      </c>
      <c r="F38" s="102">
        <v>23.041136141038198</v>
      </c>
      <c r="G38" s="18"/>
      <c r="H38" s="18"/>
      <c r="I38" s="18"/>
      <c r="J38" s="18"/>
      <c r="L38" s="109"/>
      <c r="M38" s="109"/>
      <c r="N38" s="109"/>
      <c r="O38" s="109"/>
      <c r="P38" s="110"/>
      <c r="Q38" s="110"/>
      <c r="R38" s="110"/>
      <c r="S38" s="110"/>
    </row>
    <row r="39" spans="1:19" x14ac:dyDescent="0.25">
      <c r="A39" s="379" t="s">
        <v>119</v>
      </c>
      <c r="B39" s="105">
        <f>$B$27</f>
        <v>2017</v>
      </c>
      <c r="C39" s="101">
        <v>25.169857936998149</v>
      </c>
      <c r="D39" s="101">
        <v>43.298332303891293</v>
      </c>
      <c r="E39" s="101">
        <v>14.576899320568252</v>
      </c>
      <c r="F39" s="101">
        <v>16.95491043854231</v>
      </c>
      <c r="G39" s="18"/>
      <c r="H39" s="18"/>
      <c r="I39" s="18"/>
      <c r="J39" s="18"/>
      <c r="L39" s="109"/>
      <c r="M39" s="109"/>
      <c r="N39" s="109"/>
      <c r="O39" s="109"/>
      <c r="P39" s="110"/>
      <c r="Q39" s="110"/>
      <c r="R39" s="110"/>
      <c r="S39" s="110"/>
    </row>
    <row r="40" spans="1:19" x14ac:dyDescent="0.25">
      <c r="A40" s="380"/>
      <c r="B40" s="105">
        <f>$B$28</f>
        <v>2018</v>
      </c>
      <c r="C40" s="101">
        <v>21.530434782608694</v>
      </c>
      <c r="D40" s="101">
        <v>45.6</v>
      </c>
      <c r="E40" s="101">
        <v>16.869565217391305</v>
      </c>
      <c r="F40" s="101">
        <v>16</v>
      </c>
      <c r="G40" s="18"/>
      <c r="H40" s="18"/>
      <c r="I40" s="18"/>
      <c r="J40" s="18"/>
      <c r="L40" s="109"/>
      <c r="M40" s="109"/>
      <c r="N40" s="109"/>
      <c r="O40" s="109"/>
      <c r="P40" s="110"/>
      <c r="Q40" s="110"/>
      <c r="R40" s="110"/>
      <c r="S40" s="110"/>
    </row>
    <row r="41" spans="1:19" x14ac:dyDescent="0.25">
      <c r="A41" s="381"/>
      <c r="B41" s="104">
        <f>$B$29</f>
        <v>2019</v>
      </c>
      <c r="C41" s="102">
        <v>20.5083260297984</v>
      </c>
      <c r="D41" s="102">
        <v>43.295354951796597</v>
      </c>
      <c r="E41" s="102">
        <v>19.398188723341999</v>
      </c>
      <c r="F41" s="102">
        <v>16.798130295062798</v>
      </c>
      <c r="G41" s="18"/>
      <c r="H41" s="18"/>
      <c r="I41" s="18"/>
      <c r="J41" s="18"/>
      <c r="L41" s="109"/>
      <c r="M41" s="109"/>
      <c r="N41" s="109"/>
      <c r="O41" s="109"/>
      <c r="P41" s="110"/>
      <c r="Q41" s="110"/>
      <c r="R41" s="110"/>
      <c r="S41" s="110"/>
    </row>
    <row r="42" spans="1:19" x14ac:dyDescent="0.25">
      <c r="A42" s="373" t="s">
        <v>28</v>
      </c>
      <c r="B42" s="105">
        <f>$B$27</f>
        <v>2017</v>
      </c>
      <c r="C42" s="101">
        <v>26.225000000000001</v>
      </c>
      <c r="D42" s="101">
        <v>35.725000000000001</v>
      </c>
      <c r="E42" s="101">
        <v>19.324999999999999</v>
      </c>
      <c r="F42" s="101">
        <v>18.725000000000001</v>
      </c>
      <c r="G42" s="118"/>
      <c r="H42" s="18"/>
      <c r="I42" s="18"/>
      <c r="J42" s="18"/>
      <c r="L42" s="109"/>
      <c r="M42" s="109"/>
      <c r="N42" s="109"/>
      <c r="O42" s="109"/>
      <c r="P42" s="110"/>
      <c r="Q42" s="110"/>
      <c r="R42" s="110"/>
      <c r="S42" s="110"/>
    </row>
    <row r="43" spans="1:19" x14ac:dyDescent="0.25">
      <c r="A43" s="374"/>
      <c r="B43" s="105">
        <f>$B$28</f>
        <v>2018</v>
      </c>
      <c r="C43" s="101">
        <v>26.725000000000001</v>
      </c>
      <c r="D43" s="101">
        <v>36.325000000000003</v>
      </c>
      <c r="E43" s="101">
        <v>16.024999999999999</v>
      </c>
      <c r="F43" s="101">
        <v>20.925000000000001</v>
      </c>
      <c r="G43" s="118"/>
      <c r="H43" s="18"/>
      <c r="I43" s="18"/>
      <c r="J43" s="18"/>
      <c r="L43" s="109"/>
      <c r="M43" s="109"/>
      <c r="N43" s="109"/>
      <c r="O43" s="109"/>
      <c r="P43" s="110"/>
      <c r="Q43" s="110"/>
      <c r="R43" s="110"/>
      <c r="S43" s="110"/>
    </row>
    <row r="44" spans="1:19" ht="15.75" thickBot="1" x14ac:dyDescent="0.3">
      <c r="A44" s="378"/>
      <c r="B44" s="106">
        <f>$B$29</f>
        <v>2019</v>
      </c>
      <c r="C44" s="103">
        <v>28.349999999999</v>
      </c>
      <c r="D44" s="119">
        <v>35.049999999999002</v>
      </c>
      <c r="E44" s="103">
        <v>18.049999999899999</v>
      </c>
      <c r="F44" s="103">
        <v>18.549999999000001</v>
      </c>
      <c r="G44" s="118"/>
      <c r="H44" s="18"/>
      <c r="I44" s="18"/>
      <c r="J44" s="18"/>
      <c r="L44" s="109"/>
      <c r="M44" s="109"/>
      <c r="N44" s="109"/>
      <c r="O44" s="109"/>
      <c r="P44" s="110"/>
      <c r="Q44" s="110"/>
      <c r="R44" s="110"/>
      <c r="S44" s="110"/>
    </row>
    <row r="45" spans="1:19" ht="15.75" thickTop="1" x14ac:dyDescent="0.25">
      <c r="I45" s="18"/>
      <c r="J45" s="18"/>
      <c r="O45" s="17"/>
    </row>
    <row r="46" spans="1:19" x14ac:dyDescent="0.25">
      <c r="C46" s="100"/>
      <c r="D46" s="100"/>
      <c r="E46" s="100"/>
      <c r="F46" s="100"/>
      <c r="G46" s="18"/>
      <c r="I46" s="18"/>
      <c r="J46" s="18"/>
      <c r="O46" s="17"/>
    </row>
    <row r="47" spans="1:19" x14ac:dyDescent="0.25">
      <c r="C47" s="100"/>
      <c r="D47" s="100"/>
      <c r="E47" s="100"/>
      <c r="F47" s="100"/>
      <c r="G47" s="18"/>
      <c r="I47" s="18"/>
      <c r="J47" s="18"/>
      <c r="O47" s="17"/>
    </row>
    <row r="48" spans="1:19" x14ac:dyDescent="0.25">
      <c r="C48" s="100"/>
      <c r="D48" s="100"/>
      <c r="E48" s="100"/>
      <c r="F48" s="100"/>
      <c r="G48" s="18"/>
      <c r="I48" s="18"/>
      <c r="J48" s="18"/>
      <c r="O48" s="17"/>
    </row>
    <row r="49" spans="15:15" x14ac:dyDescent="0.25">
      <c r="O49" s="17"/>
    </row>
    <row r="50" spans="15:15" x14ac:dyDescent="0.25">
      <c r="O50" s="17"/>
    </row>
    <row r="51" spans="15:15" x14ac:dyDescent="0.25">
      <c r="O51" s="17"/>
    </row>
    <row r="52" spans="15:15" x14ac:dyDescent="0.25">
      <c r="O52" s="17"/>
    </row>
    <row r="53" spans="15:15" x14ac:dyDescent="0.25">
      <c r="O53" s="17"/>
    </row>
    <row r="54" spans="15:15" x14ac:dyDescent="0.25">
      <c r="O54" s="17"/>
    </row>
    <row r="55" spans="15:15" x14ac:dyDescent="0.25">
      <c r="O55" s="17"/>
    </row>
    <row r="56" spans="15:15" x14ac:dyDescent="0.25">
      <c r="O56" s="17"/>
    </row>
    <row r="57" spans="15:15" x14ac:dyDescent="0.25">
      <c r="O57" s="17"/>
    </row>
    <row r="58" spans="15:15" x14ac:dyDescent="0.25">
      <c r="O58" s="17"/>
    </row>
    <row r="59" spans="15:15" x14ac:dyDescent="0.25">
      <c r="O59" s="17"/>
    </row>
    <row r="60" spans="15:15" x14ac:dyDescent="0.25">
      <c r="O60" s="17"/>
    </row>
    <row r="61" spans="15:15" x14ac:dyDescent="0.25">
      <c r="O61" s="17"/>
    </row>
    <row r="62" spans="15:15" x14ac:dyDescent="0.25">
      <c r="O62" s="17"/>
    </row>
    <row r="63" spans="15:15" x14ac:dyDescent="0.25">
      <c r="O63" s="17"/>
    </row>
    <row r="64" spans="15:15" x14ac:dyDescent="0.25">
      <c r="O64" s="17"/>
    </row>
    <row r="65" spans="15:15" x14ac:dyDescent="0.25">
      <c r="O65" s="17"/>
    </row>
    <row r="66" spans="15:15" x14ac:dyDescent="0.25">
      <c r="O66" s="17"/>
    </row>
    <row r="67" spans="15:15" x14ac:dyDescent="0.25">
      <c r="O67" s="17"/>
    </row>
    <row r="68" spans="15:15" x14ac:dyDescent="0.25">
      <c r="O68" s="17"/>
    </row>
    <row r="69" spans="15:15" x14ac:dyDescent="0.25">
      <c r="O69" s="17"/>
    </row>
    <row r="70" spans="15:15" x14ac:dyDescent="0.25">
      <c r="O70" s="17"/>
    </row>
    <row r="71" spans="15:15" x14ac:dyDescent="0.25">
      <c r="O71" s="17"/>
    </row>
    <row r="72" spans="15:15" x14ac:dyDescent="0.25">
      <c r="O72" s="17"/>
    </row>
    <row r="73" spans="15:15" x14ac:dyDescent="0.25">
      <c r="O73" s="17"/>
    </row>
    <row r="74" spans="15:15" x14ac:dyDescent="0.25">
      <c r="O74" s="17"/>
    </row>
    <row r="75" spans="15:15" x14ac:dyDescent="0.25">
      <c r="O75" s="17"/>
    </row>
    <row r="76" spans="15:15" x14ac:dyDescent="0.25">
      <c r="O76" s="17"/>
    </row>
    <row r="77" spans="15:15" x14ac:dyDescent="0.25">
      <c r="O77" s="17"/>
    </row>
    <row r="78" spans="15:15" x14ac:dyDescent="0.25">
      <c r="O78" s="17"/>
    </row>
    <row r="79" spans="15:15" x14ac:dyDescent="0.25">
      <c r="O79" s="17"/>
    </row>
    <row r="80" spans="15:15" x14ac:dyDescent="0.25">
      <c r="O80" s="17"/>
    </row>
    <row r="81" spans="15:15" x14ac:dyDescent="0.25">
      <c r="O81" s="17"/>
    </row>
    <row r="82" spans="15:15" x14ac:dyDescent="0.25">
      <c r="O82" s="17"/>
    </row>
    <row r="83" spans="15:15" x14ac:dyDescent="0.25">
      <c r="O83" s="17"/>
    </row>
    <row r="84" spans="15:15" x14ac:dyDescent="0.25">
      <c r="O84" s="17"/>
    </row>
    <row r="85" spans="15:15" x14ac:dyDescent="0.25">
      <c r="O85" s="17"/>
    </row>
  </sheetData>
  <mergeCells count="11">
    <mergeCell ref="A1:J1"/>
    <mergeCell ref="A30:A32"/>
    <mergeCell ref="A33:A35"/>
    <mergeCell ref="A36:A38"/>
    <mergeCell ref="A39:A41"/>
    <mergeCell ref="A42:A44"/>
    <mergeCell ref="A20:J20"/>
    <mergeCell ref="A21:I21"/>
    <mergeCell ref="A22:J22"/>
    <mergeCell ref="A23:J23"/>
    <mergeCell ref="A27:A29"/>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24"/>
  <sheetViews>
    <sheetView showGridLines="0" topLeftCell="A4" zoomScale="85" zoomScaleNormal="85" workbookViewId="0">
      <selection activeCell="H7" sqref="H7"/>
    </sheetView>
  </sheetViews>
  <sheetFormatPr baseColWidth="10" defaultRowHeight="12.75" x14ac:dyDescent="0.2"/>
  <cols>
    <col min="1" max="1" width="40.7109375" style="122" customWidth="1"/>
    <col min="2" max="2" width="13.5703125" style="122" customWidth="1"/>
    <col min="3" max="3" width="16.28515625" style="122" customWidth="1"/>
    <col min="4" max="4" width="13.140625" style="122" customWidth="1"/>
    <col min="5" max="5" width="16.140625" style="122" customWidth="1"/>
    <col min="6" max="6" width="13.140625" style="122" customWidth="1"/>
    <col min="7" max="7" width="16.140625" style="122" customWidth="1"/>
    <col min="8" max="252" width="11.5703125" style="122"/>
    <col min="253" max="253" width="37" style="122" customWidth="1"/>
    <col min="254" max="254" width="11.42578125" style="122" customWidth="1"/>
    <col min="255" max="255" width="14.42578125" style="122" customWidth="1"/>
    <col min="256" max="256" width="12" style="122" customWidth="1"/>
    <col min="257" max="257" width="16.28515625" style="122" customWidth="1"/>
    <col min="258" max="258" width="14" style="122" bestFit="1" customWidth="1"/>
    <col min="259" max="259" width="14" style="122" customWidth="1"/>
    <col min="260" max="508" width="11.5703125" style="122"/>
    <col min="509" max="509" width="37" style="122" customWidth="1"/>
    <col min="510" max="510" width="11.42578125" style="122" customWidth="1"/>
    <col min="511" max="511" width="14.42578125" style="122" customWidth="1"/>
    <col min="512" max="512" width="12" style="122" customWidth="1"/>
    <col min="513" max="513" width="16.28515625" style="122" customWidth="1"/>
    <col min="514" max="514" width="14" style="122" bestFit="1" customWidth="1"/>
    <col min="515" max="515" width="14" style="122" customWidth="1"/>
    <col min="516" max="764" width="11.5703125" style="122"/>
    <col min="765" max="765" width="37" style="122" customWidth="1"/>
    <col min="766" max="766" width="11.42578125" style="122" customWidth="1"/>
    <col min="767" max="767" width="14.42578125" style="122" customWidth="1"/>
    <col min="768" max="768" width="12" style="122" customWidth="1"/>
    <col min="769" max="769" width="16.28515625" style="122" customWidth="1"/>
    <col min="770" max="770" width="14" style="122" bestFit="1" customWidth="1"/>
    <col min="771" max="771" width="14" style="122" customWidth="1"/>
    <col min="772" max="1020" width="11.5703125" style="122"/>
    <col min="1021" max="1021" width="37" style="122" customWidth="1"/>
    <col min="1022" max="1022" width="11.42578125" style="122" customWidth="1"/>
    <col min="1023" max="1023" width="14.42578125" style="122" customWidth="1"/>
    <col min="1024" max="1024" width="12" style="122" customWidth="1"/>
    <col min="1025" max="1025" width="16.28515625" style="122" customWidth="1"/>
    <col min="1026" max="1026" width="14" style="122" bestFit="1" customWidth="1"/>
    <col min="1027" max="1027" width="14" style="122" customWidth="1"/>
    <col min="1028" max="1276" width="11.5703125" style="122"/>
    <col min="1277" max="1277" width="37" style="122" customWidth="1"/>
    <col min="1278" max="1278" width="11.42578125" style="122" customWidth="1"/>
    <col min="1279" max="1279" width="14.42578125" style="122" customWidth="1"/>
    <col min="1280" max="1280" width="12" style="122" customWidth="1"/>
    <col min="1281" max="1281" width="16.28515625" style="122" customWidth="1"/>
    <col min="1282" max="1282" width="14" style="122" bestFit="1" customWidth="1"/>
    <col min="1283" max="1283" width="14" style="122" customWidth="1"/>
    <col min="1284" max="1532" width="11.5703125" style="122"/>
    <col min="1533" max="1533" width="37" style="122" customWidth="1"/>
    <col min="1534" max="1534" width="11.42578125" style="122" customWidth="1"/>
    <col min="1535" max="1535" width="14.42578125" style="122" customWidth="1"/>
    <col min="1536" max="1536" width="12" style="122" customWidth="1"/>
    <col min="1537" max="1537" width="16.28515625" style="122" customWidth="1"/>
    <col min="1538" max="1538" width="14" style="122" bestFit="1" customWidth="1"/>
    <col min="1539" max="1539" width="14" style="122" customWidth="1"/>
    <col min="1540" max="1788" width="11.5703125" style="122"/>
    <col min="1789" max="1789" width="37" style="122" customWidth="1"/>
    <col min="1790" max="1790" width="11.42578125" style="122" customWidth="1"/>
    <col min="1791" max="1791" width="14.42578125" style="122" customWidth="1"/>
    <col min="1792" max="1792" width="12" style="122" customWidth="1"/>
    <col min="1793" max="1793" width="16.28515625" style="122" customWidth="1"/>
    <col min="1794" max="1794" width="14" style="122" bestFit="1" customWidth="1"/>
    <col min="1795" max="1795" width="14" style="122" customWidth="1"/>
    <col min="1796" max="2044" width="11.5703125" style="122"/>
    <col min="2045" max="2045" width="37" style="122" customWidth="1"/>
    <col min="2046" max="2046" width="11.42578125" style="122" customWidth="1"/>
    <col min="2047" max="2047" width="14.42578125" style="122" customWidth="1"/>
    <col min="2048" max="2048" width="12" style="122" customWidth="1"/>
    <col min="2049" max="2049" width="16.28515625" style="122" customWidth="1"/>
    <col min="2050" max="2050" width="14" style="122" bestFit="1" customWidth="1"/>
    <col min="2051" max="2051" width="14" style="122" customWidth="1"/>
    <col min="2052" max="2300" width="11.5703125" style="122"/>
    <col min="2301" max="2301" width="37" style="122" customWidth="1"/>
    <col min="2302" max="2302" width="11.42578125" style="122" customWidth="1"/>
    <col min="2303" max="2303" width="14.42578125" style="122" customWidth="1"/>
    <col min="2304" max="2304" width="12" style="122" customWidth="1"/>
    <col min="2305" max="2305" width="16.28515625" style="122" customWidth="1"/>
    <col min="2306" max="2306" width="14" style="122" bestFit="1" customWidth="1"/>
    <col min="2307" max="2307" width="14" style="122" customWidth="1"/>
    <col min="2308" max="2556" width="11.5703125" style="122"/>
    <col min="2557" max="2557" width="37" style="122" customWidth="1"/>
    <col min="2558" max="2558" width="11.42578125" style="122" customWidth="1"/>
    <col min="2559" max="2559" width="14.42578125" style="122" customWidth="1"/>
    <col min="2560" max="2560" width="12" style="122" customWidth="1"/>
    <col min="2561" max="2561" width="16.28515625" style="122" customWidth="1"/>
    <col min="2562" max="2562" width="14" style="122" bestFit="1" customWidth="1"/>
    <col min="2563" max="2563" width="14" style="122" customWidth="1"/>
    <col min="2564" max="2812" width="11.5703125" style="122"/>
    <col min="2813" max="2813" width="37" style="122" customWidth="1"/>
    <col min="2814" max="2814" width="11.42578125" style="122" customWidth="1"/>
    <col min="2815" max="2815" width="14.42578125" style="122" customWidth="1"/>
    <col min="2816" max="2816" width="12" style="122" customWidth="1"/>
    <col min="2817" max="2817" width="16.28515625" style="122" customWidth="1"/>
    <col min="2818" max="2818" width="14" style="122" bestFit="1" customWidth="1"/>
    <col min="2819" max="2819" width="14" style="122" customWidth="1"/>
    <col min="2820" max="3068" width="11.5703125" style="122"/>
    <col min="3069" max="3069" width="37" style="122" customWidth="1"/>
    <col min="3070" max="3070" width="11.42578125" style="122" customWidth="1"/>
    <col min="3071" max="3071" width="14.42578125" style="122" customWidth="1"/>
    <col min="3072" max="3072" width="12" style="122" customWidth="1"/>
    <col min="3073" max="3073" width="16.28515625" style="122" customWidth="1"/>
    <col min="3074" max="3074" width="14" style="122" bestFit="1" customWidth="1"/>
    <col min="3075" max="3075" width="14" style="122" customWidth="1"/>
    <col min="3076" max="3324" width="11.5703125" style="122"/>
    <col min="3325" max="3325" width="37" style="122" customWidth="1"/>
    <col min="3326" max="3326" width="11.42578125" style="122" customWidth="1"/>
    <col min="3327" max="3327" width="14.42578125" style="122" customWidth="1"/>
    <col min="3328" max="3328" width="12" style="122" customWidth="1"/>
    <col min="3329" max="3329" width="16.28515625" style="122" customWidth="1"/>
    <col min="3330" max="3330" width="14" style="122" bestFit="1" customWidth="1"/>
    <col min="3331" max="3331" width="14" style="122" customWidth="1"/>
    <col min="3332" max="3580" width="11.5703125" style="122"/>
    <col min="3581" max="3581" width="37" style="122" customWidth="1"/>
    <col min="3582" max="3582" width="11.42578125" style="122" customWidth="1"/>
    <col min="3583" max="3583" width="14.42578125" style="122" customWidth="1"/>
    <col min="3584" max="3584" width="12" style="122" customWidth="1"/>
    <col min="3585" max="3585" width="16.28515625" style="122" customWidth="1"/>
    <col min="3586" max="3586" width="14" style="122" bestFit="1" customWidth="1"/>
    <col min="3587" max="3587" width="14" style="122" customWidth="1"/>
    <col min="3588" max="3836" width="11.5703125" style="122"/>
    <col min="3837" max="3837" width="37" style="122" customWidth="1"/>
    <col min="3838" max="3838" width="11.42578125" style="122" customWidth="1"/>
    <col min="3839" max="3839" width="14.42578125" style="122" customWidth="1"/>
    <col min="3840" max="3840" width="12" style="122" customWidth="1"/>
    <col min="3841" max="3841" width="16.28515625" style="122" customWidth="1"/>
    <col min="3842" max="3842" width="14" style="122" bestFit="1" customWidth="1"/>
    <col min="3843" max="3843" width="14" style="122" customWidth="1"/>
    <col min="3844" max="4092" width="11.5703125" style="122"/>
    <col min="4093" max="4093" width="37" style="122" customWidth="1"/>
    <col min="4094" max="4094" width="11.42578125" style="122" customWidth="1"/>
    <col min="4095" max="4095" width="14.42578125" style="122" customWidth="1"/>
    <col min="4096" max="4096" width="12" style="122" customWidth="1"/>
    <col min="4097" max="4097" width="16.28515625" style="122" customWidth="1"/>
    <col min="4098" max="4098" width="14" style="122" bestFit="1" customWidth="1"/>
    <col min="4099" max="4099" width="14" style="122" customWidth="1"/>
    <col min="4100" max="4348" width="11.5703125" style="122"/>
    <col min="4349" max="4349" width="37" style="122" customWidth="1"/>
    <col min="4350" max="4350" width="11.42578125" style="122" customWidth="1"/>
    <col min="4351" max="4351" width="14.42578125" style="122" customWidth="1"/>
    <col min="4352" max="4352" width="12" style="122" customWidth="1"/>
    <col min="4353" max="4353" width="16.28515625" style="122" customWidth="1"/>
    <col min="4354" max="4354" width="14" style="122" bestFit="1" customWidth="1"/>
    <col min="4355" max="4355" width="14" style="122" customWidth="1"/>
    <col min="4356" max="4604" width="11.5703125" style="122"/>
    <col min="4605" max="4605" width="37" style="122" customWidth="1"/>
    <col min="4606" max="4606" width="11.42578125" style="122" customWidth="1"/>
    <col min="4607" max="4607" width="14.42578125" style="122" customWidth="1"/>
    <col min="4608" max="4608" width="12" style="122" customWidth="1"/>
    <col min="4609" max="4609" width="16.28515625" style="122" customWidth="1"/>
    <col min="4610" max="4610" width="14" style="122" bestFit="1" customWidth="1"/>
    <col min="4611" max="4611" width="14" style="122" customWidth="1"/>
    <col min="4612" max="4860" width="11.5703125" style="122"/>
    <col min="4861" max="4861" width="37" style="122" customWidth="1"/>
    <col min="4862" max="4862" width="11.42578125" style="122" customWidth="1"/>
    <col min="4863" max="4863" width="14.42578125" style="122" customWidth="1"/>
    <col min="4864" max="4864" width="12" style="122" customWidth="1"/>
    <col min="4865" max="4865" width="16.28515625" style="122" customWidth="1"/>
    <col min="4866" max="4866" width="14" style="122" bestFit="1" customWidth="1"/>
    <col min="4867" max="4867" width="14" style="122" customWidth="1"/>
    <col min="4868" max="5116" width="11.5703125" style="122"/>
    <col min="5117" max="5117" width="37" style="122" customWidth="1"/>
    <col min="5118" max="5118" width="11.42578125" style="122" customWidth="1"/>
    <col min="5119" max="5119" width="14.42578125" style="122" customWidth="1"/>
    <col min="5120" max="5120" width="12" style="122" customWidth="1"/>
    <col min="5121" max="5121" width="16.28515625" style="122" customWidth="1"/>
    <col min="5122" max="5122" width="14" style="122" bestFit="1" customWidth="1"/>
    <col min="5123" max="5123" width="14" style="122" customWidth="1"/>
    <col min="5124" max="5372" width="11.5703125" style="122"/>
    <col min="5373" max="5373" width="37" style="122" customWidth="1"/>
    <col min="5374" max="5374" width="11.42578125" style="122" customWidth="1"/>
    <col min="5375" max="5375" width="14.42578125" style="122" customWidth="1"/>
    <col min="5376" max="5376" width="12" style="122" customWidth="1"/>
    <col min="5377" max="5377" width="16.28515625" style="122" customWidth="1"/>
    <col min="5378" max="5378" width="14" style="122" bestFit="1" customWidth="1"/>
    <col min="5379" max="5379" width="14" style="122" customWidth="1"/>
    <col min="5380" max="5628" width="11.5703125" style="122"/>
    <col min="5629" max="5629" width="37" style="122" customWidth="1"/>
    <col min="5630" max="5630" width="11.42578125" style="122" customWidth="1"/>
    <col min="5631" max="5631" width="14.42578125" style="122" customWidth="1"/>
    <col min="5632" max="5632" width="12" style="122" customWidth="1"/>
    <col min="5633" max="5633" width="16.28515625" style="122" customWidth="1"/>
    <col min="5634" max="5634" width="14" style="122" bestFit="1" customWidth="1"/>
    <col min="5635" max="5635" width="14" style="122" customWidth="1"/>
    <col min="5636" max="5884" width="11.5703125" style="122"/>
    <col min="5885" max="5885" width="37" style="122" customWidth="1"/>
    <col min="5886" max="5886" width="11.42578125" style="122" customWidth="1"/>
    <col min="5887" max="5887" width="14.42578125" style="122" customWidth="1"/>
    <col min="5888" max="5888" width="12" style="122" customWidth="1"/>
    <col min="5889" max="5889" width="16.28515625" style="122" customWidth="1"/>
    <col min="5890" max="5890" width="14" style="122" bestFit="1" customWidth="1"/>
    <col min="5891" max="5891" width="14" style="122" customWidth="1"/>
    <col min="5892" max="6140" width="11.5703125" style="122"/>
    <col min="6141" max="6141" width="37" style="122" customWidth="1"/>
    <col min="6142" max="6142" width="11.42578125" style="122" customWidth="1"/>
    <col min="6143" max="6143" width="14.42578125" style="122" customWidth="1"/>
    <col min="6144" max="6144" width="12" style="122" customWidth="1"/>
    <col min="6145" max="6145" width="16.28515625" style="122" customWidth="1"/>
    <col min="6146" max="6146" width="14" style="122" bestFit="1" customWidth="1"/>
    <col min="6147" max="6147" width="14" style="122" customWidth="1"/>
    <col min="6148" max="6396" width="11.5703125" style="122"/>
    <col min="6397" max="6397" width="37" style="122" customWidth="1"/>
    <col min="6398" max="6398" width="11.42578125" style="122" customWidth="1"/>
    <col min="6399" max="6399" width="14.42578125" style="122" customWidth="1"/>
    <col min="6400" max="6400" width="12" style="122" customWidth="1"/>
    <col min="6401" max="6401" width="16.28515625" style="122" customWidth="1"/>
    <col min="6402" max="6402" width="14" style="122" bestFit="1" customWidth="1"/>
    <col min="6403" max="6403" width="14" style="122" customWidth="1"/>
    <col min="6404" max="6652" width="11.5703125" style="122"/>
    <col min="6653" max="6653" width="37" style="122" customWidth="1"/>
    <col min="6654" max="6654" width="11.42578125" style="122" customWidth="1"/>
    <col min="6655" max="6655" width="14.42578125" style="122" customWidth="1"/>
    <col min="6656" max="6656" width="12" style="122" customWidth="1"/>
    <col min="6657" max="6657" width="16.28515625" style="122" customWidth="1"/>
    <col min="6658" max="6658" width="14" style="122" bestFit="1" customWidth="1"/>
    <col min="6659" max="6659" width="14" style="122" customWidth="1"/>
    <col min="6660" max="6908" width="11.5703125" style="122"/>
    <col min="6909" max="6909" width="37" style="122" customWidth="1"/>
    <col min="6910" max="6910" width="11.42578125" style="122" customWidth="1"/>
    <col min="6911" max="6911" width="14.42578125" style="122" customWidth="1"/>
    <col min="6912" max="6912" width="12" style="122" customWidth="1"/>
    <col min="6913" max="6913" width="16.28515625" style="122" customWidth="1"/>
    <col min="6914" max="6914" width="14" style="122" bestFit="1" customWidth="1"/>
    <col min="6915" max="6915" width="14" style="122" customWidth="1"/>
    <col min="6916" max="7164" width="11.5703125" style="122"/>
    <col min="7165" max="7165" width="37" style="122" customWidth="1"/>
    <col min="7166" max="7166" width="11.42578125" style="122" customWidth="1"/>
    <col min="7167" max="7167" width="14.42578125" style="122" customWidth="1"/>
    <col min="7168" max="7168" width="12" style="122" customWidth="1"/>
    <col min="7169" max="7169" width="16.28515625" style="122" customWidth="1"/>
    <col min="7170" max="7170" width="14" style="122" bestFit="1" customWidth="1"/>
    <col min="7171" max="7171" width="14" style="122" customWidth="1"/>
    <col min="7172" max="7420" width="11.5703125" style="122"/>
    <col min="7421" max="7421" width="37" style="122" customWidth="1"/>
    <col min="7422" max="7422" width="11.42578125" style="122" customWidth="1"/>
    <col min="7423" max="7423" width="14.42578125" style="122" customWidth="1"/>
    <col min="7424" max="7424" width="12" style="122" customWidth="1"/>
    <col min="7425" max="7425" width="16.28515625" style="122" customWidth="1"/>
    <col min="7426" max="7426" width="14" style="122" bestFit="1" customWidth="1"/>
    <col min="7427" max="7427" width="14" style="122" customWidth="1"/>
    <col min="7428" max="7676" width="11.5703125" style="122"/>
    <col min="7677" max="7677" width="37" style="122" customWidth="1"/>
    <col min="7678" max="7678" width="11.42578125" style="122" customWidth="1"/>
    <col min="7679" max="7679" width="14.42578125" style="122" customWidth="1"/>
    <col min="7680" max="7680" width="12" style="122" customWidth="1"/>
    <col min="7681" max="7681" width="16.28515625" style="122" customWidth="1"/>
    <col min="7682" max="7682" width="14" style="122" bestFit="1" customWidth="1"/>
    <col min="7683" max="7683" width="14" style="122" customWidth="1"/>
    <col min="7684" max="7932" width="11.5703125" style="122"/>
    <col min="7933" max="7933" width="37" style="122" customWidth="1"/>
    <col min="7934" max="7934" width="11.42578125" style="122" customWidth="1"/>
    <col min="7935" max="7935" width="14.42578125" style="122" customWidth="1"/>
    <col min="7936" max="7936" width="12" style="122" customWidth="1"/>
    <col min="7937" max="7937" width="16.28515625" style="122" customWidth="1"/>
    <col min="7938" max="7938" width="14" style="122" bestFit="1" customWidth="1"/>
    <col min="7939" max="7939" width="14" style="122" customWidth="1"/>
    <col min="7940" max="8188" width="11.5703125" style="122"/>
    <col min="8189" max="8189" width="37" style="122" customWidth="1"/>
    <col min="8190" max="8190" width="11.42578125" style="122" customWidth="1"/>
    <col min="8191" max="8191" width="14.42578125" style="122" customWidth="1"/>
    <col min="8192" max="8192" width="12" style="122" customWidth="1"/>
    <col min="8193" max="8193" width="16.28515625" style="122" customWidth="1"/>
    <col min="8194" max="8194" width="14" style="122" bestFit="1" customWidth="1"/>
    <col min="8195" max="8195" width="14" style="122" customWidth="1"/>
    <col min="8196" max="8444" width="11.5703125" style="122"/>
    <col min="8445" max="8445" width="37" style="122" customWidth="1"/>
    <col min="8446" max="8446" width="11.42578125" style="122" customWidth="1"/>
    <col min="8447" max="8447" width="14.42578125" style="122" customWidth="1"/>
    <col min="8448" max="8448" width="12" style="122" customWidth="1"/>
    <col min="8449" max="8449" width="16.28515625" style="122" customWidth="1"/>
    <col min="8450" max="8450" width="14" style="122" bestFit="1" customWidth="1"/>
    <col min="8451" max="8451" width="14" style="122" customWidth="1"/>
    <col min="8452" max="8700" width="11.5703125" style="122"/>
    <col min="8701" max="8701" width="37" style="122" customWidth="1"/>
    <col min="8702" max="8702" width="11.42578125" style="122" customWidth="1"/>
    <col min="8703" max="8703" width="14.42578125" style="122" customWidth="1"/>
    <col min="8704" max="8704" width="12" style="122" customWidth="1"/>
    <col min="8705" max="8705" width="16.28515625" style="122" customWidth="1"/>
    <col min="8706" max="8706" width="14" style="122" bestFit="1" customWidth="1"/>
    <col min="8707" max="8707" width="14" style="122" customWidth="1"/>
    <col min="8708" max="8956" width="11.5703125" style="122"/>
    <col min="8957" max="8957" width="37" style="122" customWidth="1"/>
    <col min="8958" max="8958" width="11.42578125" style="122" customWidth="1"/>
    <col min="8959" max="8959" width="14.42578125" style="122" customWidth="1"/>
    <col min="8960" max="8960" width="12" style="122" customWidth="1"/>
    <col min="8961" max="8961" width="16.28515625" style="122" customWidth="1"/>
    <col min="8962" max="8962" width="14" style="122" bestFit="1" customWidth="1"/>
    <col min="8963" max="8963" width="14" style="122" customWidth="1"/>
    <col min="8964" max="9212" width="11.5703125" style="122"/>
    <col min="9213" max="9213" width="37" style="122" customWidth="1"/>
    <col min="9214" max="9214" width="11.42578125" style="122" customWidth="1"/>
    <col min="9215" max="9215" width="14.42578125" style="122" customWidth="1"/>
    <col min="9216" max="9216" width="12" style="122" customWidth="1"/>
    <col min="9217" max="9217" width="16.28515625" style="122" customWidth="1"/>
    <col min="9218" max="9218" width="14" style="122" bestFit="1" customWidth="1"/>
    <col min="9219" max="9219" width="14" style="122" customWidth="1"/>
    <col min="9220" max="9468" width="11.5703125" style="122"/>
    <col min="9469" max="9469" width="37" style="122" customWidth="1"/>
    <col min="9470" max="9470" width="11.42578125" style="122" customWidth="1"/>
    <col min="9471" max="9471" width="14.42578125" style="122" customWidth="1"/>
    <col min="9472" max="9472" width="12" style="122" customWidth="1"/>
    <col min="9473" max="9473" width="16.28515625" style="122" customWidth="1"/>
    <col min="9474" max="9474" width="14" style="122" bestFit="1" customWidth="1"/>
    <col min="9475" max="9475" width="14" style="122" customWidth="1"/>
    <col min="9476" max="9724" width="11.5703125" style="122"/>
    <col min="9725" max="9725" width="37" style="122" customWidth="1"/>
    <col min="9726" max="9726" width="11.42578125" style="122" customWidth="1"/>
    <col min="9727" max="9727" width="14.42578125" style="122" customWidth="1"/>
    <col min="9728" max="9728" width="12" style="122" customWidth="1"/>
    <col min="9729" max="9729" width="16.28515625" style="122" customWidth="1"/>
    <col min="9730" max="9730" width="14" style="122" bestFit="1" customWidth="1"/>
    <col min="9731" max="9731" width="14" style="122" customWidth="1"/>
    <col min="9732" max="9980" width="11.5703125" style="122"/>
    <col min="9981" max="9981" width="37" style="122" customWidth="1"/>
    <col min="9982" max="9982" width="11.42578125" style="122" customWidth="1"/>
    <col min="9983" max="9983" width="14.42578125" style="122" customWidth="1"/>
    <col min="9984" max="9984" width="12" style="122" customWidth="1"/>
    <col min="9985" max="9985" width="16.28515625" style="122" customWidth="1"/>
    <col min="9986" max="9986" width="14" style="122" bestFit="1" customWidth="1"/>
    <col min="9987" max="9987" width="14" style="122" customWidth="1"/>
    <col min="9988" max="10236" width="11.5703125" style="122"/>
    <col min="10237" max="10237" width="37" style="122" customWidth="1"/>
    <col min="10238" max="10238" width="11.42578125" style="122" customWidth="1"/>
    <col min="10239" max="10239" width="14.42578125" style="122" customWidth="1"/>
    <col min="10240" max="10240" width="12" style="122" customWidth="1"/>
    <col min="10241" max="10241" width="16.28515625" style="122" customWidth="1"/>
    <col min="10242" max="10242" width="14" style="122" bestFit="1" customWidth="1"/>
    <col min="10243" max="10243" width="14" style="122" customWidth="1"/>
    <col min="10244" max="10492" width="11.5703125" style="122"/>
    <col min="10493" max="10493" width="37" style="122" customWidth="1"/>
    <col min="10494" max="10494" width="11.42578125" style="122" customWidth="1"/>
    <col min="10495" max="10495" width="14.42578125" style="122" customWidth="1"/>
    <col min="10496" max="10496" width="12" style="122" customWidth="1"/>
    <col min="10497" max="10497" width="16.28515625" style="122" customWidth="1"/>
    <col min="10498" max="10498" width="14" style="122" bestFit="1" customWidth="1"/>
    <col min="10499" max="10499" width="14" style="122" customWidth="1"/>
    <col min="10500" max="10748" width="11.5703125" style="122"/>
    <col min="10749" max="10749" width="37" style="122" customWidth="1"/>
    <col min="10750" max="10750" width="11.42578125" style="122" customWidth="1"/>
    <col min="10751" max="10751" width="14.42578125" style="122" customWidth="1"/>
    <col min="10752" max="10752" width="12" style="122" customWidth="1"/>
    <col min="10753" max="10753" width="16.28515625" style="122" customWidth="1"/>
    <col min="10754" max="10754" width="14" style="122" bestFit="1" customWidth="1"/>
    <col min="10755" max="10755" width="14" style="122" customWidth="1"/>
    <col min="10756" max="11004" width="11.5703125" style="122"/>
    <col min="11005" max="11005" width="37" style="122" customWidth="1"/>
    <col min="11006" max="11006" width="11.42578125" style="122" customWidth="1"/>
    <col min="11007" max="11007" width="14.42578125" style="122" customWidth="1"/>
    <col min="11008" max="11008" width="12" style="122" customWidth="1"/>
    <col min="11009" max="11009" width="16.28515625" style="122" customWidth="1"/>
    <col min="11010" max="11010" width="14" style="122" bestFit="1" customWidth="1"/>
    <col min="11011" max="11011" width="14" style="122" customWidth="1"/>
    <col min="11012" max="11260" width="11.5703125" style="122"/>
    <col min="11261" max="11261" width="37" style="122" customWidth="1"/>
    <col min="11262" max="11262" width="11.42578125" style="122" customWidth="1"/>
    <col min="11263" max="11263" width="14.42578125" style="122" customWidth="1"/>
    <col min="11264" max="11264" width="12" style="122" customWidth="1"/>
    <col min="11265" max="11265" width="16.28515625" style="122" customWidth="1"/>
    <col min="11266" max="11266" width="14" style="122" bestFit="1" customWidth="1"/>
    <col min="11267" max="11267" width="14" style="122" customWidth="1"/>
    <col min="11268" max="11516" width="11.5703125" style="122"/>
    <col min="11517" max="11517" width="37" style="122" customWidth="1"/>
    <col min="11518" max="11518" width="11.42578125" style="122" customWidth="1"/>
    <col min="11519" max="11519" width="14.42578125" style="122" customWidth="1"/>
    <col min="11520" max="11520" width="12" style="122" customWidth="1"/>
    <col min="11521" max="11521" width="16.28515625" style="122" customWidth="1"/>
    <col min="11522" max="11522" width="14" style="122" bestFit="1" customWidth="1"/>
    <col min="11523" max="11523" width="14" style="122" customWidth="1"/>
    <col min="11524" max="11772" width="11.5703125" style="122"/>
    <col min="11773" max="11773" width="37" style="122" customWidth="1"/>
    <col min="11774" max="11774" width="11.42578125" style="122" customWidth="1"/>
    <col min="11775" max="11775" width="14.42578125" style="122" customWidth="1"/>
    <col min="11776" max="11776" width="12" style="122" customWidth="1"/>
    <col min="11777" max="11777" width="16.28515625" style="122" customWidth="1"/>
    <col min="11778" max="11778" width="14" style="122" bestFit="1" customWidth="1"/>
    <col min="11779" max="11779" width="14" style="122" customWidth="1"/>
    <col min="11780" max="12028" width="11.5703125" style="122"/>
    <col min="12029" max="12029" width="37" style="122" customWidth="1"/>
    <col min="12030" max="12030" width="11.42578125" style="122" customWidth="1"/>
    <col min="12031" max="12031" width="14.42578125" style="122" customWidth="1"/>
    <col min="12032" max="12032" width="12" style="122" customWidth="1"/>
    <col min="12033" max="12033" width="16.28515625" style="122" customWidth="1"/>
    <col min="12034" max="12034" width="14" style="122" bestFit="1" customWidth="1"/>
    <col min="12035" max="12035" width="14" style="122" customWidth="1"/>
    <col min="12036" max="12284" width="11.5703125" style="122"/>
    <col min="12285" max="12285" width="37" style="122" customWidth="1"/>
    <col min="12286" max="12286" width="11.42578125" style="122" customWidth="1"/>
    <col min="12287" max="12287" width="14.42578125" style="122" customWidth="1"/>
    <col min="12288" max="12288" width="12" style="122" customWidth="1"/>
    <col min="12289" max="12289" width="16.28515625" style="122" customWidth="1"/>
    <col min="12290" max="12290" width="14" style="122" bestFit="1" customWidth="1"/>
    <col min="12291" max="12291" width="14" style="122" customWidth="1"/>
    <col min="12292" max="12540" width="11.5703125" style="122"/>
    <col min="12541" max="12541" width="37" style="122" customWidth="1"/>
    <col min="12542" max="12542" width="11.42578125" style="122" customWidth="1"/>
    <col min="12543" max="12543" width="14.42578125" style="122" customWidth="1"/>
    <col min="12544" max="12544" width="12" style="122" customWidth="1"/>
    <col min="12545" max="12545" width="16.28515625" style="122" customWidth="1"/>
    <col min="12546" max="12546" width="14" style="122" bestFit="1" customWidth="1"/>
    <col min="12547" max="12547" width="14" style="122" customWidth="1"/>
    <col min="12548" max="12796" width="11.5703125" style="122"/>
    <col min="12797" max="12797" width="37" style="122" customWidth="1"/>
    <col min="12798" max="12798" width="11.42578125" style="122" customWidth="1"/>
    <col min="12799" max="12799" width="14.42578125" style="122" customWidth="1"/>
    <col min="12800" max="12800" width="12" style="122" customWidth="1"/>
    <col min="12801" max="12801" width="16.28515625" style="122" customWidth="1"/>
    <col min="12802" max="12802" width="14" style="122" bestFit="1" customWidth="1"/>
    <col min="12803" max="12803" width="14" style="122" customWidth="1"/>
    <col min="12804" max="13052" width="11.5703125" style="122"/>
    <col min="13053" max="13053" width="37" style="122" customWidth="1"/>
    <col min="13054" max="13054" width="11.42578125" style="122" customWidth="1"/>
    <col min="13055" max="13055" width="14.42578125" style="122" customWidth="1"/>
    <col min="13056" max="13056" width="12" style="122" customWidth="1"/>
    <col min="13057" max="13057" width="16.28515625" style="122" customWidth="1"/>
    <col min="13058" max="13058" width="14" style="122" bestFit="1" customWidth="1"/>
    <col min="13059" max="13059" width="14" style="122" customWidth="1"/>
    <col min="13060" max="13308" width="11.5703125" style="122"/>
    <col min="13309" max="13309" width="37" style="122" customWidth="1"/>
    <col min="13310" max="13310" width="11.42578125" style="122" customWidth="1"/>
    <col min="13311" max="13311" width="14.42578125" style="122" customWidth="1"/>
    <col min="13312" max="13312" width="12" style="122" customWidth="1"/>
    <col min="13313" max="13313" width="16.28515625" style="122" customWidth="1"/>
    <col min="13314" max="13314" width="14" style="122" bestFit="1" customWidth="1"/>
    <col min="13315" max="13315" width="14" style="122" customWidth="1"/>
    <col min="13316" max="13564" width="11.5703125" style="122"/>
    <col min="13565" max="13565" width="37" style="122" customWidth="1"/>
    <col min="13566" max="13566" width="11.42578125" style="122" customWidth="1"/>
    <col min="13567" max="13567" width="14.42578125" style="122" customWidth="1"/>
    <col min="13568" max="13568" width="12" style="122" customWidth="1"/>
    <col min="13569" max="13569" width="16.28515625" style="122" customWidth="1"/>
    <col min="13570" max="13570" width="14" style="122" bestFit="1" customWidth="1"/>
    <col min="13571" max="13571" width="14" style="122" customWidth="1"/>
    <col min="13572" max="13820" width="11.5703125" style="122"/>
    <col min="13821" max="13821" width="37" style="122" customWidth="1"/>
    <col min="13822" max="13822" width="11.42578125" style="122" customWidth="1"/>
    <col min="13823" max="13823" width="14.42578125" style="122" customWidth="1"/>
    <col min="13824" max="13824" width="12" style="122" customWidth="1"/>
    <col min="13825" max="13825" width="16.28515625" style="122" customWidth="1"/>
    <col min="13826" max="13826" width="14" style="122" bestFit="1" customWidth="1"/>
    <col min="13827" max="13827" width="14" style="122" customWidth="1"/>
    <col min="13828" max="14076" width="11.5703125" style="122"/>
    <col min="14077" max="14077" width="37" style="122" customWidth="1"/>
    <col min="14078" max="14078" width="11.42578125" style="122" customWidth="1"/>
    <col min="14079" max="14079" width="14.42578125" style="122" customWidth="1"/>
    <col min="14080" max="14080" width="12" style="122" customWidth="1"/>
    <col min="14081" max="14081" width="16.28515625" style="122" customWidth="1"/>
    <col min="14082" max="14082" width="14" style="122" bestFit="1" customWidth="1"/>
    <col min="14083" max="14083" width="14" style="122" customWidth="1"/>
    <col min="14084" max="14332" width="11.5703125" style="122"/>
    <col min="14333" max="14333" width="37" style="122" customWidth="1"/>
    <col min="14334" max="14334" width="11.42578125" style="122" customWidth="1"/>
    <col min="14335" max="14335" width="14.42578125" style="122" customWidth="1"/>
    <col min="14336" max="14336" width="12" style="122" customWidth="1"/>
    <col min="14337" max="14337" width="16.28515625" style="122" customWidth="1"/>
    <col min="14338" max="14338" width="14" style="122" bestFit="1" customWidth="1"/>
    <col min="14339" max="14339" width="14" style="122" customWidth="1"/>
    <col min="14340" max="14588" width="11.5703125" style="122"/>
    <col min="14589" max="14589" width="37" style="122" customWidth="1"/>
    <col min="14590" max="14590" width="11.42578125" style="122" customWidth="1"/>
    <col min="14591" max="14591" width="14.42578125" style="122" customWidth="1"/>
    <col min="14592" max="14592" width="12" style="122" customWidth="1"/>
    <col min="14593" max="14593" width="16.28515625" style="122" customWidth="1"/>
    <col min="14594" max="14594" width="14" style="122" bestFit="1" customWidth="1"/>
    <col min="14595" max="14595" width="14" style="122" customWidth="1"/>
    <col min="14596" max="14844" width="11.5703125" style="122"/>
    <col min="14845" max="14845" width="37" style="122" customWidth="1"/>
    <col min="14846" max="14846" width="11.42578125" style="122" customWidth="1"/>
    <col min="14847" max="14847" width="14.42578125" style="122" customWidth="1"/>
    <col min="14848" max="14848" width="12" style="122" customWidth="1"/>
    <col min="14849" max="14849" width="16.28515625" style="122" customWidth="1"/>
    <col min="14850" max="14850" width="14" style="122" bestFit="1" customWidth="1"/>
    <col min="14851" max="14851" width="14" style="122" customWidth="1"/>
    <col min="14852" max="15100" width="11.5703125" style="122"/>
    <col min="15101" max="15101" width="37" style="122" customWidth="1"/>
    <col min="15102" max="15102" width="11.42578125" style="122" customWidth="1"/>
    <col min="15103" max="15103" width="14.42578125" style="122" customWidth="1"/>
    <col min="15104" max="15104" width="12" style="122" customWidth="1"/>
    <col min="15105" max="15105" width="16.28515625" style="122" customWidth="1"/>
    <col min="15106" max="15106" width="14" style="122" bestFit="1" customWidth="1"/>
    <col min="15107" max="15107" width="14" style="122" customWidth="1"/>
    <col min="15108" max="15356" width="11.5703125" style="122"/>
    <col min="15357" max="15357" width="37" style="122" customWidth="1"/>
    <col min="15358" max="15358" width="11.42578125" style="122" customWidth="1"/>
    <col min="15359" max="15359" width="14.42578125" style="122" customWidth="1"/>
    <col min="15360" max="15360" width="12" style="122" customWidth="1"/>
    <col min="15361" max="15361" width="16.28515625" style="122" customWidth="1"/>
    <col min="15362" max="15362" width="14" style="122" bestFit="1" customWidth="1"/>
    <col min="15363" max="15363" width="14" style="122" customWidth="1"/>
    <col min="15364" max="15612" width="11.5703125" style="122"/>
    <col min="15613" max="15613" width="37" style="122" customWidth="1"/>
    <col min="15614" max="15614" width="11.42578125" style="122" customWidth="1"/>
    <col min="15615" max="15615" width="14.42578125" style="122" customWidth="1"/>
    <col min="15616" max="15616" width="12" style="122" customWidth="1"/>
    <col min="15617" max="15617" width="16.28515625" style="122" customWidth="1"/>
    <col min="15618" max="15618" width="14" style="122" bestFit="1" customWidth="1"/>
    <col min="15619" max="15619" width="14" style="122" customWidth="1"/>
    <col min="15620" max="15868" width="11.5703125" style="122"/>
    <col min="15869" max="15869" width="37" style="122" customWidth="1"/>
    <col min="15870" max="15870" width="11.42578125" style="122" customWidth="1"/>
    <col min="15871" max="15871" width="14.42578125" style="122" customWidth="1"/>
    <col min="15872" max="15872" width="12" style="122" customWidth="1"/>
    <col min="15873" max="15873" width="16.28515625" style="122" customWidth="1"/>
    <col min="15874" max="15874" width="14" style="122" bestFit="1" customWidth="1"/>
    <col min="15875" max="15875" width="14" style="122" customWidth="1"/>
    <col min="15876" max="16124" width="11.5703125" style="122"/>
    <col min="16125" max="16125" width="37" style="122" customWidth="1"/>
    <col min="16126" max="16126" width="11.42578125" style="122" customWidth="1"/>
    <col min="16127" max="16127" width="14.42578125" style="122" customWidth="1"/>
    <col min="16128" max="16128" width="12" style="122" customWidth="1"/>
    <col min="16129" max="16129" width="16.28515625" style="122" customWidth="1"/>
    <col min="16130" max="16130" width="14" style="122" bestFit="1" customWidth="1"/>
    <col min="16131" max="16131" width="14" style="122" customWidth="1"/>
    <col min="16132" max="16384" width="11.5703125" style="122"/>
  </cols>
  <sheetData>
    <row r="1" spans="1:9" ht="31.5" customHeight="1" x14ac:dyDescent="0.2">
      <c r="A1" s="388" t="s">
        <v>155</v>
      </c>
      <c r="B1" s="388"/>
      <c r="C1" s="388"/>
      <c r="D1" s="388"/>
      <c r="E1" s="388"/>
      <c r="F1" s="388"/>
      <c r="G1" s="388"/>
    </row>
    <row r="2" spans="1:9" s="123" customFormat="1" ht="15" customHeight="1" x14ac:dyDescent="0.25">
      <c r="A2" s="249"/>
      <c r="B2" s="386">
        <v>2013</v>
      </c>
      <c r="C2" s="387"/>
      <c r="D2" s="386">
        <v>2015</v>
      </c>
      <c r="E2" s="387"/>
      <c r="F2" s="389">
        <v>2017</v>
      </c>
      <c r="G2" s="390"/>
    </row>
    <row r="3" spans="1:9" ht="22.5" x14ac:dyDescent="0.2">
      <c r="A3" s="250"/>
      <c r="B3" s="251" t="s">
        <v>86</v>
      </c>
      <c r="C3" s="252" t="s">
        <v>124</v>
      </c>
      <c r="D3" s="251" t="s">
        <v>86</v>
      </c>
      <c r="E3" s="252" t="s">
        <v>124</v>
      </c>
      <c r="F3" s="251" t="s">
        <v>86</v>
      </c>
      <c r="G3" s="253" t="s">
        <v>124</v>
      </c>
    </row>
    <row r="4" spans="1:9" s="123" customFormat="1" ht="21.75" customHeight="1" x14ac:dyDescent="0.25">
      <c r="A4" s="254" t="s">
        <v>150</v>
      </c>
      <c r="B4" s="255">
        <v>43170</v>
      </c>
      <c r="C4" s="256">
        <v>68</v>
      </c>
      <c r="D4" s="255">
        <v>45910</v>
      </c>
      <c r="E4" s="256">
        <v>68.804148384870857</v>
      </c>
      <c r="F4" s="255">
        <f>F5+F7</f>
        <v>41928</v>
      </c>
      <c r="G4" s="257">
        <v>67.42781911220878</v>
      </c>
    </row>
    <row r="5" spans="1:9" s="123" customFormat="1" ht="37.5" customHeight="1" x14ac:dyDescent="0.25">
      <c r="A5" s="258" t="s">
        <v>96</v>
      </c>
      <c r="B5" s="259">
        <v>39130</v>
      </c>
      <c r="C5" s="260">
        <v>69</v>
      </c>
      <c r="D5" s="259">
        <v>40910</v>
      </c>
      <c r="E5" s="260">
        <v>69.129340416961611</v>
      </c>
      <c r="F5" s="259">
        <v>35435</v>
      </c>
      <c r="G5" s="261">
        <v>67.768528803518379</v>
      </c>
    </row>
    <row r="6" spans="1:9" s="124" customFormat="1" ht="16.5" customHeight="1" x14ac:dyDescent="0.25">
      <c r="A6" s="262" t="s">
        <v>87</v>
      </c>
      <c r="B6" s="263">
        <v>9450</v>
      </c>
      <c r="C6" s="264">
        <v>83</v>
      </c>
      <c r="D6" s="263">
        <v>10220</v>
      </c>
      <c r="E6" s="264">
        <v>81.889111054346372</v>
      </c>
      <c r="F6" s="263">
        <v>8961</v>
      </c>
      <c r="G6" s="265">
        <v>81.368238266567872</v>
      </c>
      <c r="I6" s="125"/>
    </row>
    <row r="7" spans="1:9" s="123" customFormat="1" ht="26.25" customHeight="1" x14ac:dyDescent="0.25">
      <c r="A7" s="266" t="s">
        <v>97</v>
      </c>
      <c r="B7" s="267">
        <v>4040</v>
      </c>
      <c r="C7" s="268">
        <v>64</v>
      </c>
      <c r="D7" s="267">
        <v>5000</v>
      </c>
      <c r="E7" s="268">
        <v>66.142031630170308</v>
      </c>
      <c r="F7" s="267">
        <v>6493</v>
      </c>
      <c r="G7" s="269">
        <v>65.568473561894251</v>
      </c>
    </row>
    <row r="8" spans="1:9" s="123" customFormat="1" ht="21" customHeight="1" x14ac:dyDescent="0.25">
      <c r="A8" s="270" t="s">
        <v>151</v>
      </c>
      <c r="B8" s="255">
        <v>150</v>
      </c>
      <c r="C8" s="271">
        <v>54</v>
      </c>
      <c r="D8" s="255">
        <v>130</v>
      </c>
      <c r="E8" s="271">
        <v>56.602160565788438</v>
      </c>
      <c r="F8" s="255">
        <v>527</v>
      </c>
      <c r="G8" s="272">
        <v>56.686918549458888</v>
      </c>
    </row>
    <row r="9" spans="1:9" s="123" customFormat="1" ht="18" customHeight="1" x14ac:dyDescent="0.25">
      <c r="A9" s="270" t="s">
        <v>152</v>
      </c>
      <c r="B9" s="255">
        <v>280</v>
      </c>
      <c r="C9" s="271">
        <v>59</v>
      </c>
      <c r="D9" s="255">
        <v>310</v>
      </c>
      <c r="E9" s="271">
        <v>46.849736943410747</v>
      </c>
      <c r="F9" s="255">
        <v>562</v>
      </c>
      <c r="G9" s="272">
        <v>47.839999999999996</v>
      </c>
      <c r="I9" s="125"/>
    </row>
    <row r="10" spans="1:9" s="123" customFormat="1" ht="26.25" customHeight="1" x14ac:dyDescent="0.25">
      <c r="A10" s="273" t="s">
        <v>153</v>
      </c>
      <c r="B10" s="255">
        <v>11130</v>
      </c>
      <c r="C10" s="271">
        <v>60</v>
      </c>
      <c r="D10" s="255">
        <f>SUM(D11:D14)</f>
        <v>11990</v>
      </c>
      <c r="E10" s="271">
        <v>64.165098808427743</v>
      </c>
      <c r="F10" s="255">
        <f>SUM(F11:F14)</f>
        <v>9109</v>
      </c>
      <c r="G10" s="272">
        <v>62.517855672366942</v>
      </c>
    </row>
    <row r="11" spans="1:9" s="123" customFormat="1" x14ac:dyDescent="0.25">
      <c r="A11" s="274" t="s">
        <v>88</v>
      </c>
      <c r="B11" s="259">
        <v>3860</v>
      </c>
      <c r="C11" s="260">
        <v>62</v>
      </c>
      <c r="D11" s="259">
        <v>4090</v>
      </c>
      <c r="E11" s="260">
        <v>66.851781207817368</v>
      </c>
      <c r="F11" s="259">
        <v>3456</v>
      </c>
      <c r="G11" s="261">
        <v>65.674237448022623</v>
      </c>
    </row>
    <row r="12" spans="1:9" s="123" customFormat="1" x14ac:dyDescent="0.25">
      <c r="A12" s="274" t="s">
        <v>89</v>
      </c>
      <c r="B12" s="275">
        <v>1140</v>
      </c>
      <c r="C12" s="276">
        <v>87</v>
      </c>
      <c r="D12" s="275">
        <v>1210</v>
      </c>
      <c r="E12" s="276">
        <v>84.602996721039318</v>
      </c>
      <c r="F12" s="275">
        <v>808</v>
      </c>
      <c r="G12" s="277">
        <v>83.205586993400118</v>
      </c>
    </row>
    <row r="13" spans="1:9" s="123" customFormat="1" x14ac:dyDescent="0.25">
      <c r="A13" s="274" t="s">
        <v>125</v>
      </c>
      <c r="B13" s="275">
        <v>3560</v>
      </c>
      <c r="C13" s="276">
        <v>61</v>
      </c>
      <c r="D13" s="275">
        <v>4160</v>
      </c>
      <c r="E13" s="276">
        <v>63.89311198695362</v>
      </c>
      <c r="F13" s="275">
        <v>2315</v>
      </c>
      <c r="G13" s="277">
        <v>60.707882013903578</v>
      </c>
    </row>
    <row r="14" spans="1:9" s="123" customFormat="1" x14ac:dyDescent="0.25">
      <c r="A14" s="266" t="s">
        <v>90</v>
      </c>
      <c r="B14" s="278">
        <v>2570</v>
      </c>
      <c r="C14" s="279">
        <v>45</v>
      </c>
      <c r="D14" s="278">
        <v>2530</v>
      </c>
      <c r="E14" s="279">
        <v>50.55620031106163</v>
      </c>
      <c r="F14" s="278">
        <v>2530</v>
      </c>
      <c r="G14" s="280">
        <v>53.257939300029243</v>
      </c>
    </row>
    <row r="15" spans="1:9" s="123" customFormat="1" ht="28.5" customHeight="1" x14ac:dyDescent="0.25">
      <c r="A15" s="281" t="s">
        <v>154</v>
      </c>
      <c r="B15" s="282">
        <v>14000</v>
      </c>
      <c r="C15" s="283">
        <v>62</v>
      </c>
      <c r="D15" s="282">
        <v>17640</v>
      </c>
      <c r="E15" s="283">
        <v>63.391094737283801</v>
      </c>
      <c r="F15" s="282">
        <v>15365</v>
      </c>
      <c r="G15" s="284">
        <v>63.614324531003398</v>
      </c>
    </row>
    <row r="16" spans="1:9" s="124" customFormat="1" ht="27.6" customHeight="1" thickBot="1" x14ac:dyDescent="0.3">
      <c r="A16" s="285" t="s">
        <v>91</v>
      </c>
      <c r="B16" s="286">
        <v>450</v>
      </c>
      <c r="C16" s="287">
        <v>51</v>
      </c>
      <c r="D16" s="286">
        <v>760</v>
      </c>
      <c r="E16" s="287">
        <v>53.627083636748807</v>
      </c>
      <c r="F16" s="286">
        <v>454</v>
      </c>
      <c r="G16" s="288">
        <v>49.780957622454594</v>
      </c>
    </row>
    <row r="17" spans="1:7" s="123" customFormat="1" ht="13.5" thickBot="1" x14ac:dyDescent="0.3">
      <c r="A17" s="289" t="s">
        <v>86</v>
      </c>
      <c r="B17" s="290">
        <v>68730</v>
      </c>
      <c r="C17" s="291">
        <v>66</v>
      </c>
      <c r="D17" s="290">
        <v>75980</v>
      </c>
      <c r="E17" s="291">
        <v>66.704835941874236</v>
      </c>
      <c r="F17" s="290">
        <f>F4+F8+F9+F10+F15</f>
        <v>67491</v>
      </c>
      <c r="G17" s="292">
        <v>65.650141571072197</v>
      </c>
    </row>
    <row r="18" spans="1:7" ht="12.95" customHeight="1" x14ac:dyDescent="0.2">
      <c r="A18" s="391" t="s">
        <v>95</v>
      </c>
      <c r="B18" s="391"/>
      <c r="C18" s="391"/>
      <c r="D18" s="391"/>
      <c r="E18" s="391"/>
      <c r="F18" s="391"/>
      <c r="G18" s="391"/>
    </row>
    <row r="19" spans="1:7" ht="12" customHeight="1" x14ac:dyDescent="0.2">
      <c r="A19" s="293" t="s">
        <v>98</v>
      </c>
      <c r="B19" s="293"/>
      <c r="C19" s="293"/>
      <c r="D19" s="293"/>
      <c r="E19" s="293"/>
      <c r="F19" s="293"/>
      <c r="G19" s="293"/>
    </row>
    <row r="20" spans="1:7" ht="12" customHeight="1" x14ac:dyDescent="0.2">
      <c r="A20" s="385" t="s">
        <v>99</v>
      </c>
      <c r="B20" s="385"/>
      <c r="C20" s="385"/>
      <c r="D20" s="385"/>
      <c r="E20" s="385"/>
      <c r="F20" s="385"/>
      <c r="G20" s="385"/>
    </row>
    <row r="21" spans="1:7" ht="12" customHeight="1" x14ac:dyDescent="0.2">
      <c r="A21" s="293" t="s">
        <v>92</v>
      </c>
      <c r="B21" s="293"/>
      <c r="C21" s="293"/>
      <c r="D21" s="293"/>
      <c r="E21" s="293"/>
      <c r="F21" s="293"/>
      <c r="G21" s="293"/>
    </row>
    <row r="22" spans="1:7" ht="12" customHeight="1" x14ac:dyDescent="0.2">
      <c r="A22" s="293" t="s">
        <v>93</v>
      </c>
      <c r="B22" s="293"/>
      <c r="C22" s="293"/>
      <c r="D22" s="294"/>
      <c r="E22" s="294"/>
      <c r="F22" s="293"/>
      <c r="G22" s="293"/>
    </row>
    <row r="23" spans="1:7" ht="12" customHeight="1" x14ac:dyDescent="0.2">
      <c r="A23" s="293" t="s">
        <v>94</v>
      </c>
      <c r="B23" s="293"/>
      <c r="C23" s="293"/>
      <c r="D23" s="293"/>
      <c r="E23" s="293"/>
      <c r="F23" s="293"/>
      <c r="G23" s="293"/>
    </row>
    <row r="24" spans="1:7" ht="12" customHeight="1" x14ac:dyDescent="0.2">
      <c r="A24" s="385" t="s">
        <v>100</v>
      </c>
      <c r="B24" s="385"/>
      <c r="C24" s="385"/>
      <c r="D24" s="385"/>
      <c r="E24" s="385"/>
      <c r="F24" s="385"/>
      <c r="G24" s="385"/>
    </row>
  </sheetData>
  <mergeCells count="7">
    <mergeCell ref="A24:G24"/>
    <mergeCell ref="B2:C2"/>
    <mergeCell ref="A1:G1"/>
    <mergeCell ref="D2:E2"/>
    <mergeCell ref="F2:G2"/>
    <mergeCell ref="A18:G18"/>
    <mergeCell ref="A20:G20"/>
  </mergeCells>
  <dataValidations disablePrompts="1" count="1">
    <dataValidation type="whole" allowBlank="1" showInputMessage="1" showErrorMessage="1" errorTitle="Erreur de saisie" error="Vous devez saisir une valeur entière" sqref="D22:E22 IT21:IU21 SP21:SQ21 ACL21:ACM21 AMH21:AMI21 AWD21:AWE21 BFZ21:BGA21 BPV21:BPW21 BZR21:BZS21 CJN21:CJO21 CTJ21:CTK21 DDF21:DDG21 DNB21:DNC21 DWX21:DWY21 EGT21:EGU21 EQP21:EQQ21 FAL21:FAM21 FKH21:FKI21 FUD21:FUE21 GDZ21:GEA21 GNV21:GNW21 GXR21:GXS21 HHN21:HHO21 HRJ21:HRK21 IBF21:IBG21 ILB21:ILC21 IUX21:IUY21 JET21:JEU21 JOP21:JOQ21 JYL21:JYM21 KIH21:KII21 KSD21:KSE21 LBZ21:LCA21 LLV21:LLW21 LVR21:LVS21 MFN21:MFO21 MPJ21:MPK21 MZF21:MZG21 NJB21:NJC21 NSX21:NSY21 OCT21:OCU21 OMP21:OMQ21 OWL21:OWM21 PGH21:PGI21 PQD21:PQE21 PZZ21:QAA21 QJV21:QJW21 QTR21:QTS21 RDN21:RDO21 RNJ21:RNK21 RXF21:RXG21 SHB21:SHC21 SQX21:SQY21 TAT21:TAU21 TKP21:TKQ21 TUL21:TUM21 UEH21:UEI21 UOD21:UOE21 UXZ21:UYA21 VHV21:VHW21 VRR21:VRS21 WBN21:WBO21 WLJ21:WLK21 WVF21:WVG21 D65557:E65557 IT65557:IU65557 SP65557:SQ65557 ACL65557:ACM65557 AMH65557:AMI65557 AWD65557:AWE65557 BFZ65557:BGA65557 BPV65557:BPW65557 BZR65557:BZS65557 CJN65557:CJO65557 CTJ65557:CTK65557 DDF65557:DDG65557 DNB65557:DNC65557 DWX65557:DWY65557 EGT65557:EGU65557 EQP65557:EQQ65557 FAL65557:FAM65557 FKH65557:FKI65557 FUD65557:FUE65557 GDZ65557:GEA65557 GNV65557:GNW65557 GXR65557:GXS65557 HHN65557:HHO65557 HRJ65557:HRK65557 IBF65557:IBG65557 ILB65557:ILC65557 IUX65557:IUY65557 JET65557:JEU65557 JOP65557:JOQ65557 JYL65557:JYM65557 KIH65557:KII65557 KSD65557:KSE65557 LBZ65557:LCA65557 LLV65557:LLW65557 LVR65557:LVS65557 MFN65557:MFO65557 MPJ65557:MPK65557 MZF65557:MZG65557 NJB65557:NJC65557 NSX65557:NSY65557 OCT65557:OCU65557 OMP65557:OMQ65557 OWL65557:OWM65557 PGH65557:PGI65557 PQD65557:PQE65557 PZZ65557:QAA65557 QJV65557:QJW65557 QTR65557:QTS65557 RDN65557:RDO65557 RNJ65557:RNK65557 RXF65557:RXG65557 SHB65557:SHC65557 SQX65557:SQY65557 TAT65557:TAU65557 TKP65557:TKQ65557 TUL65557:TUM65557 UEH65557:UEI65557 UOD65557:UOE65557 UXZ65557:UYA65557 VHV65557:VHW65557 VRR65557:VRS65557 WBN65557:WBO65557 WLJ65557:WLK65557 WVF65557:WVG65557 D131093:E131093 IT131093:IU131093 SP131093:SQ131093 ACL131093:ACM131093 AMH131093:AMI131093 AWD131093:AWE131093 BFZ131093:BGA131093 BPV131093:BPW131093 BZR131093:BZS131093 CJN131093:CJO131093 CTJ131093:CTK131093 DDF131093:DDG131093 DNB131093:DNC131093 DWX131093:DWY131093 EGT131093:EGU131093 EQP131093:EQQ131093 FAL131093:FAM131093 FKH131093:FKI131093 FUD131093:FUE131093 GDZ131093:GEA131093 GNV131093:GNW131093 GXR131093:GXS131093 HHN131093:HHO131093 HRJ131093:HRK131093 IBF131093:IBG131093 ILB131093:ILC131093 IUX131093:IUY131093 JET131093:JEU131093 JOP131093:JOQ131093 JYL131093:JYM131093 KIH131093:KII131093 KSD131093:KSE131093 LBZ131093:LCA131093 LLV131093:LLW131093 LVR131093:LVS131093 MFN131093:MFO131093 MPJ131093:MPK131093 MZF131093:MZG131093 NJB131093:NJC131093 NSX131093:NSY131093 OCT131093:OCU131093 OMP131093:OMQ131093 OWL131093:OWM131093 PGH131093:PGI131093 PQD131093:PQE131093 PZZ131093:QAA131093 QJV131093:QJW131093 QTR131093:QTS131093 RDN131093:RDO131093 RNJ131093:RNK131093 RXF131093:RXG131093 SHB131093:SHC131093 SQX131093:SQY131093 TAT131093:TAU131093 TKP131093:TKQ131093 TUL131093:TUM131093 UEH131093:UEI131093 UOD131093:UOE131093 UXZ131093:UYA131093 VHV131093:VHW131093 VRR131093:VRS131093 WBN131093:WBO131093 WLJ131093:WLK131093 WVF131093:WVG131093 D196629:E196629 IT196629:IU196629 SP196629:SQ196629 ACL196629:ACM196629 AMH196629:AMI196629 AWD196629:AWE196629 BFZ196629:BGA196629 BPV196629:BPW196629 BZR196629:BZS196629 CJN196629:CJO196629 CTJ196629:CTK196629 DDF196629:DDG196629 DNB196629:DNC196629 DWX196629:DWY196629 EGT196629:EGU196629 EQP196629:EQQ196629 FAL196629:FAM196629 FKH196629:FKI196629 FUD196629:FUE196629 GDZ196629:GEA196629 GNV196629:GNW196629 GXR196629:GXS196629 HHN196629:HHO196629 HRJ196629:HRK196629 IBF196629:IBG196629 ILB196629:ILC196629 IUX196629:IUY196629 JET196629:JEU196629 JOP196629:JOQ196629 JYL196629:JYM196629 KIH196629:KII196629 KSD196629:KSE196629 LBZ196629:LCA196629 LLV196629:LLW196629 LVR196629:LVS196629 MFN196629:MFO196629 MPJ196629:MPK196629 MZF196629:MZG196629 NJB196629:NJC196629 NSX196629:NSY196629 OCT196629:OCU196629 OMP196629:OMQ196629 OWL196629:OWM196629 PGH196629:PGI196629 PQD196629:PQE196629 PZZ196629:QAA196629 QJV196629:QJW196629 QTR196629:QTS196629 RDN196629:RDO196629 RNJ196629:RNK196629 RXF196629:RXG196629 SHB196629:SHC196629 SQX196629:SQY196629 TAT196629:TAU196629 TKP196629:TKQ196629 TUL196629:TUM196629 UEH196629:UEI196629 UOD196629:UOE196629 UXZ196629:UYA196629 VHV196629:VHW196629 VRR196629:VRS196629 WBN196629:WBO196629 WLJ196629:WLK196629 WVF196629:WVG196629 D262165:E262165 IT262165:IU262165 SP262165:SQ262165 ACL262165:ACM262165 AMH262165:AMI262165 AWD262165:AWE262165 BFZ262165:BGA262165 BPV262165:BPW262165 BZR262165:BZS262165 CJN262165:CJO262165 CTJ262165:CTK262165 DDF262165:DDG262165 DNB262165:DNC262165 DWX262165:DWY262165 EGT262165:EGU262165 EQP262165:EQQ262165 FAL262165:FAM262165 FKH262165:FKI262165 FUD262165:FUE262165 GDZ262165:GEA262165 GNV262165:GNW262165 GXR262165:GXS262165 HHN262165:HHO262165 HRJ262165:HRK262165 IBF262165:IBG262165 ILB262165:ILC262165 IUX262165:IUY262165 JET262165:JEU262165 JOP262165:JOQ262165 JYL262165:JYM262165 KIH262165:KII262165 KSD262165:KSE262165 LBZ262165:LCA262165 LLV262165:LLW262165 LVR262165:LVS262165 MFN262165:MFO262165 MPJ262165:MPK262165 MZF262165:MZG262165 NJB262165:NJC262165 NSX262165:NSY262165 OCT262165:OCU262165 OMP262165:OMQ262165 OWL262165:OWM262165 PGH262165:PGI262165 PQD262165:PQE262165 PZZ262165:QAA262165 QJV262165:QJW262165 QTR262165:QTS262165 RDN262165:RDO262165 RNJ262165:RNK262165 RXF262165:RXG262165 SHB262165:SHC262165 SQX262165:SQY262165 TAT262165:TAU262165 TKP262165:TKQ262165 TUL262165:TUM262165 UEH262165:UEI262165 UOD262165:UOE262165 UXZ262165:UYA262165 VHV262165:VHW262165 VRR262165:VRS262165 WBN262165:WBO262165 WLJ262165:WLK262165 WVF262165:WVG262165 D327701:E327701 IT327701:IU327701 SP327701:SQ327701 ACL327701:ACM327701 AMH327701:AMI327701 AWD327701:AWE327701 BFZ327701:BGA327701 BPV327701:BPW327701 BZR327701:BZS327701 CJN327701:CJO327701 CTJ327701:CTK327701 DDF327701:DDG327701 DNB327701:DNC327701 DWX327701:DWY327701 EGT327701:EGU327701 EQP327701:EQQ327701 FAL327701:FAM327701 FKH327701:FKI327701 FUD327701:FUE327701 GDZ327701:GEA327701 GNV327701:GNW327701 GXR327701:GXS327701 HHN327701:HHO327701 HRJ327701:HRK327701 IBF327701:IBG327701 ILB327701:ILC327701 IUX327701:IUY327701 JET327701:JEU327701 JOP327701:JOQ327701 JYL327701:JYM327701 KIH327701:KII327701 KSD327701:KSE327701 LBZ327701:LCA327701 LLV327701:LLW327701 LVR327701:LVS327701 MFN327701:MFO327701 MPJ327701:MPK327701 MZF327701:MZG327701 NJB327701:NJC327701 NSX327701:NSY327701 OCT327701:OCU327701 OMP327701:OMQ327701 OWL327701:OWM327701 PGH327701:PGI327701 PQD327701:PQE327701 PZZ327701:QAA327701 QJV327701:QJW327701 QTR327701:QTS327701 RDN327701:RDO327701 RNJ327701:RNK327701 RXF327701:RXG327701 SHB327701:SHC327701 SQX327701:SQY327701 TAT327701:TAU327701 TKP327701:TKQ327701 TUL327701:TUM327701 UEH327701:UEI327701 UOD327701:UOE327701 UXZ327701:UYA327701 VHV327701:VHW327701 VRR327701:VRS327701 WBN327701:WBO327701 WLJ327701:WLK327701 WVF327701:WVG327701 D393237:E393237 IT393237:IU393237 SP393237:SQ393237 ACL393237:ACM393237 AMH393237:AMI393237 AWD393237:AWE393237 BFZ393237:BGA393237 BPV393237:BPW393237 BZR393237:BZS393237 CJN393237:CJO393237 CTJ393237:CTK393237 DDF393237:DDG393237 DNB393237:DNC393237 DWX393237:DWY393237 EGT393237:EGU393237 EQP393237:EQQ393237 FAL393237:FAM393237 FKH393237:FKI393237 FUD393237:FUE393237 GDZ393237:GEA393237 GNV393237:GNW393237 GXR393237:GXS393237 HHN393237:HHO393237 HRJ393237:HRK393237 IBF393237:IBG393237 ILB393237:ILC393237 IUX393237:IUY393237 JET393237:JEU393237 JOP393237:JOQ393237 JYL393237:JYM393237 KIH393237:KII393237 KSD393237:KSE393237 LBZ393237:LCA393237 LLV393237:LLW393237 LVR393237:LVS393237 MFN393237:MFO393237 MPJ393237:MPK393237 MZF393237:MZG393237 NJB393237:NJC393237 NSX393237:NSY393237 OCT393237:OCU393237 OMP393237:OMQ393237 OWL393237:OWM393237 PGH393237:PGI393237 PQD393237:PQE393237 PZZ393237:QAA393237 QJV393237:QJW393237 QTR393237:QTS393237 RDN393237:RDO393237 RNJ393237:RNK393237 RXF393237:RXG393237 SHB393237:SHC393237 SQX393237:SQY393237 TAT393237:TAU393237 TKP393237:TKQ393237 TUL393237:TUM393237 UEH393237:UEI393237 UOD393237:UOE393237 UXZ393237:UYA393237 VHV393237:VHW393237 VRR393237:VRS393237 WBN393237:WBO393237 WLJ393237:WLK393237 WVF393237:WVG393237 D458773:E458773 IT458773:IU458773 SP458773:SQ458773 ACL458773:ACM458773 AMH458773:AMI458773 AWD458773:AWE458773 BFZ458773:BGA458773 BPV458773:BPW458773 BZR458773:BZS458773 CJN458773:CJO458773 CTJ458773:CTK458773 DDF458773:DDG458773 DNB458773:DNC458773 DWX458773:DWY458773 EGT458773:EGU458773 EQP458773:EQQ458773 FAL458773:FAM458773 FKH458773:FKI458773 FUD458773:FUE458773 GDZ458773:GEA458773 GNV458773:GNW458773 GXR458773:GXS458773 HHN458773:HHO458773 HRJ458773:HRK458773 IBF458773:IBG458773 ILB458773:ILC458773 IUX458773:IUY458773 JET458773:JEU458773 JOP458773:JOQ458773 JYL458773:JYM458773 KIH458773:KII458773 KSD458773:KSE458773 LBZ458773:LCA458773 LLV458773:LLW458773 LVR458773:LVS458773 MFN458773:MFO458773 MPJ458773:MPK458773 MZF458773:MZG458773 NJB458773:NJC458773 NSX458773:NSY458773 OCT458773:OCU458773 OMP458773:OMQ458773 OWL458773:OWM458773 PGH458773:PGI458773 PQD458773:PQE458773 PZZ458773:QAA458773 QJV458773:QJW458773 QTR458773:QTS458773 RDN458773:RDO458773 RNJ458773:RNK458773 RXF458773:RXG458773 SHB458773:SHC458773 SQX458773:SQY458773 TAT458773:TAU458773 TKP458773:TKQ458773 TUL458773:TUM458773 UEH458773:UEI458773 UOD458773:UOE458773 UXZ458773:UYA458773 VHV458773:VHW458773 VRR458773:VRS458773 WBN458773:WBO458773 WLJ458773:WLK458773 WVF458773:WVG458773 D524309:E524309 IT524309:IU524309 SP524309:SQ524309 ACL524309:ACM524309 AMH524309:AMI524309 AWD524309:AWE524309 BFZ524309:BGA524309 BPV524309:BPW524309 BZR524309:BZS524309 CJN524309:CJO524309 CTJ524309:CTK524309 DDF524309:DDG524309 DNB524309:DNC524309 DWX524309:DWY524309 EGT524309:EGU524309 EQP524309:EQQ524309 FAL524309:FAM524309 FKH524309:FKI524309 FUD524309:FUE524309 GDZ524309:GEA524309 GNV524309:GNW524309 GXR524309:GXS524309 HHN524309:HHO524309 HRJ524309:HRK524309 IBF524309:IBG524309 ILB524309:ILC524309 IUX524309:IUY524309 JET524309:JEU524309 JOP524309:JOQ524309 JYL524309:JYM524309 KIH524309:KII524309 KSD524309:KSE524309 LBZ524309:LCA524309 LLV524309:LLW524309 LVR524309:LVS524309 MFN524309:MFO524309 MPJ524309:MPK524309 MZF524309:MZG524309 NJB524309:NJC524309 NSX524309:NSY524309 OCT524309:OCU524309 OMP524309:OMQ524309 OWL524309:OWM524309 PGH524309:PGI524309 PQD524309:PQE524309 PZZ524309:QAA524309 QJV524309:QJW524309 QTR524309:QTS524309 RDN524309:RDO524309 RNJ524309:RNK524309 RXF524309:RXG524309 SHB524309:SHC524309 SQX524309:SQY524309 TAT524309:TAU524309 TKP524309:TKQ524309 TUL524309:TUM524309 UEH524309:UEI524309 UOD524309:UOE524309 UXZ524309:UYA524309 VHV524309:VHW524309 VRR524309:VRS524309 WBN524309:WBO524309 WLJ524309:WLK524309 WVF524309:WVG524309 D589845:E589845 IT589845:IU589845 SP589845:SQ589845 ACL589845:ACM589845 AMH589845:AMI589845 AWD589845:AWE589845 BFZ589845:BGA589845 BPV589845:BPW589845 BZR589845:BZS589845 CJN589845:CJO589845 CTJ589845:CTK589845 DDF589845:DDG589845 DNB589845:DNC589845 DWX589845:DWY589845 EGT589845:EGU589845 EQP589845:EQQ589845 FAL589845:FAM589845 FKH589845:FKI589845 FUD589845:FUE589845 GDZ589845:GEA589845 GNV589845:GNW589845 GXR589845:GXS589845 HHN589845:HHO589845 HRJ589845:HRK589845 IBF589845:IBG589845 ILB589845:ILC589845 IUX589845:IUY589845 JET589845:JEU589845 JOP589845:JOQ589845 JYL589845:JYM589845 KIH589845:KII589845 KSD589845:KSE589845 LBZ589845:LCA589845 LLV589845:LLW589845 LVR589845:LVS589845 MFN589845:MFO589845 MPJ589845:MPK589845 MZF589845:MZG589845 NJB589845:NJC589845 NSX589845:NSY589845 OCT589845:OCU589845 OMP589845:OMQ589845 OWL589845:OWM589845 PGH589845:PGI589845 PQD589845:PQE589845 PZZ589845:QAA589845 QJV589845:QJW589845 QTR589845:QTS589845 RDN589845:RDO589845 RNJ589845:RNK589845 RXF589845:RXG589845 SHB589845:SHC589845 SQX589845:SQY589845 TAT589845:TAU589845 TKP589845:TKQ589845 TUL589845:TUM589845 UEH589845:UEI589845 UOD589845:UOE589845 UXZ589845:UYA589845 VHV589845:VHW589845 VRR589845:VRS589845 WBN589845:WBO589845 WLJ589845:WLK589845 WVF589845:WVG589845 D655381:E655381 IT655381:IU655381 SP655381:SQ655381 ACL655381:ACM655381 AMH655381:AMI655381 AWD655381:AWE655381 BFZ655381:BGA655381 BPV655381:BPW655381 BZR655381:BZS655381 CJN655381:CJO655381 CTJ655381:CTK655381 DDF655381:DDG655381 DNB655381:DNC655381 DWX655381:DWY655381 EGT655381:EGU655381 EQP655381:EQQ655381 FAL655381:FAM655381 FKH655381:FKI655381 FUD655381:FUE655381 GDZ655381:GEA655381 GNV655381:GNW655381 GXR655381:GXS655381 HHN655381:HHO655381 HRJ655381:HRK655381 IBF655381:IBG655381 ILB655381:ILC655381 IUX655381:IUY655381 JET655381:JEU655381 JOP655381:JOQ655381 JYL655381:JYM655381 KIH655381:KII655381 KSD655381:KSE655381 LBZ655381:LCA655381 LLV655381:LLW655381 LVR655381:LVS655381 MFN655381:MFO655381 MPJ655381:MPK655381 MZF655381:MZG655381 NJB655381:NJC655381 NSX655381:NSY655381 OCT655381:OCU655381 OMP655381:OMQ655381 OWL655381:OWM655381 PGH655381:PGI655381 PQD655381:PQE655381 PZZ655381:QAA655381 QJV655381:QJW655381 QTR655381:QTS655381 RDN655381:RDO655381 RNJ655381:RNK655381 RXF655381:RXG655381 SHB655381:SHC655381 SQX655381:SQY655381 TAT655381:TAU655381 TKP655381:TKQ655381 TUL655381:TUM655381 UEH655381:UEI655381 UOD655381:UOE655381 UXZ655381:UYA655381 VHV655381:VHW655381 VRR655381:VRS655381 WBN655381:WBO655381 WLJ655381:WLK655381 WVF655381:WVG655381 D720917:E720917 IT720917:IU720917 SP720917:SQ720917 ACL720917:ACM720917 AMH720917:AMI720917 AWD720917:AWE720917 BFZ720917:BGA720917 BPV720917:BPW720917 BZR720917:BZS720917 CJN720917:CJO720917 CTJ720917:CTK720917 DDF720917:DDG720917 DNB720917:DNC720917 DWX720917:DWY720917 EGT720917:EGU720917 EQP720917:EQQ720917 FAL720917:FAM720917 FKH720917:FKI720917 FUD720917:FUE720917 GDZ720917:GEA720917 GNV720917:GNW720917 GXR720917:GXS720917 HHN720917:HHO720917 HRJ720917:HRK720917 IBF720917:IBG720917 ILB720917:ILC720917 IUX720917:IUY720917 JET720917:JEU720917 JOP720917:JOQ720917 JYL720917:JYM720917 KIH720917:KII720917 KSD720917:KSE720917 LBZ720917:LCA720917 LLV720917:LLW720917 LVR720917:LVS720917 MFN720917:MFO720917 MPJ720917:MPK720917 MZF720917:MZG720917 NJB720917:NJC720917 NSX720917:NSY720917 OCT720917:OCU720917 OMP720917:OMQ720917 OWL720917:OWM720917 PGH720917:PGI720917 PQD720917:PQE720917 PZZ720917:QAA720917 QJV720917:QJW720917 QTR720917:QTS720917 RDN720917:RDO720917 RNJ720917:RNK720917 RXF720917:RXG720917 SHB720917:SHC720917 SQX720917:SQY720917 TAT720917:TAU720917 TKP720917:TKQ720917 TUL720917:TUM720917 UEH720917:UEI720917 UOD720917:UOE720917 UXZ720917:UYA720917 VHV720917:VHW720917 VRR720917:VRS720917 WBN720917:WBO720917 WLJ720917:WLK720917 WVF720917:WVG720917 D786453:E786453 IT786453:IU786453 SP786453:SQ786453 ACL786453:ACM786453 AMH786453:AMI786453 AWD786453:AWE786453 BFZ786453:BGA786453 BPV786453:BPW786453 BZR786453:BZS786453 CJN786453:CJO786453 CTJ786453:CTK786453 DDF786453:DDG786453 DNB786453:DNC786453 DWX786453:DWY786453 EGT786453:EGU786453 EQP786453:EQQ786453 FAL786453:FAM786453 FKH786453:FKI786453 FUD786453:FUE786453 GDZ786453:GEA786453 GNV786453:GNW786453 GXR786453:GXS786453 HHN786453:HHO786453 HRJ786453:HRK786453 IBF786453:IBG786453 ILB786453:ILC786453 IUX786453:IUY786453 JET786453:JEU786453 JOP786453:JOQ786453 JYL786453:JYM786453 KIH786453:KII786453 KSD786453:KSE786453 LBZ786453:LCA786453 LLV786453:LLW786453 LVR786453:LVS786453 MFN786453:MFO786453 MPJ786453:MPK786453 MZF786453:MZG786453 NJB786453:NJC786453 NSX786453:NSY786453 OCT786453:OCU786453 OMP786453:OMQ786453 OWL786453:OWM786453 PGH786453:PGI786453 PQD786453:PQE786453 PZZ786453:QAA786453 QJV786453:QJW786453 QTR786453:QTS786453 RDN786453:RDO786453 RNJ786453:RNK786453 RXF786453:RXG786453 SHB786453:SHC786453 SQX786453:SQY786453 TAT786453:TAU786453 TKP786453:TKQ786453 TUL786453:TUM786453 UEH786453:UEI786453 UOD786453:UOE786453 UXZ786453:UYA786453 VHV786453:VHW786453 VRR786453:VRS786453 WBN786453:WBO786453 WLJ786453:WLK786453 WVF786453:WVG786453 D851989:E851989 IT851989:IU851989 SP851989:SQ851989 ACL851989:ACM851989 AMH851989:AMI851989 AWD851989:AWE851989 BFZ851989:BGA851989 BPV851989:BPW851989 BZR851989:BZS851989 CJN851989:CJO851989 CTJ851989:CTK851989 DDF851989:DDG851989 DNB851989:DNC851989 DWX851989:DWY851989 EGT851989:EGU851989 EQP851989:EQQ851989 FAL851989:FAM851989 FKH851989:FKI851989 FUD851989:FUE851989 GDZ851989:GEA851989 GNV851989:GNW851989 GXR851989:GXS851989 HHN851989:HHO851989 HRJ851989:HRK851989 IBF851989:IBG851989 ILB851989:ILC851989 IUX851989:IUY851989 JET851989:JEU851989 JOP851989:JOQ851989 JYL851989:JYM851989 KIH851989:KII851989 KSD851989:KSE851989 LBZ851989:LCA851989 LLV851989:LLW851989 LVR851989:LVS851989 MFN851989:MFO851989 MPJ851989:MPK851989 MZF851989:MZG851989 NJB851989:NJC851989 NSX851989:NSY851989 OCT851989:OCU851989 OMP851989:OMQ851989 OWL851989:OWM851989 PGH851989:PGI851989 PQD851989:PQE851989 PZZ851989:QAA851989 QJV851989:QJW851989 QTR851989:QTS851989 RDN851989:RDO851989 RNJ851989:RNK851989 RXF851989:RXG851989 SHB851989:SHC851989 SQX851989:SQY851989 TAT851989:TAU851989 TKP851989:TKQ851989 TUL851989:TUM851989 UEH851989:UEI851989 UOD851989:UOE851989 UXZ851989:UYA851989 VHV851989:VHW851989 VRR851989:VRS851989 WBN851989:WBO851989 WLJ851989:WLK851989 WVF851989:WVG851989 D917525:E917525 IT917525:IU917525 SP917525:SQ917525 ACL917525:ACM917525 AMH917525:AMI917525 AWD917525:AWE917525 BFZ917525:BGA917525 BPV917525:BPW917525 BZR917525:BZS917525 CJN917525:CJO917525 CTJ917525:CTK917525 DDF917525:DDG917525 DNB917525:DNC917525 DWX917525:DWY917525 EGT917525:EGU917525 EQP917525:EQQ917525 FAL917525:FAM917525 FKH917525:FKI917525 FUD917525:FUE917525 GDZ917525:GEA917525 GNV917525:GNW917525 GXR917525:GXS917525 HHN917525:HHO917525 HRJ917525:HRK917525 IBF917525:IBG917525 ILB917525:ILC917525 IUX917525:IUY917525 JET917525:JEU917525 JOP917525:JOQ917525 JYL917525:JYM917525 KIH917525:KII917525 KSD917525:KSE917525 LBZ917525:LCA917525 LLV917525:LLW917525 LVR917525:LVS917525 MFN917525:MFO917525 MPJ917525:MPK917525 MZF917525:MZG917525 NJB917525:NJC917525 NSX917525:NSY917525 OCT917525:OCU917525 OMP917525:OMQ917525 OWL917525:OWM917525 PGH917525:PGI917525 PQD917525:PQE917525 PZZ917525:QAA917525 QJV917525:QJW917525 QTR917525:QTS917525 RDN917525:RDO917525 RNJ917525:RNK917525 RXF917525:RXG917525 SHB917525:SHC917525 SQX917525:SQY917525 TAT917525:TAU917525 TKP917525:TKQ917525 TUL917525:TUM917525 UEH917525:UEI917525 UOD917525:UOE917525 UXZ917525:UYA917525 VHV917525:VHW917525 VRR917525:VRS917525 WBN917525:WBO917525 WLJ917525:WLK917525 WVF917525:WVG917525 D983061:E983061 IT983061:IU983061 SP983061:SQ983061 ACL983061:ACM983061 AMH983061:AMI983061 AWD983061:AWE983061 BFZ983061:BGA983061 BPV983061:BPW983061 BZR983061:BZS983061 CJN983061:CJO983061 CTJ983061:CTK983061 DDF983061:DDG983061 DNB983061:DNC983061 DWX983061:DWY983061 EGT983061:EGU983061 EQP983061:EQQ983061 FAL983061:FAM983061 FKH983061:FKI983061 FUD983061:FUE983061 GDZ983061:GEA983061 GNV983061:GNW983061 GXR983061:GXS983061 HHN983061:HHO983061 HRJ983061:HRK983061 IBF983061:IBG983061 ILB983061:ILC983061 IUX983061:IUY983061 JET983061:JEU983061 JOP983061:JOQ983061 JYL983061:JYM983061 KIH983061:KII983061 KSD983061:KSE983061 LBZ983061:LCA983061 LLV983061:LLW983061 LVR983061:LVS983061 MFN983061:MFO983061 MPJ983061:MPK983061 MZF983061:MZG983061 NJB983061:NJC983061 NSX983061:NSY983061 OCT983061:OCU983061 OMP983061:OMQ983061 OWL983061:OWM983061 PGH983061:PGI983061 PQD983061:PQE983061 PZZ983061:QAA983061 QJV983061:QJW983061 QTR983061:QTS983061 RDN983061:RDO983061 RNJ983061:RNK983061 RXF983061:RXG983061 SHB983061:SHC983061 SQX983061:SQY983061 TAT983061:TAU983061 TKP983061:TKQ983061 TUL983061:TUM983061 UEH983061:UEI983061 UOD983061:UOE983061 UXZ983061:UYA983061 VHV983061:VHW983061 VRR983061:VRS983061 WBN983061:WBO983061 WLJ983061:WLK983061 WVF983061:WVG983061 WLJ983044 IT17 SP17 ACL17 AMH17 AWD17 BFZ17 BPV17 BZR17 CJN17 CTJ17 DDF17 DNB17 DWX17 EGT17 EQP17 FAL17 FKH17 FUD17 GDZ17 GNV17 GXR17 HHN17 HRJ17 IBF17 ILB17 IUX17 JET17 JOP17 JYL17 KIH17 KSD17 LBZ17 LLV17 LVR17 MFN17 MPJ17 MZF17 NJB17 NSX17 OCT17 OMP17 OWL17 PGH17 PQD17 PZZ17 QJV17 QTR17 RDN17 RNJ17 RXF17 SHB17 SQX17 TAT17 TKP17 TUL17 UEH17 UOD17 UXZ17 VHV17 VRR17 WBN17 WLJ17 WVF17 D65553 IT65553 SP65553 ACL65553 AMH65553 AWD65553 BFZ65553 BPV65553 BZR65553 CJN65553 CTJ65553 DDF65553 DNB65553 DWX65553 EGT65553 EQP65553 FAL65553 FKH65553 FUD65553 GDZ65553 GNV65553 GXR65553 HHN65553 HRJ65553 IBF65553 ILB65553 IUX65553 JET65553 JOP65553 JYL65553 KIH65553 KSD65553 LBZ65553 LLV65553 LVR65553 MFN65553 MPJ65553 MZF65553 NJB65553 NSX65553 OCT65553 OMP65553 OWL65553 PGH65553 PQD65553 PZZ65553 QJV65553 QTR65553 RDN65553 RNJ65553 RXF65553 SHB65553 SQX65553 TAT65553 TKP65553 TUL65553 UEH65553 UOD65553 UXZ65553 VHV65553 VRR65553 WBN65553 WLJ65553 WVF65553 D131089 IT131089 SP131089 ACL131089 AMH131089 AWD131089 BFZ131089 BPV131089 BZR131089 CJN131089 CTJ131089 DDF131089 DNB131089 DWX131089 EGT131089 EQP131089 FAL131089 FKH131089 FUD131089 GDZ131089 GNV131089 GXR131089 HHN131089 HRJ131089 IBF131089 ILB131089 IUX131089 JET131089 JOP131089 JYL131089 KIH131089 KSD131089 LBZ131089 LLV131089 LVR131089 MFN131089 MPJ131089 MZF131089 NJB131089 NSX131089 OCT131089 OMP131089 OWL131089 PGH131089 PQD131089 PZZ131089 QJV131089 QTR131089 RDN131089 RNJ131089 RXF131089 SHB131089 SQX131089 TAT131089 TKP131089 TUL131089 UEH131089 UOD131089 UXZ131089 VHV131089 VRR131089 WBN131089 WLJ131089 WVF131089 D196625 IT196625 SP196625 ACL196625 AMH196625 AWD196625 BFZ196625 BPV196625 BZR196625 CJN196625 CTJ196625 DDF196625 DNB196625 DWX196625 EGT196625 EQP196625 FAL196625 FKH196625 FUD196625 GDZ196625 GNV196625 GXR196625 HHN196625 HRJ196625 IBF196625 ILB196625 IUX196625 JET196625 JOP196625 JYL196625 KIH196625 KSD196625 LBZ196625 LLV196625 LVR196625 MFN196625 MPJ196625 MZF196625 NJB196625 NSX196625 OCT196625 OMP196625 OWL196625 PGH196625 PQD196625 PZZ196625 QJV196625 QTR196625 RDN196625 RNJ196625 RXF196625 SHB196625 SQX196625 TAT196625 TKP196625 TUL196625 UEH196625 UOD196625 UXZ196625 VHV196625 VRR196625 WBN196625 WLJ196625 WVF196625 D262161 IT262161 SP262161 ACL262161 AMH262161 AWD262161 BFZ262161 BPV262161 BZR262161 CJN262161 CTJ262161 DDF262161 DNB262161 DWX262161 EGT262161 EQP262161 FAL262161 FKH262161 FUD262161 GDZ262161 GNV262161 GXR262161 HHN262161 HRJ262161 IBF262161 ILB262161 IUX262161 JET262161 JOP262161 JYL262161 KIH262161 KSD262161 LBZ262161 LLV262161 LVR262161 MFN262161 MPJ262161 MZF262161 NJB262161 NSX262161 OCT262161 OMP262161 OWL262161 PGH262161 PQD262161 PZZ262161 QJV262161 QTR262161 RDN262161 RNJ262161 RXF262161 SHB262161 SQX262161 TAT262161 TKP262161 TUL262161 UEH262161 UOD262161 UXZ262161 VHV262161 VRR262161 WBN262161 WLJ262161 WVF262161 D327697 IT327697 SP327697 ACL327697 AMH327697 AWD327697 BFZ327697 BPV327697 BZR327697 CJN327697 CTJ327697 DDF327697 DNB327697 DWX327697 EGT327697 EQP327697 FAL327697 FKH327697 FUD327697 GDZ327697 GNV327697 GXR327697 HHN327697 HRJ327697 IBF327697 ILB327697 IUX327697 JET327697 JOP327697 JYL327697 KIH327697 KSD327697 LBZ327697 LLV327697 LVR327697 MFN327697 MPJ327697 MZF327697 NJB327697 NSX327697 OCT327697 OMP327697 OWL327697 PGH327697 PQD327697 PZZ327697 QJV327697 QTR327697 RDN327697 RNJ327697 RXF327697 SHB327697 SQX327697 TAT327697 TKP327697 TUL327697 UEH327697 UOD327697 UXZ327697 VHV327697 VRR327697 WBN327697 WLJ327697 WVF327697 D393233 IT393233 SP393233 ACL393233 AMH393233 AWD393233 BFZ393233 BPV393233 BZR393233 CJN393233 CTJ393233 DDF393233 DNB393233 DWX393233 EGT393233 EQP393233 FAL393233 FKH393233 FUD393233 GDZ393233 GNV393233 GXR393233 HHN393233 HRJ393233 IBF393233 ILB393233 IUX393233 JET393233 JOP393233 JYL393233 KIH393233 KSD393233 LBZ393233 LLV393233 LVR393233 MFN393233 MPJ393233 MZF393233 NJB393233 NSX393233 OCT393233 OMP393233 OWL393233 PGH393233 PQD393233 PZZ393233 QJV393233 QTR393233 RDN393233 RNJ393233 RXF393233 SHB393233 SQX393233 TAT393233 TKP393233 TUL393233 UEH393233 UOD393233 UXZ393233 VHV393233 VRR393233 WBN393233 WLJ393233 WVF393233 D458769 IT458769 SP458769 ACL458769 AMH458769 AWD458769 BFZ458769 BPV458769 BZR458769 CJN458769 CTJ458769 DDF458769 DNB458769 DWX458769 EGT458769 EQP458769 FAL458769 FKH458769 FUD458769 GDZ458769 GNV458769 GXR458769 HHN458769 HRJ458769 IBF458769 ILB458769 IUX458769 JET458769 JOP458769 JYL458769 KIH458769 KSD458769 LBZ458769 LLV458769 LVR458769 MFN458769 MPJ458769 MZF458769 NJB458769 NSX458769 OCT458769 OMP458769 OWL458769 PGH458769 PQD458769 PZZ458769 QJV458769 QTR458769 RDN458769 RNJ458769 RXF458769 SHB458769 SQX458769 TAT458769 TKP458769 TUL458769 UEH458769 UOD458769 UXZ458769 VHV458769 VRR458769 WBN458769 WLJ458769 WVF458769 D524305 IT524305 SP524305 ACL524305 AMH524305 AWD524305 BFZ524305 BPV524305 BZR524305 CJN524305 CTJ524305 DDF524305 DNB524305 DWX524305 EGT524305 EQP524305 FAL524305 FKH524305 FUD524305 GDZ524305 GNV524305 GXR524305 HHN524305 HRJ524305 IBF524305 ILB524305 IUX524305 JET524305 JOP524305 JYL524305 KIH524305 KSD524305 LBZ524305 LLV524305 LVR524305 MFN524305 MPJ524305 MZF524305 NJB524305 NSX524305 OCT524305 OMP524305 OWL524305 PGH524305 PQD524305 PZZ524305 QJV524305 QTR524305 RDN524305 RNJ524305 RXF524305 SHB524305 SQX524305 TAT524305 TKP524305 TUL524305 UEH524305 UOD524305 UXZ524305 VHV524305 VRR524305 WBN524305 WLJ524305 WVF524305 D589841 IT589841 SP589841 ACL589841 AMH589841 AWD589841 BFZ589841 BPV589841 BZR589841 CJN589841 CTJ589841 DDF589841 DNB589841 DWX589841 EGT589841 EQP589841 FAL589841 FKH589841 FUD589841 GDZ589841 GNV589841 GXR589841 HHN589841 HRJ589841 IBF589841 ILB589841 IUX589841 JET589841 JOP589841 JYL589841 KIH589841 KSD589841 LBZ589841 LLV589841 LVR589841 MFN589841 MPJ589841 MZF589841 NJB589841 NSX589841 OCT589841 OMP589841 OWL589841 PGH589841 PQD589841 PZZ589841 QJV589841 QTR589841 RDN589841 RNJ589841 RXF589841 SHB589841 SQX589841 TAT589841 TKP589841 TUL589841 UEH589841 UOD589841 UXZ589841 VHV589841 VRR589841 WBN589841 WLJ589841 WVF589841 D655377 IT655377 SP655377 ACL655377 AMH655377 AWD655377 BFZ655377 BPV655377 BZR655377 CJN655377 CTJ655377 DDF655377 DNB655377 DWX655377 EGT655377 EQP655377 FAL655377 FKH655377 FUD655377 GDZ655377 GNV655377 GXR655377 HHN655377 HRJ655377 IBF655377 ILB655377 IUX655377 JET655377 JOP655377 JYL655377 KIH655377 KSD655377 LBZ655377 LLV655377 LVR655377 MFN655377 MPJ655377 MZF655377 NJB655377 NSX655377 OCT655377 OMP655377 OWL655377 PGH655377 PQD655377 PZZ655377 QJV655377 QTR655377 RDN655377 RNJ655377 RXF655377 SHB655377 SQX655377 TAT655377 TKP655377 TUL655377 UEH655377 UOD655377 UXZ655377 VHV655377 VRR655377 WBN655377 WLJ655377 WVF655377 D720913 IT720913 SP720913 ACL720913 AMH720913 AWD720913 BFZ720913 BPV720913 BZR720913 CJN720913 CTJ720913 DDF720913 DNB720913 DWX720913 EGT720913 EQP720913 FAL720913 FKH720913 FUD720913 GDZ720913 GNV720913 GXR720913 HHN720913 HRJ720913 IBF720913 ILB720913 IUX720913 JET720913 JOP720913 JYL720913 KIH720913 KSD720913 LBZ720913 LLV720913 LVR720913 MFN720913 MPJ720913 MZF720913 NJB720913 NSX720913 OCT720913 OMP720913 OWL720913 PGH720913 PQD720913 PZZ720913 QJV720913 QTR720913 RDN720913 RNJ720913 RXF720913 SHB720913 SQX720913 TAT720913 TKP720913 TUL720913 UEH720913 UOD720913 UXZ720913 VHV720913 VRR720913 WBN720913 WLJ720913 WVF720913 D786449 IT786449 SP786449 ACL786449 AMH786449 AWD786449 BFZ786449 BPV786449 BZR786449 CJN786449 CTJ786449 DDF786449 DNB786449 DWX786449 EGT786449 EQP786449 FAL786449 FKH786449 FUD786449 GDZ786449 GNV786449 GXR786449 HHN786449 HRJ786449 IBF786449 ILB786449 IUX786449 JET786449 JOP786449 JYL786449 KIH786449 KSD786449 LBZ786449 LLV786449 LVR786449 MFN786449 MPJ786449 MZF786449 NJB786449 NSX786449 OCT786449 OMP786449 OWL786449 PGH786449 PQD786449 PZZ786449 QJV786449 QTR786449 RDN786449 RNJ786449 RXF786449 SHB786449 SQX786449 TAT786449 TKP786449 TUL786449 UEH786449 UOD786449 UXZ786449 VHV786449 VRR786449 WBN786449 WLJ786449 WVF786449 D851985 IT851985 SP851985 ACL851985 AMH851985 AWD851985 BFZ851985 BPV851985 BZR851985 CJN851985 CTJ851985 DDF851985 DNB851985 DWX851985 EGT851985 EQP851985 FAL851985 FKH851985 FUD851985 GDZ851985 GNV851985 GXR851985 HHN851985 HRJ851985 IBF851985 ILB851985 IUX851985 JET851985 JOP851985 JYL851985 KIH851985 KSD851985 LBZ851985 LLV851985 LVR851985 MFN851985 MPJ851985 MZF851985 NJB851985 NSX851985 OCT851985 OMP851985 OWL851985 PGH851985 PQD851985 PZZ851985 QJV851985 QTR851985 RDN851985 RNJ851985 RXF851985 SHB851985 SQX851985 TAT851985 TKP851985 TUL851985 UEH851985 UOD851985 UXZ851985 VHV851985 VRR851985 WBN851985 WLJ851985 WVF851985 D917521 IT917521 SP917521 ACL917521 AMH917521 AWD917521 BFZ917521 BPV917521 BZR917521 CJN917521 CTJ917521 DDF917521 DNB917521 DWX917521 EGT917521 EQP917521 FAL917521 FKH917521 FUD917521 GDZ917521 GNV917521 GXR917521 HHN917521 HRJ917521 IBF917521 ILB917521 IUX917521 JET917521 JOP917521 JYL917521 KIH917521 KSD917521 LBZ917521 LLV917521 LVR917521 MFN917521 MPJ917521 MZF917521 NJB917521 NSX917521 OCT917521 OMP917521 OWL917521 PGH917521 PQD917521 PZZ917521 QJV917521 QTR917521 RDN917521 RNJ917521 RXF917521 SHB917521 SQX917521 TAT917521 TKP917521 TUL917521 UEH917521 UOD917521 UXZ917521 VHV917521 VRR917521 WBN917521 WLJ917521 WVF917521 D983057 IT983057 SP983057 ACL983057 AMH983057 AWD983057 BFZ983057 BPV983057 BZR983057 CJN983057 CTJ983057 DDF983057 DNB983057 DWX983057 EGT983057 EQP983057 FAL983057 FKH983057 FUD983057 GDZ983057 GNV983057 GXR983057 HHN983057 HRJ983057 IBF983057 ILB983057 IUX983057 JET983057 JOP983057 JYL983057 KIH983057 KSD983057 LBZ983057 LLV983057 LVR983057 MFN983057 MPJ983057 MZF983057 NJB983057 NSX983057 OCT983057 OMP983057 OWL983057 PGH983057 PQD983057 PZZ983057 QJV983057 QTR983057 RDN983057 RNJ983057 RXF983057 SHB983057 SQX983057 TAT983057 TKP983057 TUL983057 UEH983057 UOD983057 UXZ983057 VHV983057 VRR983057 WBN983057 WLJ983057 WVF983057 WVF983044 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D65540 IT65540 SP65540 ACL65540 AMH65540 AWD65540 BFZ65540 BPV65540 BZR65540 CJN65540 CTJ65540 DDF65540 DNB65540 DWX65540 EGT65540 EQP65540 FAL65540 FKH65540 FUD65540 GDZ65540 GNV65540 GXR65540 HHN65540 HRJ65540 IBF65540 ILB65540 IUX65540 JET65540 JOP65540 JYL65540 KIH65540 KSD65540 LBZ65540 LLV65540 LVR65540 MFN65540 MPJ65540 MZF65540 NJB65540 NSX65540 OCT65540 OMP65540 OWL65540 PGH65540 PQD65540 PZZ65540 QJV65540 QTR65540 RDN65540 RNJ65540 RXF65540 SHB65540 SQX65540 TAT65540 TKP65540 TUL65540 UEH65540 UOD65540 UXZ65540 VHV65540 VRR65540 WBN65540 WLJ65540 WVF65540 D131076 IT131076 SP131076 ACL131076 AMH131076 AWD131076 BFZ131076 BPV131076 BZR131076 CJN131076 CTJ131076 DDF131076 DNB131076 DWX131076 EGT131076 EQP131076 FAL131076 FKH131076 FUD131076 GDZ131076 GNV131076 GXR131076 HHN131076 HRJ131076 IBF131076 ILB131076 IUX131076 JET131076 JOP131076 JYL131076 KIH131076 KSD131076 LBZ131076 LLV131076 LVR131076 MFN131076 MPJ131076 MZF131076 NJB131076 NSX131076 OCT131076 OMP131076 OWL131076 PGH131076 PQD131076 PZZ131076 QJV131076 QTR131076 RDN131076 RNJ131076 RXF131076 SHB131076 SQX131076 TAT131076 TKP131076 TUL131076 UEH131076 UOD131076 UXZ131076 VHV131076 VRR131076 WBN131076 WLJ131076 WVF131076 D196612 IT196612 SP196612 ACL196612 AMH196612 AWD196612 BFZ196612 BPV196612 BZR196612 CJN196612 CTJ196612 DDF196612 DNB196612 DWX196612 EGT196612 EQP196612 FAL196612 FKH196612 FUD196612 GDZ196612 GNV196612 GXR196612 HHN196612 HRJ196612 IBF196612 ILB196612 IUX196612 JET196612 JOP196612 JYL196612 KIH196612 KSD196612 LBZ196612 LLV196612 LVR196612 MFN196612 MPJ196612 MZF196612 NJB196612 NSX196612 OCT196612 OMP196612 OWL196612 PGH196612 PQD196612 PZZ196612 QJV196612 QTR196612 RDN196612 RNJ196612 RXF196612 SHB196612 SQX196612 TAT196612 TKP196612 TUL196612 UEH196612 UOD196612 UXZ196612 VHV196612 VRR196612 WBN196612 WLJ196612 WVF196612 D262148 IT262148 SP262148 ACL262148 AMH262148 AWD262148 BFZ262148 BPV262148 BZR262148 CJN262148 CTJ262148 DDF262148 DNB262148 DWX262148 EGT262148 EQP262148 FAL262148 FKH262148 FUD262148 GDZ262148 GNV262148 GXR262148 HHN262148 HRJ262148 IBF262148 ILB262148 IUX262148 JET262148 JOP262148 JYL262148 KIH262148 KSD262148 LBZ262148 LLV262148 LVR262148 MFN262148 MPJ262148 MZF262148 NJB262148 NSX262148 OCT262148 OMP262148 OWL262148 PGH262148 PQD262148 PZZ262148 QJV262148 QTR262148 RDN262148 RNJ262148 RXF262148 SHB262148 SQX262148 TAT262148 TKP262148 TUL262148 UEH262148 UOD262148 UXZ262148 VHV262148 VRR262148 WBN262148 WLJ262148 WVF262148 D327684 IT327684 SP327684 ACL327684 AMH327684 AWD327684 BFZ327684 BPV327684 BZR327684 CJN327684 CTJ327684 DDF327684 DNB327684 DWX327684 EGT327684 EQP327684 FAL327684 FKH327684 FUD327684 GDZ327684 GNV327684 GXR327684 HHN327684 HRJ327684 IBF327684 ILB327684 IUX327684 JET327684 JOP327684 JYL327684 KIH327684 KSD327684 LBZ327684 LLV327684 LVR327684 MFN327684 MPJ327684 MZF327684 NJB327684 NSX327684 OCT327684 OMP327684 OWL327684 PGH327684 PQD327684 PZZ327684 QJV327684 QTR327684 RDN327684 RNJ327684 RXF327684 SHB327684 SQX327684 TAT327684 TKP327684 TUL327684 UEH327684 UOD327684 UXZ327684 VHV327684 VRR327684 WBN327684 WLJ327684 WVF327684 D393220 IT393220 SP393220 ACL393220 AMH393220 AWD393220 BFZ393220 BPV393220 BZR393220 CJN393220 CTJ393220 DDF393220 DNB393220 DWX393220 EGT393220 EQP393220 FAL393220 FKH393220 FUD393220 GDZ393220 GNV393220 GXR393220 HHN393220 HRJ393220 IBF393220 ILB393220 IUX393220 JET393220 JOP393220 JYL393220 KIH393220 KSD393220 LBZ393220 LLV393220 LVR393220 MFN393220 MPJ393220 MZF393220 NJB393220 NSX393220 OCT393220 OMP393220 OWL393220 PGH393220 PQD393220 PZZ393220 QJV393220 QTR393220 RDN393220 RNJ393220 RXF393220 SHB393220 SQX393220 TAT393220 TKP393220 TUL393220 UEH393220 UOD393220 UXZ393220 VHV393220 VRR393220 WBN393220 WLJ393220 WVF393220 D458756 IT458756 SP458756 ACL458756 AMH458756 AWD458756 BFZ458756 BPV458756 BZR458756 CJN458756 CTJ458756 DDF458756 DNB458756 DWX458756 EGT458756 EQP458756 FAL458756 FKH458756 FUD458756 GDZ458756 GNV458756 GXR458756 HHN458756 HRJ458756 IBF458756 ILB458756 IUX458756 JET458756 JOP458756 JYL458756 KIH458756 KSD458756 LBZ458756 LLV458756 LVR458756 MFN458756 MPJ458756 MZF458756 NJB458756 NSX458756 OCT458756 OMP458756 OWL458756 PGH458756 PQD458756 PZZ458756 QJV458756 QTR458756 RDN458756 RNJ458756 RXF458756 SHB458756 SQX458756 TAT458756 TKP458756 TUL458756 UEH458756 UOD458756 UXZ458756 VHV458756 VRR458756 WBN458756 WLJ458756 WVF458756 D524292 IT524292 SP524292 ACL524292 AMH524292 AWD524292 BFZ524292 BPV524292 BZR524292 CJN524292 CTJ524292 DDF524292 DNB524292 DWX524292 EGT524292 EQP524292 FAL524292 FKH524292 FUD524292 GDZ524292 GNV524292 GXR524292 HHN524292 HRJ524292 IBF524292 ILB524292 IUX524292 JET524292 JOP524292 JYL524292 KIH524292 KSD524292 LBZ524292 LLV524292 LVR524292 MFN524292 MPJ524292 MZF524292 NJB524292 NSX524292 OCT524292 OMP524292 OWL524292 PGH524292 PQD524292 PZZ524292 QJV524292 QTR524292 RDN524292 RNJ524292 RXF524292 SHB524292 SQX524292 TAT524292 TKP524292 TUL524292 UEH524292 UOD524292 UXZ524292 VHV524292 VRR524292 WBN524292 WLJ524292 WVF524292 D589828 IT589828 SP589828 ACL589828 AMH589828 AWD589828 BFZ589828 BPV589828 BZR589828 CJN589828 CTJ589828 DDF589828 DNB589828 DWX589828 EGT589828 EQP589828 FAL589828 FKH589828 FUD589828 GDZ589828 GNV589828 GXR589828 HHN589828 HRJ589828 IBF589828 ILB589828 IUX589828 JET589828 JOP589828 JYL589828 KIH589828 KSD589828 LBZ589828 LLV589828 LVR589828 MFN589828 MPJ589828 MZF589828 NJB589828 NSX589828 OCT589828 OMP589828 OWL589828 PGH589828 PQD589828 PZZ589828 QJV589828 QTR589828 RDN589828 RNJ589828 RXF589828 SHB589828 SQX589828 TAT589828 TKP589828 TUL589828 UEH589828 UOD589828 UXZ589828 VHV589828 VRR589828 WBN589828 WLJ589828 WVF589828 D655364 IT655364 SP655364 ACL655364 AMH655364 AWD655364 BFZ655364 BPV655364 BZR655364 CJN655364 CTJ655364 DDF655364 DNB655364 DWX655364 EGT655364 EQP655364 FAL655364 FKH655364 FUD655364 GDZ655364 GNV655364 GXR655364 HHN655364 HRJ655364 IBF655364 ILB655364 IUX655364 JET655364 JOP655364 JYL655364 KIH655364 KSD655364 LBZ655364 LLV655364 LVR655364 MFN655364 MPJ655364 MZF655364 NJB655364 NSX655364 OCT655364 OMP655364 OWL655364 PGH655364 PQD655364 PZZ655364 QJV655364 QTR655364 RDN655364 RNJ655364 RXF655364 SHB655364 SQX655364 TAT655364 TKP655364 TUL655364 UEH655364 UOD655364 UXZ655364 VHV655364 VRR655364 WBN655364 WLJ655364 WVF655364 D720900 IT720900 SP720900 ACL720900 AMH720900 AWD720900 BFZ720900 BPV720900 BZR720900 CJN720900 CTJ720900 DDF720900 DNB720900 DWX720900 EGT720900 EQP720900 FAL720900 FKH720900 FUD720900 GDZ720900 GNV720900 GXR720900 HHN720900 HRJ720900 IBF720900 ILB720900 IUX720900 JET720900 JOP720900 JYL720900 KIH720900 KSD720900 LBZ720900 LLV720900 LVR720900 MFN720900 MPJ720900 MZF720900 NJB720900 NSX720900 OCT720900 OMP720900 OWL720900 PGH720900 PQD720900 PZZ720900 QJV720900 QTR720900 RDN720900 RNJ720900 RXF720900 SHB720900 SQX720900 TAT720900 TKP720900 TUL720900 UEH720900 UOD720900 UXZ720900 VHV720900 VRR720900 WBN720900 WLJ720900 WVF720900 D786436 IT786436 SP786436 ACL786436 AMH786436 AWD786436 BFZ786436 BPV786436 BZR786436 CJN786436 CTJ786436 DDF786436 DNB786436 DWX786436 EGT786436 EQP786436 FAL786436 FKH786436 FUD786436 GDZ786436 GNV786436 GXR786436 HHN786436 HRJ786436 IBF786436 ILB786436 IUX786436 JET786436 JOP786436 JYL786436 KIH786436 KSD786436 LBZ786436 LLV786436 LVR786436 MFN786436 MPJ786436 MZF786436 NJB786436 NSX786436 OCT786436 OMP786436 OWL786436 PGH786436 PQD786436 PZZ786436 QJV786436 QTR786436 RDN786436 RNJ786436 RXF786436 SHB786436 SQX786436 TAT786436 TKP786436 TUL786436 UEH786436 UOD786436 UXZ786436 VHV786436 VRR786436 WBN786436 WLJ786436 WVF786436 D851972 IT851972 SP851972 ACL851972 AMH851972 AWD851972 BFZ851972 BPV851972 BZR851972 CJN851972 CTJ851972 DDF851972 DNB851972 DWX851972 EGT851972 EQP851972 FAL851972 FKH851972 FUD851972 GDZ851972 GNV851972 GXR851972 HHN851972 HRJ851972 IBF851972 ILB851972 IUX851972 JET851972 JOP851972 JYL851972 KIH851972 KSD851972 LBZ851972 LLV851972 LVR851972 MFN851972 MPJ851972 MZF851972 NJB851972 NSX851972 OCT851972 OMP851972 OWL851972 PGH851972 PQD851972 PZZ851972 QJV851972 QTR851972 RDN851972 RNJ851972 RXF851972 SHB851972 SQX851972 TAT851972 TKP851972 TUL851972 UEH851972 UOD851972 UXZ851972 VHV851972 VRR851972 WBN851972 WLJ851972 WVF851972 D917508 IT917508 SP917508 ACL917508 AMH917508 AWD917508 BFZ917508 BPV917508 BZR917508 CJN917508 CTJ917508 DDF917508 DNB917508 DWX917508 EGT917508 EQP917508 FAL917508 FKH917508 FUD917508 GDZ917508 GNV917508 GXR917508 HHN917508 HRJ917508 IBF917508 ILB917508 IUX917508 JET917508 JOP917508 JYL917508 KIH917508 KSD917508 LBZ917508 LLV917508 LVR917508 MFN917508 MPJ917508 MZF917508 NJB917508 NSX917508 OCT917508 OMP917508 OWL917508 PGH917508 PQD917508 PZZ917508 QJV917508 QTR917508 RDN917508 RNJ917508 RXF917508 SHB917508 SQX917508 TAT917508 TKP917508 TUL917508 UEH917508 UOD917508 UXZ917508 VHV917508 VRR917508 WBN917508 WLJ917508 WVF917508 D983044 IT983044 SP983044 ACL983044 AMH983044 AWD983044 BFZ983044 BPV983044 BZR983044 CJN983044 CTJ983044 DDF983044 DNB983044 DWX983044 EGT983044 EQP983044 FAL983044 FKH983044 FUD983044 GDZ983044 GNV983044 GXR983044 HHN983044 HRJ983044 IBF983044 ILB983044 IUX983044 JET983044 JOP983044 JYL983044 KIH983044 KSD983044 LBZ983044 LLV983044 LVR983044 MFN983044 MPJ983044 MZF983044 NJB983044 NSX983044 OCT983044 OMP983044 OWL983044 PGH983044 PQD983044 PZZ983044 QJV983044 QTR983044 RDN983044 RNJ983044 RXF983044 SHB983044 SQX983044 TAT983044 TKP983044 TUL983044 UEH983044 UOD983044 UXZ983044 VHV983044 VRR983044 WBN983044">
      <formula1>0</formula1>
      <formula2>999999999</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2" tint="-0.499984740745262"/>
  </sheetPr>
  <dimension ref="A1:N43"/>
  <sheetViews>
    <sheetView showGridLines="0" zoomScale="110" zoomScaleNormal="110" workbookViewId="0">
      <pane xSplit="1" ySplit="4" topLeftCell="B5" activePane="bottomRight" state="frozen"/>
      <selection pane="topRight" activeCell="B1" sqref="B1"/>
      <selection pane="bottomLeft" activeCell="A5" sqref="A5"/>
      <selection pane="bottomRight" sqref="A1:F1"/>
    </sheetView>
  </sheetViews>
  <sheetFormatPr baseColWidth="10" defaultColWidth="11.42578125" defaultRowHeight="12.75" x14ac:dyDescent="0.2"/>
  <cols>
    <col min="1" max="1" width="36.7109375" style="1" customWidth="1"/>
    <col min="2" max="16384" width="11.42578125" style="1"/>
  </cols>
  <sheetData>
    <row r="1" spans="1:14" ht="12.75" customHeight="1" x14ac:dyDescent="0.2">
      <c r="A1" s="310" t="s">
        <v>10</v>
      </c>
      <c r="B1" s="310"/>
      <c r="C1" s="310"/>
      <c r="D1" s="310"/>
      <c r="E1" s="310"/>
      <c r="F1" s="310"/>
    </row>
    <row r="2" spans="1:14" x14ac:dyDescent="0.2">
      <c r="A2" s="134" t="s">
        <v>9</v>
      </c>
      <c r="B2" s="135"/>
      <c r="C2" s="135"/>
      <c r="D2" s="135"/>
      <c r="E2" s="135"/>
      <c r="F2" s="135"/>
    </row>
    <row r="3" spans="1:14" ht="27.75" customHeight="1" x14ac:dyDescent="0.2">
      <c r="A3" s="136"/>
      <c r="B3" s="315" t="s">
        <v>132</v>
      </c>
      <c r="C3" s="316"/>
      <c r="D3" s="316"/>
      <c r="E3" s="316"/>
      <c r="F3" s="317" t="s">
        <v>133</v>
      </c>
      <c r="G3" s="316"/>
      <c r="H3" s="316"/>
      <c r="I3" s="318"/>
    </row>
    <row r="4" spans="1:14" x14ac:dyDescent="0.2">
      <c r="A4" s="137"/>
      <c r="B4" s="138">
        <v>2016</v>
      </c>
      <c r="C4" s="139">
        <v>2017</v>
      </c>
      <c r="D4" s="138" t="s">
        <v>129</v>
      </c>
      <c r="E4" s="140">
        <v>2019</v>
      </c>
      <c r="F4" s="141">
        <v>2016</v>
      </c>
      <c r="G4" s="139">
        <v>2017</v>
      </c>
      <c r="H4" s="138" t="s">
        <v>129</v>
      </c>
      <c r="I4" s="138">
        <v>2019</v>
      </c>
    </row>
    <row r="5" spans="1:14" x14ac:dyDescent="0.2">
      <c r="A5" s="142" t="s">
        <v>5</v>
      </c>
      <c r="B5" s="143">
        <v>94.715787969095956</v>
      </c>
      <c r="C5" s="144">
        <v>94.587516215127323</v>
      </c>
      <c r="D5" s="145">
        <v>94.388831880959728</v>
      </c>
      <c r="E5" s="146">
        <v>94.160830039512433</v>
      </c>
      <c r="F5" s="147"/>
      <c r="G5" s="148"/>
      <c r="H5" s="149"/>
      <c r="I5" s="149"/>
    </row>
    <row r="6" spans="1:14" x14ac:dyDescent="0.2">
      <c r="A6" s="150" t="s">
        <v>130</v>
      </c>
      <c r="B6" s="151">
        <v>0.25575099697734288</v>
      </c>
      <c r="C6" s="152">
        <v>0.24673079277254215</v>
      </c>
      <c r="D6" s="153">
        <v>0.23137559452575962</v>
      </c>
      <c r="E6" s="154">
        <v>0.22896473449596877</v>
      </c>
      <c r="F6" s="155">
        <v>3.6570439967975559</v>
      </c>
      <c r="G6" s="152">
        <v>3.7674674352022146</v>
      </c>
      <c r="H6" s="153">
        <v>3.2203342436641904</v>
      </c>
      <c r="I6" s="153">
        <v>3.0792924562288349</v>
      </c>
      <c r="K6" s="86"/>
      <c r="L6" s="127"/>
      <c r="M6" s="127"/>
      <c r="N6" s="127"/>
    </row>
    <row r="7" spans="1:14" x14ac:dyDescent="0.2">
      <c r="A7" s="156" t="s">
        <v>131</v>
      </c>
      <c r="B7" s="157">
        <v>1.4534173416548339</v>
      </c>
      <c r="C7" s="158">
        <v>1.5808322038706955</v>
      </c>
      <c r="D7" s="159">
        <v>1.3417775432469232</v>
      </c>
      <c r="E7" s="160">
        <v>1.3674933835646921</v>
      </c>
      <c r="F7" s="161">
        <v>20.782758335097132</v>
      </c>
      <c r="G7" s="158">
        <v>18.387971407443924</v>
      </c>
      <c r="H7" s="159">
        <v>18.675142375124665</v>
      </c>
      <c r="I7" s="159">
        <v>18.39109445925499</v>
      </c>
      <c r="K7" s="86"/>
      <c r="L7" s="127"/>
      <c r="M7" s="127"/>
      <c r="N7" s="127"/>
    </row>
    <row r="8" spans="1:14" x14ac:dyDescent="0.2">
      <c r="A8" s="162" t="s">
        <v>4</v>
      </c>
      <c r="B8" s="163"/>
      <c r="C8" s="164"/>
      <c r="D8" s="165"/>
      <c r="E8" s="166"/>
      <c r="F8" s="167"/>
      <c r="G8" s="168"/>
      <c r="H8" s="168"/>
      <c r="I8" s="168"/>
      <c r="K8" s="86"/>
      <c r="L8" s="127"/>
      <c r="M8" s="127"/>
      <c r="N8" s="127"/>
    </row>
    <row r="9" spans="1:14" x14ac:dyDescent="0.2">
      <c r="A9" s="169" t="s">
        <v>3</v>
      </c>
      <c r="B9" s="170">
        <v>2.9123049487206081</v>
      </c>
      <c r="C9" s="171">
        <v>2.9026477040838685</v>
      </c>
      <c r="D9" s="172">
        <v>2.9761397384426287</v>
      </c>
      <c r="E9" s="173">
        <v>3.0614573961635601</v>
      </c>
      <c r="F9" s="174">
        <v>41.643737289149421</v>
      </c>
      <c r="G9" s="171">
        <v>42.901158491496183</v>
      </c>
      <c r="H9" s="171">
        <v>41.422539543467522</v>
      </c>
      <c r="I9" s="171">
        <v>41.172815044311548</v>
      </c>
      <c r="K9" s="86"/>
      <c r="L9" s="127"/>
      <c r="M9" s="127"/>
      <c r="N9" s="127"/>
    </row>
    <row r="10" spans="1:14" x14ac:dyDescent="0.2">
      <c r="A10" s="169" t="s">
        <v>2</v>
      </c>
      <c r="B10" s="170">
        <v>2.3307835575058946</v>
      </c>
      <c r="C10" s="171">
        <v>2.4762860933721376</v>
      </c>
      <c r="D10" s="172">
        <v>2.6110283805976384</v>
      </c>
      <c r="E10" s="173">
        <v>2.7649885808334478</v>
      </c>
      <c r="F10" s="174">
        <v>33.328425372928308</v>
      </c>
      <c r="G10" s="171">
        <v>34.337612104434882</v>
      </c>
      <c r="H10" s="171">
        <v>36.34084278617167</v>
      </c>
      <c r="I10" s="171">
        <v>37.185676201455436</v>
      </c>
      <c r="K10" s="86"/>
      <c r="L10" s="127"/>
      <c r="M10" s="127"/>
      <c r="N10" s="127"/>
    </row>
    <row r="11" spans="1:14" x14ac:dyDescent="0.2">
      <c r="A11" s="175" t="s">
        <v>1</v>
      </c>
      <c r="B11" s="176">
        <v>4.1123524677534495E-2</v>
      </c>
      <c r="C11" s="177">
        <v>3.3549987416676724E-2</v>
      </c>
      <c r="D11" s="178">
        <v>2.4E-2</v>
      </c>
      <c r="E11" s="179">
        <v>1.2723983490562757E-2</v>
      </c>
      <c r="F11" s="180">
        <v>0.58803500602758885</v>
      </c>
      <c r="G11" s="177">
        <v>0.60579056142280197</v>
      </c>
      <c r="H11" s="177">
        <v>0.34114105157195185</v>
      </c>
      <c r="I11" s="177">
        <v>0.17112183874918943</v>
      </c>
      <c r="K11" s="86"/>
      <c r="L11" s="127"/>
      <c r="M11" s="127"/>
      <c r="N11" s="127"/>
    </row>
    <row r="12" spans="1:14" ht="22.5" x14ac:dyDescent="0.2">
      <c r="A12" s="181" t="s">
        <v>136</v>
      </c>
      <c r="B12" s="182">
        <v>6.9933803695362133</v>
      </c>
      <c r="C12" s="183">
        <v>7.2400467815159208</v>
      </c>
      <c r="D12" s="183">
        <v>7.1843212568129493</v>
      </c>
      <c r="E12" s="184">
        <v>7.4356280785482323</v>
      </c>
      <c r="F12" s="185">
        <v>100</v>
      </c>
      <c r="G12" s="183">
        <v>100.00000000000001</v>
      </c>
      <c r="H12" s="186">
        <v>100</v>
      </c>
      <c r="I12" s="186">
        <v>100</v>
      </c>
      <c r="K12" s="86"/>
      <c r="L12" s="86"/>
      <c r="M12" s="86"/>
      <c r="N12" s="86"/>
    </row>
    <row r="13" spans="1:14" ht="22.5" x14ac:dyDescent="0.2">
      <c r="A13" s="187" t="s">
        <v>135</v>
      </c>
      <c r="B13" s="188"/>
      <c r="C13" s="189"/>
      <c r="D13" s="189"/>
      <c r="E13" s="190"/>
      <c r="F13" s="191">
        <v>108667</v>
      </c>
      <c r="G13" s="192">
        <v>105482</v>
      </c>
      <c r="H13" s="193">
        <v>107287</v>
      </c>
      <c r="I13" s="193">
        <v>111032</v>
      </c>
    </row>
    <row r="14" spans="1:14" ht="12" customHeight="1" x14ac:dyDescent="0.2">
      <c r="A14" s="311" t="s">
        <v>8</v>
      </c>
      <c r="B14" s="311"/>
      <c r="C14" s="311"/>
      <c r="D14" s="311"/>
      <c r="E14" s="311"/>
      <c r="F14" s="311"/>
      <c r="G14" s="311"/>
      <c r="H14" s="194"/>
      <c r="I14" s="194"/>
    </row>
    <row r="15" spans="1:14" ht="12" customHeight="1" x14ac:dyDescent="0.2">
      <c r="A15" s="312" t="s">
        <v>7</v>
      </c>
      <c r="B15" s="312"/>
      <c r="C15" s="312"/>
      <c r="D15" s="312"/>
      <c r="E15" s="312"/>
      <c r="F15" s="312"/>
      <c r="G15" s="312"/>
      <c r="H15" s="194"/>
      <c r="I15" s="194"/>
    </row>
    <row r="16" spans="1:14" ht="12" customHeight="1" x14ac:dyDescent="0.2">
      <c r="A16" s="313" t="s">
        <v>6</v>
      </c>
      <c r="B16" s="314"/>
      <c r="C16" s="314"/>
      <c r="D16" s="314"/>
      <c r="E16" s="314"/>
      <c r="F16" s="314"/>
      <c r="G16" s="314"/>
      <c r="H16" s="194"/>
      <c r="I16" s="194"/>
    </row>
    <row r="17" spans="1:9" ht="12" customHeight="1" x14ac:dyDescent="0.2">
      <c r="A17" s="196" t="s">
        <v>134</v>
      </c>
      <c r="B17" s="195"/>
      <c r="C17" s="195"/>
      <c r="D17" s="195"/>
      <c r="E17" s="195"/>
      <c r="F17" s="195"/>
      <c r="G17" s="195"/>
      <c r="H17" s="194"/>
      <c r="I17" s="194"/>
    </row>
    <row r="18" spans="1:9" ht="12" customHeight="1" x14ac:dyDescent="0.2">
      <c r="A18" s="195" t="s">
        <v>69</v>
      </c>
      <c r="B18" s="194"/>
      <c r="C18" s="194"/>
      <c r="D18" s="194"/>
      <c r="E18" s="194"/>
      <c r="F18" s="194"/>
      <c r="G18" s="194"/>
      <c r="H18" s="194"/>
      <c r="I18" s="194"/>
    </row>
    <row r="19" spans="1:9" x14ac:dyDescent="0.2">
      <c r="A19" s="2"/>
    </row>
    <row r="20" spans="1:9" ht="89.25" customHeight="1" x14ac:dyDescent="0.2">
      <c r="A20" s="2"/>
    </row>
    <row r="21" spans="1:9" ht="12.75" customHeight="1" x14ac:dyDescent="0.2">
      <c r="A21" s="2"/>
      <c r="B21" s="126"/>
      <c r="C21" s="126"/>
      <c r="D21" s="126"/>
      <c r="E21" s="126"/>
      <c r="F21" s="126"/>
      <c r="G21" s="126"/>
      <c r="H21" s="126"/>
      <c r="I21" s="126"/>
    </row>
    <row r="35" spans="1:9" x14ac:dyDescent="0.2">
      <c r="B35" s="117"/>
      <c r="C35" s="117"/>
      <c r="D35" s="117"/>
      <c r="E35" s="117"/>
      <c r="F35" s="117"/>
      <c r="G35" s="117"/>
      <c r="H35" s="117"/>
      <c r="I35" s="117"/>
    </row>
    <row r="36" spans="1:9" x14ac:dyDescent="0.2">
      <c r="B36" s="117"/>
      <c r="C36" s="117"/>
      <c r="D36" s="117"/>
      <c r="E36" s="117"/>
      <c r="F36" s="117"/>
      <c r="G36" s="117"/>
      <c r="H36" s="117"/>
      <c r="I36" s="117"/>
    </row>
    <row r="37" spans="1:9" x14ac:dyDescent="0.2">
      <c r="B37" s="117"/>
      <c r="C37" s="117"/>
      <c r="D37" s="117"/>
      <c r="E37" s="117"/>
      <c r="F37" s="117"/>
      <c r="G37" s="117"/>
      <c r="H37" s="117"/>
      <c r="I37" s="117"/>
    </row>
    <row r="38" spans="1:9" x14ac:dyDescent="0.2">
      <c r="B38" s="117"/>
      <c r="C38" s="117"/>
      <c r="D38" s="117"/>
      <c r="E38" s="117"/>
      <c r="F38" s="117"/>
      <c r="G38" s="117"/>
      <c r="H38" s="117"/>
      <c r="I38" s="117"/>
    </row>
    <row r="39" spans="1:9" x14ac:dyDescent="0.2">
      <c r="B39" s="117"/>
      <c r="C39" s="117"/>
      <c r="D39" s="117"/>
      <c r="E39" s="117"/>
      <c r="F39" s="117"/>
      <c r="G39" s="117"/>
      <c r="H39" s="117"/>
      <c r="I39" s="117"/>
    </row>
    <row r="40" spans="1:9" x14ac:dyDescent="0.2">
      <c r="B40" s="117"/>
      <c r="C40" s="117"/>
      <c r="D40" s="117"/>
      <c r="E40" s="117"/>
      <c r="F40" s="117"/>
      <c r="G40" s="117"/>
      <c r="H40" s="117"/>
      <c r="I40" s="117"/>
    </row>
    <row r="41" spans="1:9" x14ac:dyDescent="0.2">
      <c r="A41" s="1" t="s">
        <v>0</v>
      </c>
      <c r="B41" s="117"/>
      <c r="C41" s="117"/>
      <c r="D41" s="117"/>
      <c r="E41" s="117"/>
      <c r="F41" s="117"/>
      <c r="G41" s="117"/>
      <c r="H41" s="117"/>
      <c r="I41" s="117"/>
    </row>
    <row r="42" spans="1:9" x14ac:dyDescent="0.2">
      <c r="B42" s="117"/>
      <c r="C42" s="117"/>
      <c r="D42" s="117"/>
      <c r="E42" s="117"/>
      <c r="F42" s="117"/>
      <c r="G42" s="117"/>
      <c r="H42" s="117"/>
      <c r="I42" s="117"/>
    </row>
    <row r="43" spans="1:9" x14ac:dyDescent="0.2">
      <c r="B43" s="117"/>
      <c r="C43" s="117"/>
      <c r="D43" s="117"/>
      <c r="F43" s="117"/>
      <c r="G43" s="117"/>
      <c r="H43" s="117"/>
      <c r="I43" s="117"/>
    </row>
  </sheetData>
  <mergeCells count="6">
    <mergeCell ref="A1:F1"/>
    <mergeCell ref="A14:G14"/>
    <mergeCell ref="A15:G15"/>
    <mergeCell ref="A16:G16"/>
    <mergeCell ref="B3:E3"/>
    <mergeCell ref="F3: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56"/>
  <sheetViews>
    <sheetView showGridLines="0" zoomScale="80" zoomScaleNormal="80" workbookViewId="0">
      <selection activeCell="A7" sqref="A7"/>
    </sheetView>
  </sheetViews>
  <sheetFormatPr baseColWidth="10" defaultColWidth="11.42578125" defaultRowHeight="15" x14ac:dyDescent="0.25"/>
  <cols>
    <col min="1" max="1" width="69.42578125" style="4" customWidth="1"/>
    <col min="2" max="2" width="16.42578125" style="4" customWidth="1"/>
    <col min="3" max="3" width="14.5703125" style="4" customWidth="1"/>
    <col min="4" max="4" width="15.140625" style="4" customWidth="1"/>
    <col min="5" max="5" width="13" style="4" customWidth="1"/>
    <col min="6" max="6" width="12" style="4" customWidth="1"/>
    <col min="7" max="7" width="15.7109375" style="4" customWidth="1"/>
    <col min="8" max="9" width="13.5703125" style="4" customWidth="1"/>
    <col min="10" max="10" width="10.85546875" style="4" customWidth="1"/>
    <col min="11" max="16384" width="11.42578125" style="4"/>
  </cols>
  <sheetData>
    <row r="1" spans="1:12" ht="15" customHeight="1" x14ac:dyDescent="0.25">
      <c r="A1" s="323" t="s">
        <v>80</v>
      </c>
      <c r="B1" s="323"/>
      <c r="C1" s="323"/>
      <c r="D1" s="323"/>
      <c r="E1" s="323"/>
      <c r="F1" s="323"/>
      <c r="G1" s="323"/>
      <c r="H1" s="323"/>
      <c r="I1" s="323"/>
      <c r="J1" s="323"/>
    </row>
    <row r="2" spans="1:12" ht="15.75" thickBot="1" x14ac:dyDescent="0.3">
      <c r="F2" s="12"/>
      <c r="G2" s="120"/>
    </row>
    <row r="3" spans="1:12" ht="30" customHeight="1" thickTop="1" x14ac:dyDescent="0.25">
      <c r="A3" s="324"/>
      <c r="B3" s="321" t="s">
        <v>24</v>
      </c>
      <c r="C3" s="322" t="s">
        <v>23</v>
      </c>
      <c r="D3" s="328" t="s">
        <v>145</v>
      </c>
      <c r="E3" s="330" t="s">
        <v>104</v>
      </c>
      <c r="F3" s="319" t="s">
        <v>143</v>
      </c>
      <c r="G3" s="320"/>
      <c r="H3" s="321" t="s">
        <v>144</v>
      </c>
      <c r="I3" s="322"/>
      <c r="J3" s="322"/>
    </row>
    <row r="4" spans="1:12" ht="48.75" customHeight="1" x14ac:dyDescent="0.25">
      <c r="A4" s="325"/>
      <c r="B4" s="326"/>
      <c r="C4" s="327"/>
      <c r="D4" s="329"/>
      <c r="E4" s="331"/>
      <c r="F4" s="201" t="s">
        <v>146</v>
      </c>
      <c r="G4" s="202" t="s">
        <v>21</v>
      </c>
      <c r="H4" s="201" t="s">
        <v>3</v>
      </c>
      <c r="I4" s="202" t="s">
        <v>2</v>
      </c>
      <c r="J4" s="202" t="s">
        <v>1</v>
      </c>
    </row>
    <row r="5" spans="1:12" x14ac:dyDescent="0.25">
      <c r="A5" s="203" t="s">
        <v>20</v>
      </c>
      <c r="B5" s="204">
        <v>31778</v>
      </c>
      <c r="C5" s="205">
        <v>10683</v>
      </c>
      <c r="D5" s="206">
        <f t="shared" ref="D5:D16" si="0">C5/B5</f>
        <v>0.33617597079740702</v>
      </c>
      <c r="E5" s="207">
        <v>1.0247642598931239E-2</v>
      </c>
      <c r="F5" s="204">
        <v>232</v>
      </c>
      <c r="G5" s="205">
        <v>6383</v>
      </c>
      <c r="H5" s="204">
        <v>3091</v>
      </c>
      <c r="I5" s="205">
        <v>967</v>
      </c>
      <c r="J5" s="205">
        <v>10</v>
      </c>
      <c r="L5" s="52"/>
    </row>
    <row r="6" spans="1:12" x14ac:dyDescent="0.25">
      <c r="A6" s="208" t="s">
        <v>137</v>
      </c>
      <c r="B6" s="209">
        <v>40632</v>
      </c>
      <c r="C6" s="210">
        <v>2528</v>
      </c>
      <c r="D6" s="211">
        <f t="shared" si="0"/>
        <v>6.2216971844851351E-2</v>
      </c>
      <c r="E6" s="212">
        <v>-3.7991016339086886E-3</v>
      </c>
      <c r="F6" s="209">
        <v>63</v>
      </c>
      <c r="G6" s="210">
        <v>68</v>
      </c>
      <c r="H6" s="209">
        <v>1123</v>
      </c>
      <c r="I6" s="210">
        <v>1193</v>
      </c>
      <c r="J6" s="210">
        <v>81</v>
      </c>
      <c r="L6" s="52"/>
    </row>
    <row r="7" spans="1:12" x14ac:dyDescent="0.25">
      <c r="A7" s="208" t="s">
        <v>138</v>
      </c>
      <c r="B7" s="209">
        <v>12739</v>
      </c>
      <c r="C7" s="210">
        <v>1449</v>
      </c>
      <c r="D7" s="211">
        <f t="shared" si="0"/>
        <v>0.1137451919302928</v>
      </c>
      <c r="E7" s="212">
        <v>-3.9784340895391498E-2</v>
      </c>
      <c r="F7" s="209">
        <v>424</v>
      </c>
      <c r="G7" s="210">
        <v>4</v>
      </c>
      <c r="H7" s="209">
        <v>704</v>
      </c>
      <c r="I7" s="210">
        <v>317</v>
      </c>
      <c r="J7" s="210">
        <v>0</v>
      </c>
      <c r="L7" s="52"/>
    </row>
    <row r="8" spans="1:12" x14ac:dyDescent="0.25">
      <c r="A8" s="208" t="s">
        <v>139</v>
      </c>
      <c r="B8" s="209">
        <v>144671</v>
      </c>
      <c r="C8" s="210">
        <v>7101</v>
      </c>
      <c r="D8" s="211">
        <f t="shared" si="0"/>
        <v>4.9083783204650552E-2</v>
      </c>
      <c r="E8" s="212">
        <v>2.4500255419052444E-3</v>
      </c>
      <c r="F8" s="209">
        <v>631</v>
      </c>
      <c r="G8" s="210">
        <v>857</v>
      </c>
      <c r="H8" s="209">
        <v>3198</v>
      </c>
      <c r="I8" s="210">
        <v>2377</v>
      </c>
      <c r="J8" s="210">
        <v>38</v>
      </c>
      <c r="L8" s="52"/>
    </row>
    <row r="9" spans="1:12" x14ac:dyDescent="0.25">
      <c r="A9" s="208" t="s">
        <v>102</v>
      </c>
      <c r="B9" s="209">
        <v>906152</v>
      </c>
      <c r="C9" s="210">
        <v>58317</v>
      </c>
      <c r="D9" s="211">
        <f t="shared" si="0"/>
        <v>6.4356752509512755E-2</v>
      </c>
      <c r="E9" s="212">
        <v>2.8662860323450459E-3</v>
      </c>
      <c r="F9" s="209">
        <v>688</v>
      </c>
      <c r="G9" s="210">
        <v>2378</v>
      </c>
      <c r="H9" s="209">
        <v>25117</v>
      </c>
      <c r="I9" s="210">
        <v>30119</v>
      </c>
      <c r="J9" s="210">
        <v>15</v>
      </c>
      <c r="L9" s="52"/>
    </row>
    <row r="10" spans="1:12" x14ac:dyDescent="0.25">
      <c r="A10" s="213" t="s">
        <v>19</v>
      </c>
      <c r="B10" s="209">
        <v>6033</v>
      </c>
      <c r="C10" s="210">
        <v>719</v>
      </c>
      <c r="D10" s="211">
        <f t="shared" si="0"/>
        <v>0.11917785513011768</v>
      </c>
      <c r="E10" s="212">
        <v>-2.0342660820035358E-3</v>
      </c>
      <c r="F10" s="209">
        <v>75</v>
      </c>
      <c r="G10" s="210">
        <v>140</v>
      </c>
      <c r="H10" s="209">
        <v>260</v>
      </c>
      <c r="I10" s="210">
        <v>244</v>
      </c>
      <c r="J10" s="210">
        <v>0</v>
      </c>
      <c r="L10" s="52"/>
    </row>
    <row r="11" spans="1:12" x14ac:dyDescent="0.25">
      <c r="A11" s="208" t="s">
        <v>147</v>
      </c>
      <c r="B11" s="209">
        <v>178870</v>
      </c>
      <c r="C11" s="210">
        <v>5867</v>
      </c>
      <c r="D11" s="211">
        <f t="shared" si="0"/>
        <v>3.2800357801755463E-2</v>
      </c>
      <c r="E11" s="212">
        <v>4.0524748178366599E-5</v>
      </c>
      <c r="F11" s="209">
        <v>456</v>
      </c>
      <c r="G11" s="210">
        <v>86</v>
      </c>
      <c r="H11" s="209">
        <v>2526</v>
      </c>
      <c r="I11" s="210">
        <v>2790</v>
      </c>
      <c r="J11" s="210">
        <v>9</v>
      </c>
      <c r="L11" s="52"/>
    </row>
    <row r="12" spans="1:12" x14ac:dyDescent="0.25">
      <c r="A12" s="208" t="s">
        <v>140</v>
      </c>
      <c r="B12" s="209">
        <v>84363</v>
      </c>
      <c r="C12" s="210">
        <v>5315</v>
      </c>
      <c r="D12" s="211">
        <f t="shared" si="0"/>
        <v>6.3001552813437167E-2</v>
      </c>
      <c r="E12" s="212">
        <v>1.2492653216623323E-2</v>
      </c>
      <c r="F12" s="209">
        <v>227</v>
      </c>
      <c r="G12" s="210">
        <v>14</v>
      </c>
      <c r="H12" s="209">
        <v>3614</v>
      </c>
      <c r="I12" s="210">
        <v>1457</v>
      </c>
      <c r="J12" s="210">
        <v>3</v>
      </c>
      <c r="L12" s="52"/>
    </row>
    <row r="13" spans="1:12" x14ac:dyDescent="0.25">
      <c r="A13" s="208" t="s">
        <v>141</v>
      </c>
      <c r="B13" s="209">
        <v>24640</v>
      </c>
      <c r="C13" s="210">
        <v>2898</v>
      </c>
      <c r="D13" s="211">
        <f t="shared" si="0"/>
        <v>0.11761363636363636</v>
      </c>
      <c r="E13" s="212">
        <v>4.3627727934261729E-4</v>
      </c>
      <c r="F13" s="209">
        <v>427</v>
      </c>
      <c r="G13" s="210">
        <v>143</v>
      </c>
      <c r="H13" s="209">
        <v>1753</v>
      </c>
      <c r="I13" s="210">
        <v>564</v>
      </c>
      <c r="J13" s="210">
        <v>11</v>
      </c>
      <c r="L13" s="52"/>
    </row>
    <row r="14" spans="1:12" x14ac:dyDescent="0.25">
      <c r="A14" s="208" t="s">
        <v>142</v>
      </c>
      <c r="B14" s="209">
        <v>1816</v>
      </c>
      <c r="C14" s="210">
        <v>251</v>
      </c>
      <c r="D14" s="211">
        <f t="shared" si="0"/>
        <v>0.138215859030837</v>
      </c>
      <c r="E14" s="212">
        <v>7.7329170724851903E-3</v>
      </c>
      <c r="F14" s="209">
        <v>14</v>
      </c>
      <c r="G14" s="210">
        <v>18</v>
      </c>
      <c r="H14" s="209">
        <v>150</v>
      </c>
      <c r="I14" s="210">
        <v>68</v>
      </c>
      <c r="J14" s="210">
        <v>1</v>
      </c>
      <c r="L14" s="52"/>
    </row>
    <row r="15" spans="1:12" x14ac:dyDescent="0.25">
      <c r="A15" s="214" t="s">
        <v>18</v>
      </c>
      <c r="B15" s="215">
        <v>55308</v>
      </c>
      <c r="C15" s="216">
        <v>15904</v>
      </c>
      <c r="D15" s="217">
        <f t="shared" si="0"/>
        <v>0.28755333767266944</v>
      </c>
      <c r="E15" s="218">
        <v>9.3427761870978343E-3</v>
      </c>
      <c r="F15" s="215">
        <v>182</v>
      </c>
      <c r="G15" s="216">
        <v>10329</v>
      </c>
      <c r="H15" s="215">
        <v>4179</v>
      </c>
      <c r="I15" s="216">
        <v>1192</v>
      </c>
      <c r="J15" s="216">
        <v>22</v>
      </c>
      <c r="L15" s="52"/>
    </row>
    <row r="16" spans="1:12" s="7" customFormat="1" x14ac:dyDescent="0.25">
      <c r="A16" s="219" t="s">
        <v>17</v>
      </c>
      <c r="B16" s="220">
        <v>1487002</v>
      </c>
      <c r="C16" s="221">
        <v>111032</v>
      </c>
      <c r="D16" s="222">
        <f t="shared" si="0"/>
        <v>7.4668359558359709E-2</v>
      </c>
      <c r="E16" s="223">
        <v>2.8200428872014738E-3</v>
      </c>
      <c r="F16" s="220">
        <v>3419</v>
      </c>
      <c r="G16" s="224">
        <v>20420</v>
      </c>
      <c r="H16" s="220">
        <v>45715</v>
      </c>
      <c r="I16" s="224">
        <f>SUM(I5:I15)</f>
        <v>41288</v>
      </c>
      <c r="J16" s="224">
        <f>SUM(J5:J15)</f>
        <v>190</v>
      </c>
      <c r="L16" s="52"/>
    </row>
    <row r="17" spans="1:10" ht="15.75" thickBot="1" x14ac:dyDescent="0.3">
      <c r="A17" s="225" t="s">
        <v>105</v>
      </c>
      <c r="B17" s="226"/>
      <c r="C17" s="227">
        <f>SUM(F17:J17)</f>
        <v>1</v>
      </c>
      <c r="D17" s="228"/>
      <c r="E17" s="229"/>
      <c r="F17" s="226">
        <f>F16/$C$16</f>
        <v>3.0792924562288351E-2</v>
      </c>
      <c r="G17" s="227">
        <f>G16/$C$16</f>
        <v>0.18391094459254989</v>
      </c>
      <c r="H17" s="226">
        <f>H16/$C$16</f>
        <v>0.4117281504431155</v>
      </c>
      <c r="I17" s="227">
        <f>I16/$C$16</f>
        <v>0.37185676201455437</v>
      </c>
      <c r="J17" s="227">
        <f>J16/$C$16</f>
        <v>1.7112183874918943E-3</v>
      </c>
    </row>
    <row r="18" spans="1:10" ht="15" customHeight="1" thickTop="1" x14ac:dyDescent="0.25">
      <c r="A18" s="335" t="s">
        <v>101</v>
      </c>
      <c r="B18" s="335"/>
      <c r="C18" s="335"/>
      <c r="D18" s="335"/>
      <c r="E18" s="335"/>
      <c r="F18" s="335"/>
      <c r="G18" s="335"/>
      <c r="H18" s="335"/>
      <c r="I18" s="335"/>
      <c r="J18" s="197"/>
    </row>
    <row r="19" spans="1:10" ht="12" customHeight="1" x14ac:dyDescent="0.25">
      <c r="A19" s="336" t="s">
        <v>16</v>
      </c>
      <c r="B19" s="336"/>
      <c r="C19" s="336"/>
      <c r="D19" s="336"/>
      <c r="E19" s="230"/>
      <c r="F19" s="230"/>
      <c r="G19" s="231"/>
      <c r="H19" s="231"/>
      <c r="I19" s="231"/>
      <c r="J19" s="197"/>
    </row>
    <row r="20" spans="1:10" ht="24" customHeight="1" x14ac:dyDescent="0.25">
      <c r="A20" s="337" t="s">
        <v>103</v>
      </c>
      <c r="B20" s="337"/>
      <c r="C20" s="337"/>
      <c r="D20" s="337"/>
      <c r="E20" s="337"/>
      <c r="F20" s="337"/>
      <c r="G20" s="337"/>
      <c r="H20" s="337"/>
      <c r="I20" s="337"/>
      <c r="J20" s="199"/>
    </row>
    <row r="21" spans="1:10" ht="15" customHeight="1" x14ac:dyDescent="0.25">
      <c r="A21" s="332" t="s">
        <v>15</v>
      </c>
      <c r="B21" s="332"/>
      <c r="C21" s="332"/>
      <c r="D21" s="332"/>
      <c r="E21" s="332"/>
      <c r="F21" s="197"/>
      <c r="G21" s="197"/>
      <c r="H21" s="197"/>
      <c r="I21" s="197"/>
      <c r="J21" s="197"/>
    </row>
    <row r="22" spans="1:10" ht="15" customHeight="1" x14ac:dyDescent="0.25">
      <c r="A22" s="332" t="s">
        <v>14</v>
      </c>
      <c r="B22" s="332"/>
      <c r="C22" s="332"/>
      <c r="D22" s="332"/>
      <c r="E22" s="332"/>
      <c r="F22" s="332"/>
      <c r="G22" s="332"/>
      <c r="H22" s="332"/>
      <c r="I22" s="332"/>
      <c r="J22" s="332"/>
    </row>
    <row r="23" spans="1:10" ht="15" customHeight="1" x14ac:dyDescent="0.25">
      <c r="A23" s="338" t="s">
        <v>13</v>
      </c>
      <c r="B23" s="338"/>
      <c r="C23" s="338"/>
      <c r="D23" s="200"/>
      <c r="E23" s="198"/>
      <c r="F23" s="198"/>
      <c r="G23" s="198"/>
      <c r="H23" s="198"/>
      <c r="I23" s="198"/>
      <c r="J23" s="198"/>
    </row>
    <row r="24" spans="1:10" ht="15" customHeight="1" x14ac:dyDescent="0.25">
      <c r="A24" s="332" t="s">
        <v>12</v>
      </c>
      <c r="B24" s="332"/>
      <c r="C24" s="332"/>
      <c r="D24" s="332"/>
      <c r="E24" s="332"/>
      <c r="F24" s="332"/>
      <c r="G24" s="332"/>
      <c r="H24" s="198"/>
      <c r="I24" s="198"/>
      <c r="J24" s="198"/>
    </row>
    <row r="25" spans="1:10" ht="15" customHeight="1" x14ac:dyDescent="0.25">
      <c r="A25" s="332" t="s">
        <v>11</v>
      </c>
      <c r="B25" s="332"/>
      <c r="C25" s="332"/>
      <c r="D25" s="332"/>
      <c r="E25" s="332"/>
      <c r="F25" s="332"/>
      <c r="G25" s="332"/>
      <c r="H25" s="333"/>
      <c r="I25" s="333"/>
      <c r="J25" s="333"/>
    </row>
    <row r="26" spans="1:10" ht="29.25" customHeight="1" x14ac:dyDescent="0.25">
      <c r="A26" s="334"/>
      <c r="B26" s="334"/>
      <c r="C26" s="334"/>
      <c r="D26" s="334"/>
      <c r="E26" s="334"/>
      <c r="F26" s="334"/>
      <c r="G26" s="334"/>
      <c r="H26" s="13"/>
      <c r="I26" s="13"/>
      <c r="J26" s="13"/>
    </row>
    <row r="27" spans="1:10" ht="29.25" customHeight="1" x14ac:dyDescent="0.25">
      <c r="A27" s="14"/>
      <c r="B27" s="15"/>
      <c r="C27" s="15"/>
      <c r="D27" s="15"/>
      <c r="E27" s="15"/>
      <c r="F27" s="15"/>
      <c r="G27" s="15"/>
      <c r="H27" s="15"/>
      <c r="I27" s="15"/>
      <c r="J27" s="15"/>
    </row>
    <row r="28" spans="1:10" ht="29.25" customHeight="1" x14ac:dyDescent="0.25">
      <c r="A28" s="15"/>
      <c r="B28" s="15"/>
      <c r="C28" s="15"/>
      <c r="D28" s="15"/>
      <c r="E28" s="15"/>
      <c r="F28" s="15"/>
      <c r="G28" s="15"/>
      <c r="H28" s="15"/>
      <c r="I28" s="15"/>
      <c r="J28" s="15"/>
    </row>
    <row r="29" spans="1:10" ht="29.25" customHeight="1" x14ac:dyDescent="0.25">
      <c r="A29" s="15"/>
      <c r="B29" s="15"/>
      <c r="C29" s="15"/>
      <c r="D29" s="15"/>
      <c r="E29" s="15"/>
      <c r="F29" s="15"/>
      <c r="G29" s="15"/>
      <c r="H29" s="15"/>
      <c r="I29" s="15"/>
      <c r="J29" s="15"/>
    </row>
    <row r="30" spans="1:10" ht="29.25" customHeight="1" x14ac:dyDescent="0.25">
      <c r="A30" s="15"/>
      <c r="B30" s="15"/>
      <c r="C30" s="15"/>
      <c r="D30" s="15"/>
      <c r="E30" s="15"/>
      <c r="F30" s="15"/>
      <c r="G30" s="15"/>
      <c r="H30" s="15"/>
      <c r="I30" s="15"/>
      <c r="J30" s="15"/>
    </row>
    <row r="31" spans="1:10" ht="29.25" customHeight="1" x14ac:dyDescent="0.25">
      <c r="A31" s="15"/>
      <c r="B31" s="15"/>
      <c r="C31" s="15"/>
      <c r="D31" s="15"/>
      <c r="E31" s="15"/>
      <c r="F31" s="15"/>
      <c r="G31" s="15"/>
      <c r="H31" s="15"/>
      <c r="I31" s="15"/>
      <c r="J31" s="15"/>
    </row>
    <row r="32" spans="1:10" ht="29.25" customHeight="1" x14ac:dyDescent="0.25">
      <c r="A32" s="15"/>
      <c r="B32" s="15"/>
      <c r="C32" s="15"/>
      <c r="D32" s="15"/>
      <c r="E32" s="15"/>
      <c r="F32" s="15"/>
      <c r="G32" s="15"/>
      <c r="H32" s="15"/>
      <c r="I32" s="15"/>
      <c r="J32" s="15"/>
    </row>
    <row r="33" spans="1:10" ht="29.25" customHeight="1" x14ac:dyDescent="0.25">
      <c r="A33" s="15"/>
      <c r="B33" s="15"/>
      <c r="C33" s="15"/>
      <c r="D33" s="15"/>
      <c r="E33" s="15"/>
      <c r="F33" s="15"/>
      <c r="G33" s="15"/>
      <c r="H33" s="15"/>
      <c r="I33" s="15"/>
      <c r="J33" s="15"/>
    </row>
    <row r="34" spans="1:10" ht="29.25" customHeight="1" x14ac:dyDescent="0.25">
      <c r="A34" s="15"/>
      <c r="B34" s="15"/>
      <c r="C34" s="15"/>
      <c r="D34" s="15"/>
      <c r="E34" s="15"/>
      <c r="F34" s="15"/>
      <c r="G34" s="15"/>
      <c r="H34" s="15"/>
      <c r="I34" s="15"/>
      <c r="J34" s="15"/>
    </row>
    <row r="35" spans="1:10" ht="29.25" customHeight="1" x14ac:dyDescent="0.25">
      <c r="A35" s="15"/>
      <c r="B35" s="15"/>
      <c r="C35" s="15"/>
      <c r="D35" s="15"/>
      <c r="E35" s="15"/>
      <c r="F35" s="15"/>
      <c r="G35" s="15"/>
      <c r="H35" s="15"/>
      <c r="I35" s="15"/>
      <c r="J35" s="15"/>
    </row>
    <row r="36" spans="1:10" ht="29.25" customHeight="1" x14ac:dyDescent="0.25">
      <c r="A36" s="15"/>
      <c r="B36" s="15"/>
      <c r="C36" s="15"/>
      <c r="D36" s="15"/>
      <c r="E36" s="15"/>
      <c r="F36" s="15"/>
      <c r="G36" s="15"/>
      <c r="H36" s="15"/>
      <c r="I36" s="15"/>
      <c r="J36" s="15"/>
    </row>
    <row r="37" spans="1:10" ht="29.25" customHeight="1" x14ac:dyDescent="0.25">
      <c r="A37" s="15"/>
      <c r="B37" s="15"/>
      <c r="C37" s="15"/>
      <c r="D37" s="15"/>
      <c r="E37" s="15"/>
      <c r="F37" s="15"/>
      <c r="G37" s="15"/>
      <c r="H37" s="15"/>
      <c r="I37" s="15"/>
      <c r="J37" s="15"/>
    </row>
    <row r="38" spans="1:10" ht="29.25" customHeight="1" x14ac:dyDescent="0.25">
      <c r="A38" s="15"/>
      <c r="B38" s="15"/>
      <c r="C38" s="15"/>
      <c r="D38" s="15"/>
      <c r="E38" s="15"/>
      <c r="F38" s="15"/>
      <c r="G38" s="15"/>
      <c r="H38" s="15"/>
      <c r="I38" s="15"/>
      <c r="J38" s="15"/>
    </row>
    <row r="39" spans="1:10" ht="29.25" customHeight="1" x14ac:dyDescent="0.25">
      <c r="A39" s="15"/>
      <c r="B39" s="15"/>
      <c r="C39" s="15"/>
      <c r="D39" s="15"/>
      <c r="E39" s="15"/>
      <c r="F39" s="15"/>
      <c r="G39" s="15"/>
      <c r="H39" s="15"/>
      <c r="I39" s="15"/>
      <c r="J39" s="15"/>
    </row>
    <row r="40" spans="1:10" ht="29.25" customHeight="1" x14ac:dyDescent="0.25">
      <c r="A40" s="14"/>
      <c r="B40" s="14"/>
      <c r="C40" s="14"/>
      <c r="D40" s="14"/>
      <c r="E40" s="14"/>
      <c r="F40" s="14"/>
      <c r="G40" s="14"/>
      <c r="H40" s="13"/>
      <c r="I40" s="13"/>
      <c r="J40" s="13"/>
    </row>
    <row r="41" spans="1:10" ht="29.25" customHeight="1" x14ac:dyDescent="0.25">
      <c r="A41" s="14"/>
      <c r="B41" s="14"/>
      <c r="C41" s="14"/>
      <c r="D41" s="14"/>
      <c r="E41" s="14"/>
      <c r="F41" s="14"/>
      <c r="G41" s="14"/>
      <c r="H41" s="13"/>
      <c r="I41" s="13"/>
      <c r="J41" s="13"/>
    </row>
    <row r="42" spans="1:10" ht="29.25" customHeight="1" x14ac:dyDescent="0.25">
      <c r="A42" s="14"/>
      <c r="B42" s="14"/>
      <c r="C42" s="14"/>
      <c r="D42" s="14"/>
      <c r="E42" s="14"/>
      <c r="F42" s="14"/>
      <c r="G42" s="14"/>
      <c r="H42" s="13"/>
      <c r="I42" s="13"/>
      <c r="J42" s="13"/>
    </row>
    <row r="43" spans="1:10" x14ac:dyDescent="0.25">
      <c r="J43" s="12"/>
    </row>
    <row r="44" spans="1:10" x14ac:dyDescent="0.25">
      <c r="J44" s="12"/>
    </row>
    <row r="45" spans="1:10" x14ac:dyDescent="0.25">
      <c r="D45" s="10"/>
      <c r="E45" s="6"/>
      <c r="G45" s="8"/>
    </row>
    <row r="46" spans="1:10" x14ac:dyDescent="0.25">
      <c r="D46" s="10"/>
      <c r="E46" s="6"/>
      <c r="G46" s="8"/>
    </row>
    <row r="47" spans="1:10" x14ac:dyDescent="0.25">
      <c r="D47" s="10"/>
      <c r="E47" s="6"/>
      <c r="G47" s="8"/>
    </row>
    <row r="48" spans="1:10" x14ac:dyDescent="0.25">
      <c r="D48" s="10"/>
      <c r="E48" s="6"/>
      <c r="G48" s="8"/>
    </row>
    <row r="49" spans="4:7" x14ac:dyDescent="0.25">
      <c r="D49" s="10"/>
      <c r="E49" s="6"/>
      <c r="G49" s="8"/>
    </row>
    <row r="50" spans="4:7" x14ac:dyDescent="0.25">
      <c r="D50" s="11"/>
      <c r="E50" s="6"/>
      <c r="G50" s="8"/>
    </row>
    <row r="51" spans="4:7" x14ac:dyDescent="0.25">
      <c r="D51" s="10"/>
      <c r="E51" s="6"/>
      <c r="G51" s="8"/>
    </row>
    <row r="52" spans="4:7" x14ac:dyDescent="0.25">
      <c r="D52" s="10"/>
      <c r="E52" s="6"/>
      <c r="G52" s="8"/>
    </row>
    <row r="53" spans="4:7" x14ac:dyDescent="0.25">
      <c r="D53" s="10"/>
      <c r="E53" s="6"/>
      <c r="G53" s="8"/>
    </row>
    <row r="54" spans="4:7" x14ac:dyDescent="0.25">
      <c r="D54" s="10"/>
      <c r="E54" s="6"/>
      <c r="G54" s="8"/>
    </row>
    <row r="55" spans="4:7" x14ac:dyDescent="0.25">
      <c r="D55" s="9"/>
      <c r="E55" s="6"/>
      <c r="G55" s="8"/>
    </row>
    <row r="56" spans="4:7" x14ac:dyDescent="0.25">
      <c r="D56" s="7"/>
      <c r="E56" s="6"/>
      <c r="G56" s="5"/>
    </row>
  </sheetData>
  <mergeCells count="17">
    <mergeCell ref="A24:G24"/>
    <mergeCell ref="A25:J25"/>
    <mergeCell ref="A26:G26"/>
    <mergeCell ref="A18:I18"/>
    <mergeCell ref="A19:D19"/>
    <mergeCell ref="A20:I20"/>
    <mergeCell ref="A21:E21"/>
    <mergeCell ref="A22:J22"/>
    <mergeCell ref="A23:C23"/>
    <mergeCell ref="F3:G3"/>
    <mergeCell ref="H3:J3"/>
    <mergeCell ref="A1:J1"/>
    <mergeCell ref="A3:A4"/>
    <mergeCell ref="B3:B4"/>
    <mergeCell ref="C3:C4"/>
    <mergeCell ref="D3:D4"/>
    <mergeCell ref="E3:E4"/>
  </mergeCells>
  <pageMargins left="0.25" right="0.25"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E31"/>
  <sheetViews>
    <sheetView showGridLines="0" zoomScale="90" zoomScaleNormal="90" workbookViewId="0"/>
  </sheetViews>
  <sheetFormatPr baseColWidth="10" defaultColWidth="11.42578125" defaultRowHeight="14.25" x14ac:dyDescent="0.2"/>
  <cols>
    <col min="1" max="1" width="14.140625" style="54" customWidth="1"/>
    <col min="2" max="12" width="6.140625" style="54" bestFit="1" customWidth="1"/>
    <col min="13" max="13" width="8.140625" style="54" customWidth="1"/>
    <col min="14" max="14" width="9.7109375" style="54" bestFit="1" customWidth="1"/>
    <col min="15" max="24" width="8.140625" style="54" customWidth="1"/>
    <col min="25" max="16384" width="11.42578125" style="54"/>
  </cols>
  <sheetData>
    <row r="1" spans="1:24" ht="15" x14ac:dyDescent="0.2">
      <c r="A1" s="232" t="s">
        <v>81</v>
      </c>
      <c r="B1" s="53"/>
      <c r="C1" s="53"/>
      <c r="D1" s="53"/>
      <c r="E1" s="53"/>
      <c r="F1" s="53"/>
      <c r="G1" s="53"/>
      <c r="H1" s="53"/>
      <c r="I1" s="53"/>
      <c r="J1" s="53"/>
    </row>
    <row r="9" spans="1:24" x14ac:dyDescent="0.2">
      <c r="O9" s="55"/>
    </row>
    <row r="10" spans="1:24" x14ac:dyDescent="0.2">
      <c r="M10" s="56"/>
      <c r="N10" s="56"/>
      <c r="O10" s="56"/>
      <c r="P10" s="56"/>
      <c r="Q10" s="56"/>
      <c r="R10" s="56"/>
      <c r="S10" s="56"/>
      <c r="T10" s="56"/>
      <c r="U10" s="56"/>
      <c r="V10" s="56"/>
      <c r="W10" s="56"/>
      <c r="X10" s="56"/>
    </row>
    <row r="18" spans="1:31" ht="12" customHeight="1" x14ac:dyDescent="0.2">
      <c r="A18" s="335" t="s">
        <v>26</v>
      </c>
      <c r="B18" s="335"/>
      <c r="C18" s="335"/>
      <c r="D18" s="335"/>
      <c r="E18" s="335"/>
      <c r="F18" s="335"/>
      <c r="G18" s="335"/>
      <c r="H18" s="335"/>
      <c r="I18" s="335"/>
      <c r="J18" s="335"/>
      <c r="K18" s="245"/>
      <c r="L18" s="245"/>
      <c r="M18" s="245"/>
      <c r="N18" s="245"/>
    </row>
    <row r="19" spans="1:31" ht="12" customHeight="1" x14ac:dyDescent="0.2">
      <c r="A19" s="341" t="s">
        <v>25</v>
      </c>
      <c r="B19" s="341"/>
      <c r="C19" s="341"/>
      <c r="D19" s="341"/>
      <c r="E19" s="341"/>
      <c r="F19" s="341"/>
      <c r="G19" s="341"/>
      <c r="H19" s="341"/>
      <c r="I19" s="341"/>
      <c r="J19" s="341"/>
      <c r="K19" s="341"/>
      <c r="L19" s="341"/>
      <c r="M19" s="341"/>
      <c r="N19" s="341"/>
    </row>
    <row r="20" spans="1:31" ht="12" customHeight="1" x14ac:dyDescent="0.2">
      <c r="A20" s="245" t="s">
        <v>106</v>
      </c>
      <c r="B20" s="245"/>
      <c r="C20" s="245"/>
      <c r="D20" s="245"/>
      <c r="E20" s="245"/>
      <c r="F20" s="245"/>
      <c r="G20" s="245"/>
      <c r="H20" s="245"/>
      <c r="I20" s="245"/>
      <c r="J20" s="245"/>
      <c r="K20" s="245"/>
      <c r="L20" s="245"/>
      <c r="M20" s="245"/>
      <c r="N20" s="245"/>
    </row>
    <row r="23" spans="1:31" ht="15" thickBot="1" x14ac:dyDescent="0.25"/>
    <row r="24" spans="1:31" ht="15.75" thickTop="1" x14ac:dyDescent="0.25">
      <c r="A24" s="57"/>
      <c r="B24" s="339" t="s">
        <v>32</v>
      </c>
      <c r="C24" s="340"/>
      <c r="D24" s="340"/>
      <c r="E24" s="339" t="s">
        <v>31</v>
      </c>
      <c r="F24" s="340"/>
      <c r="G24" s="340"/>
      <c r="H24" s="339" t="s">
        <v>30</v>
      </c>
      <c r="I24" s="340"/>
      <c r="J24" s="340"/>
      <c r="K24" s="339" t="s">
        <v>29</v>
      </c>
      <c r="L24" s="340"/>
      <c r="M24" s="340"/>
      <c r="AB24" s="55"/>
      <c r="AC24" s="55"/>
      <c r="AD24" s="55"/>
    </row>
    <row r="25" spans="1:31" ht="15" x14ac:dyDescent="0.2">
      <c r="A25" s="58"/>
      <c r="B25" s="59">
        <v>2017</v>
      </c>
      <c r="C25" s="60">
        <v>2018</v>
      </c>
      <c r="D25" s="60">
        <v>2019</v>
      </c>
      <c r="E25" s="59">
        <v>2017</v>
      </c>
      <c r="F25" s="60">
        <v>2018</v>
      </c>
      <c r="G25" s="60">
        <v>2019</v>
      </c>
      <c r="H25" s="59">
        <v>2017</v>
      </c>
      <c r="I25" s="60">
        <v>2018</v>
      </c>
      <c r="J25" s="60">
        <v>2019</v>
      </c>
      <c r="K25" s="59">
        <v>2017</v>
      </c>
      <c r="L25" s="60">
        <v>2018</v>
      </c>
      <c r="M25" s="60">
        <v>2019</v>
      </c>
      <c r="AB25" s="55"/>
      <c r="AC25" s="55"/>
      <c r="AD25" s="55"/>
    </row>
    <row r="26" spans="1:31" x14ac:dyDescent="0.2">
      <c r="A26" s="61" t="s">
        <v>3</v>
      </c>
      <c r="B26" s="62">
        <v>59.498751337852298</v>
      </c>
      <c r="C26" s="63">
        <v>63.068592057761698</v>
      </c>
      <c r="D26" s="63">
        <v>54.910986258715198</v>
      </c>
      <c r="E26" s="62">
        <v>40.554829067812399</v>
      </c>
      <c r="F26" s="63">
        <v>40.513189280201999</v>
      </c>
      <c r="G26" s="63">
        <v>40.470402957992405</v>
      </c>
      <c r="H26" s="62">
        <v>25.2573858549686</v>
      </c>
      <c r="I26" s="63">
        <v>28.724817356652601</v>
      </c>
      <c r="J26" s="63">
        <v>30.188474870017302</v>
      </c>
      <c r="K26" s="62">
        <v>43.536333963236501</v>
      </c>
      <c r="L26" s="63">
        <v>44.2940693121948</v>
      </c>
      <c r="M26" s="63">
        <v>43.590143480973097</v>
      </c>
      <c r="AB26" s="55"/>
      <c r="AC26" s="55"/>
      <c r="AD26" s="55"/>
    </row>
    <row r="27" spans="1:31" x14ac:dyDescent="0.2">
      <c r="A27" s="64" t="s">
        <v>2</v>
      </c>
      <c r="B27" s="65">
        <v>16.2593649661077</v>
      </c>
      <c r="C27" s="66">
        <v>16.507220216606399</v>
      </c>
      <c r="D27" s="66">
        <v>18.560888106681102</v>
      </c>
      <c r="E27" s="65">
        <v>47.238931440313806</v>
      </c>
      <c r="F27" s="66">
        <v>48.246106356110502</v>
      </c>
      <c r="G27" s="66">
        <v>49.529254681776102</v>
      </c>
      <c r="H27" s="65">
        <v>26.4324082363473</v>
      </c>
      <c r="I27" s="66">
        <v>26.760017710869999</v>
      </c>
      <c r="J27" s="66">
        <v>26.261915077989599</v>
      </c>
      <c r="K27" s="65">
        <v>20.816869953616198</v>
      </c>
      <c r="L27" s="66">
        <v>23.282903958625301</v>
      </c>
      <c r="M27" s="66">
        <v>24.012268662923599</v>
      </c>
      <c r="AB27" s="55"/>
      <c r="AC27" s="55"/>
      <c r="AD27" s="55"/>
    </row>
    <row r="28" spans="1:31" x14ac:dyDescent="0.2">
      <c r="A28" s="64" t="s">
        <v>1</v>
      </c>
      <c r="B28" s="65">
        <v>0.79379236532286812</v>
      </c>
      <c r="C28" s="66">
        <v>0.46931407942238196</v>
      </c>
      <c r="D28" s="66">
        <v>0.26399512624382304</v>
      </c>
      <c r="E28" s="65">
        <v>0.28582103493368199</v>
      </c>
      <c r="F28" s="66">
        <v>0.19292830082783699</v>
      </c>
      <c r="G28" s="66">
        <v>9.2437262487589406E-2</v>
      </c>
      <c r="H28" s="65">
        <v>1.1022829006266701</v>
      </c>
      <c r="I28" s="66">
        <v>0.86893956165596598</v>
      </c>
      <c r="J28" s="66">
        <v>0.35745233968804102</v>
      </c>
      <c r="K28" s="65">
        <v>0.24909809311114897</v>
      </c>
      <c r="L28" s="66">
        <v>0.22717386050558197</v>
      </c>
      <c r="M28" s="66">
        <v>0.16115616552297701</v>
      </c>
      <c r="AB28" s="55"/>
      <c r="AC28" s="55"/>
      <c r="AD28" s="55"/>
    </row>
    <row r="29" spans="1:31" x14ac:dyDescent="0.2">
      <c r="A29" s="64" t="s">
        <v>119</v>
      </c>
      <c r="B29" s="65">
        <v>7.3938637174455897</v>
      </c>
      <c r="C29" s="66">
        <v>7.9602888086642496</v>
      </c>
      <c r="D29" s="66">
        <v>8.4749204630068302</v>
      </c>
      <c r="E29" s="65">
        <v>2.42107229590883</v>
      </c>
      <c r="F29" s="66">
        <v>2.2642766942612602</v>
      </c>
      <c r="G29" s="66">
        <v>1.6827005375055599</v>
      </c>
      <c r="H29" s="65">
        <v>4.8287824529990999</v>
      </c>
      <c r="I29" s="66">
        <v>3.8189063537746195</v>
      </c>
      <c r="J29" s="66">
        <v>3.6557625649913299</v>
      </c>
      <c r="K29" s="65">
        <v>2.8646280707782101</v>
      </c>
      <c r="L29" s="66">
        <v>2.8614239450915901</v>
      </c>
      <c r="M29" s="66">
        <v>2.6616760241214301</v>
      </c>
      <c r="AB29" s="55"/>
      <c r="AC29" s="55"/>
      <c r="AD29" s="55"/>
      <c r="AE29" s="55"/>
    </row>
    <row r="30" spans="1:31" ht="15" thickBot="1" x14ac:dyDescent="0.25">
      <c r="A30" s="67" t="s">
        <v>120</v>
      </c>
      <c r="B30" s="68">
        <v>16.054227613271401</v>
      </c>
      <c r="C30" s="69">
        <v>11.9945848375451</v>
      </c>
      <c r="D30" s="69">
        <v>17.789210045352998</v>
      </c>
      <c r="E30" s="68">
        <v>9.4993461610311893</v>
      </c>
      <c r="F30" s="69">
        <v>8.7834993685982798</v>
      </c>
      <c r="G30" s="69">
        <v>8.2252045602382804</v>
      </c>
      <c r="H30" s="68">
        <v>42.3791405550581</v>
      </c>
      <c r="I30" s="69">
        <v>39.827319017046698</v>
      </c>
      <c r="J30" s="69">
        <v>39.536395147313605</v>
      </c>
      <c r="K30" s="68">
        <v>32.533069919257798</v>
      </c>
      <c r="L30" s="69">
        <v>29.3344289235825</v>
      </c>
      <c r="M30" s="69">
        <v>29.574755666458703</v>
      </c>
    </row>
    <row r="31" spans="1:31" ht="15" thickTop="1" x14ac:dyDescent="0.2"/>
  </sheetData>
  <mergeCells count="6">
    <mergeCell ref="K24:M24"/>
    <mergeCell ref="A18:J18"/>
    <mergeCell ref="B24:D24"/>
    <mergeCell ref="E24:G24"/>
    <mergeCell ref="H24:J24"/>
    <mergeCell ref="A19:N19"/>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32"/>
  <sheetViews>
    <sheetView showGridLines="0" zoomScale="94" zoomScaleNormal="94" workbookViewId="0">
      <pane xSplit="2" ySplit="3" topLeftCell="C13" activePane="bottomRight" state="frozen"/>
      <selection pane="topRight" activeCell="D1" sqref="D1"/>
      <selection pane="bottomLeft" activeCell="A5" sqref="A5"/>
      <selection pane="bottomRight" sqref="A1:G1"/>
    </sheetView>
  </sheetViews>
  <sheetFormatPr baseColWidth="10" defaultColWidth="11.42578125" defaultRowHeight="12.75" x14ac:dyDescent="0.2"/>
  <cols>
    <col min="1" max="1" width="19" style="19" customWidth="1"/>
    <col min="2" max="16384" width="11.42578125" style="19"/>
  </cols>
  <sheetData>
    <row r="1" spans="1:13" ht="29.25" customHeight="1" x14ac:dyDescent="0.25">
      <c r="A1" s="342" t="s">
        <v>70</v>
      </c>
      <c r="B1" s="342"/>
      <c r="C1" s="342"/>
      <c r="D1" s="342"/>
      <c r="E1" s="342"/>
      <c r="F1" s="342"/>
      <c r="G1" s="343"/>
      <c r="H1" s="44"/>
    </row>
    <row r="2" spans="1:13" ht="20.25" customHeight="1" thickBot="1" x14ac:dyDescent="0.25">
      <c r="A2" s="44"/>
      <c r="B2" s="44"/>
      <c r="C2" s="44"/>
      <c r="D2" s="44"/>
      <c r="E2" s="44"/>
      <c r="F2" s="44"/>
      <c r="G2" s="44"/>
      <c r="H2" s="44"/>
    </row>
    <row r="3" spans="1:13" x14ac:dyDescent="0.2">
      <c r="A3" s="233"/>
      <c r="B3" s="233"/>
      <c r="C3" s="234">
        <v>2015</v>
      </c>
      <c r="D3" s="235">
        <v>2016</v>
      </c>
      <c r="E3" s="235">
        <v>2017</v>
      </c>
      <c r="F3" s="235">
        <v>2018</v>
      </c>
      <c r="G3" s="235">
        <v>2019</v>
      </c>
      <c r="H3" s="194"/>
    </row>
    <row r="4" spans="1:13" x14ac:dyDescent="0.2">
      <c r="A4" s="344" t="s">
        <v>22</v>
      </c>
      <c r="B4" s="236" t="s">
        <v>148</v>
      </c>
      <c r="C4" s="237">
        <v>28.777524677296888</v>
      </c>
      <c r="D4" s="237">
        <v>26.057401812688823</v>
      </c>
      <c r="E4" s="237">
        <v>22.327685620509179</v>
      </c>
      <c r="F4" s="237">
        <v>25.021108922037715</v>
      </c>
      <c r="G4" s="238">
        <v>28.725891291642313</v>
      </c>
      <c r="H4" s="194"/>
      <c r="J4" s="20"/>
      <c r="K4" s="20"/>
      <c r="L4" s="20"/>
      <c r="M4" s="20"/>
    </row>
    <row r="5" spans="1:13" x14ac:dyDescent="0.2">
      <c r="A5" s="344"/>
      <c r="B5" s="236" t="s">
        <v>31</v>
      </c>
      <c r="C5" s="237">
        <v>28.271323715515063</v>
      </c>
      <c r="D5" s="237">
        <v>31.092648539778452</v>
      </c>
      <c r="E5" s="237">
        <v>36.21928501729797</v>
      </c>
      <c r="F5" s="237">
        <v>38.164931044188009</v>
      </c>
      <c r="G5" s="238">
        <v>36.586791350087665</v>
      </c>
      <c r="H5" s="194"/>
      <c r="J5" s="20"/>
      <c r="K5" s="20"/>
      <c r="L5" s="20"/>
      <c r="M5" s="20"/>
    </row>
    <row r="6" spans="1:13" x14ac:dyDescent="0.2">
      <c r="A6" s="344"/>
      <c r="B6" s="236" t="s">
        <v>30</v>
      </c>
      <c r="C6" s="237">
        <v>21.640091116173121</v>
      </c>
      <c r="D6" s="237">
        <v>23.66565961732125</v>
      </c>
      <c r="E6" s="237">
        <v>23.338951476980398</v>
      </c>
      <c r="F6" s="237">
        <v>19.757951027300873</v>
      </c>
      <c r="G6" s="238">
        <v>19.72530683810637</v>
      </c>
      <c r="H6" s="194"/>
      <c r="J6" s="20"/>
      <c r="K6" s="20"/>
      <c r="L6" s="20"/>
      <c r="M6" s="20"/>
    </row>
    <row r="7" spans="1:13" x14ac:dyDescent="0.2">
      <c r="A7" s="344"/>
      <c r="B7" s="236" t="s">
        <v>29</v>
      </c>
      <c r="C7" s="237">
        <v>21.311060491014931</v>
      </c>
      <c r="D7" s="237">
        <v>19.184290030211482</v>
      </c>
      <c r="E7" s="237">
        <v>18.114077885212453</v>
      </c>
      <c r="F7" s="237">
        <v>17.056009006473403</v>
      </c>
      <c r="G7" s="239">
        <v>14.962010520163647</v>
      </c>
      <c r="H7" s="194"/>
      <c r="J7" s="20"/>
      <c r="K7" s="20"/>
      <c r="L7" s="20"/>
      <c r="M7" s="20"/>
    </row>
    <row r="8" spans="1:13" ht="15" customHeight="1" x14ac:dyDescent="0.2">
      <c r="A8" s="346" t="s">
        <v>149</v>
      </c>
      <c r="B8" s="240" t="s">
        <v>148</v>
      </c>
      <c r="C8" s="241">
        <v>7.9655273396644768</v>
      </c>
      <c r="D8" s="241">
        <v>8.5429141716566868</v>
      </c>
      <c r="E8" s="241">
        <v>8.1174400213851339</v>
      </c>
      <c r="F8" s="241">
        <v>7.1662502122704446</v>
      </c>
      <c r="G8" s="238">
        <v>12.868475173832142</v>
      </c>
      <c r="H8" s="194"/>
      <c r="J8" s="20"/>
      <c r="K8" s="20"/>
      <c r="L8" s="20"/>
      <c r="M8" s="20"/>
    </row>
    <row r="9" spans="1:13" x14ac:dyDescent="0.2">
      <c r="A9" s="344"/>
      <c r="B9" s="236" t="s">
        <v>31</v>
      </c>
      <c r="C9" s="237">
        <v>23.411287286114714</v>
      </c>
      <c r="D9" s="237">
        <v>22.625859392326458</v>
      </c>
      <c r="E9" s="237">
        <v>22.766256042413847</v>
      </c>
      <c r="F9" s="237">
        <v>24.315276194172871</v>
      </c>
      <c r="G9" s="238">
        <v>23.528547644696896</v>
      </c>
      <c r="H9" s="194"/>
      <c r="J9" s="20"/>
      <c r="K9" s="20"/>
      <c r="L9" s="20"/>
      <c r="M9" s="20"/>
    </row>
    <row r="10" spans="1:13" x14ac:dyDescent="0.2">
      <c r="A10" s="344"/>
      <c r="B10" s="236" t="s">
        <v>30</v>
      </c>
      <c r="C10" s="237">
        <v>31.912312262059157</v>
      </c>
      <c r="D10" s="237">
        <v>33.892215568862277</v>
      </c>
      <c r="E10" s="237">
        <v>33.848655632532129</v>
      </c>
      <c r="F10" s="237">
        <v>34.936076271803209</v>
      </c>
      <c r="G10" s="238">
        <v>35.745764371755946</v>
      </c>
      <c r="H10" s="194"/>
      <c r="J10" s="20"/>
      <c r="K10" s="20"/>
      <c r="L10" s="20"/>
      <c r="M10" s="20"/>
    </row>
    <row r="11" spans="1:13" x14ac:dyDescent="0.2">
      <c r="A11" s="345"/>
      <c r="B11" s="242" t="s">
        <v>29</v>
      </c>
      <c r="C11" s="243">
        <v>36.71087311216165</v>
      </c>
      <c r="D11" s="243">
        <v>34.939010867154579</v>
      </c>
      <c r="E11" s="243">
        <v>33.768461384241832</v>
      </c>
      <c r="F11" s="243">
        <v>29.470415564881979</v>
      </c>
      <c r="G11" s="239">
        <v>27.857212809715012</v>
      </c>
      <c r="H11" s="194"/>
      <c r="J11" s="20"/>
      <c r="K11" s="20"/>
      <c r="L11" s="20"/>
      <c r="M11" s="20"/>
    </row>
    <row r="12" spans="1:13" x14ac:dyDescent="0.2">
      <c r="A12" s="346" t="s">
        <v>3</v>
      </c>
      <c r="B12" s="240" t="s">
        <v>148</v>
      </c>
      <c r="C12" s="241">
        <v>15.431882790290837</v>
      </c>
      <c r="D12" s="241">
        <v>15.738183103882616</v>
      </c>
      <c r="E12" s="241">
        <v>14.63152809833074</v>
      </c>
      <c r="F12" s="241">
        <v>14.715388114371445</v>
      </c>
      <c r="G12" s="238">
        <v>17.744722738707207</v>
      </c>
      <c r="H12" s="194"/>
      <c r="J12" s="20"/>
      <c r="K12" s="20"/>
      <c r="L12" s="20"/>
      <c r="M12" s="20"/>
    </row>
    <row r="13" spans="1:13" x14ac:dyDescent="0.2">
      <c r="A13" s="344"/>
      <c r="B13" s="236" t="s">
        <v>31</v>
      </c>
      <c r="C13" s="237">
        <v>49.136234419418322</v>
      </c>
      <c r="D13" s="237">
        <v>49.523788478111946</v>
      </c>
      <c r="E13" s="237">
        <v>50.466757224311841</v>
      </c>
      <c r="F13" s="237">
        <v>52.306661027363923</v>
      </c>
      <c r="G13" s="238">
        <v>51.716066936454098</v>
      </c>
      <c r="H13" s="194"/>
      <c r="J13" s="20"/>
      <c r="K13" s="20"/>
      <c r="L13" s="20"/>
      <c r="M13" s="20"/>
    </row>
    <row r="14" spans="1:13" x14ac:dyDescent="0.2">
      <c r="A14" s="344"/>
      <c r="B14" s="236" t="s">
        <v>30</v>
      </c>
      <c r="C14" s="237">
        <v>10.448283402580364</v>
      </c>
      <c r="D14" s="237">
        <v>11.119704770954412</v>
      </c>
      <c r="E14" s="237">
        <v>10.586986948964299</v>
      </c>
      <c r="F14" s="237">
        <v>11.673356688558865</v>
      </c>
      <c r="G14" s="238">
        <v>12.192934485398666</v>
      </c>
      <c r="H14" s="194"/>
      <c r="J14" s="20"/>
      <c r="K14" s="20"/>
      <c r="L14" s="20"/>
      <c r="M14" s="20"/>
    </row>
    <row r="15" spans="1:13" x14ac:dyDescent="0.2">
      <c r="A15" s="345"/>
      <c r="B15" s="242" t="s">
        <v>29</v>
      </c>
      <c r="C15" s="243">
        <v>24.983599387710477</v>
      </c>
      <c r="D15" s="243">
        <v>23.618323647051024</v>
      </c>
      <c r="E15" s="243">
        <v>24.33495869167599</v>
      </c>
      <c r="F15" s="243">
        <v>21.304594169705773</v>
      </c>
      <c r="G15" s="239">
        <v>18.341900907798316</v>
      </c>
      <c r="H15" s="194"/>
      <c r="J15" s="20"/>
      <c r="K15" s="20"/>
      <c r="L15" s="20"/>
      <c r="M15" s="20"/>
    </row>
    <row r="16" spans="1:13" x14ac:dyDescent="0.2">
      <c r="A16" s="344" t="s">
        <v>2</v>
      </c>
      <c r="B16" s="236" t="s">
        <v>148</v>
      </c>
      <c r="C16" s="237">
        <v>6.4142089324202667</v>
      </c>
      <c r="D16" s="237">
        <v>6.378044066486277</v>
      </c>
      <c r="E16" s="237">
        <v>4.9676199311366025</v>
      </c>
      <c r="F16" s="237">
        <v>4.6820533825975748</v>
      </c>
      <c r="G16" s="238">
        <v>6.6637503645377665</v>
      </c>
      <c r="H16" s="194"/>
      <c r="J16" s="20"/>
      <c r="K16" s="20"/>
      <c r="L16" s="20"/>
      <c r="M16" s="20"/>
    </row>
    <row r="17" spans="1:13" x14ac:dyDescent="0.2">
      <c r="A17" s="344"/>
      <c r="B17" s="236" t="s">
        <v>31</v>
      </c>
      <c r="C17" s="237">
        <v>64.56497421766295</v>
      </c>
      <c r="D17" s="237">
        <v>64.804793196752996</v>
      </c>
      <c r="E17" s="237">
        <v>68.922269994469517</v>
      </c>
      <c r="F17" s="237">
        <v>70.604462203348746</v>
      </c>
      <c r="G17" s="238">
        <v>70.316904831340523</v>
      </c>
      <c r="H17" s="194"/>
      <c r="J17" s="20"/>
      <c r="K17" s="20"/>
      <c r="L17" s="20"/>
      <c r="M17" s="20"/>
    </row>
    <row r="18" spans="1:13" x14ac:dyDescent="0.2">
      <c r="A18" s="344"/>
      <c r="B18" s="236" t="s">
        <v>30</v>
      </c>
      <c r="C18" s="237">
        <v>14.113442283032768</v>
      </c>
      <c r="D18" s="237">
        <v>13.805290187199734</v>
      </c>
      <c r="E18" s="237">
        <v>12.725456264606711</v>
      </c>
      <c r="F18" s="237">
        <v>12.203766708184608</v>
      </c>
      <c r="G18" s="238">
        <v>11.784290852532322</v>
      </c>
      <c r="H18" s="194"/>
      <c r="J18" s="20"/>
      <c r="K18" s="20"/>
      <c r="L18" s="20"/>
      <c r="M18" s="20"/>
    </row>
    <row r="19" spans="1:13" x14ac:dyDescent="0.2">
      <c r="A19" s="345"/>
      <c r="B19" s="242" t="s">
        <v>29</v>
      </c>
      <c r="C19" s="243">
        <v>14.907374566884021</v>
      </c>
      <c r="D19" s="243">
        <v>15.011872549560993</v>
      </c>
      <c r="E19" s="243">
        <v>13.383761796870818</v>
      </c>
      <c r="F19" s="243">
        <v>12.509717705869075</v>
      </c>
      <c r="G19" s="239">
        <v>11.225332944493049</v>
      </c>
      <c r="H19" s="194"/>
      <c r="J19" s="20"/>
      <c r="K19" s="20"/>
      <c r="L19" s="20"/>
      <c r="M19" s="20"/>
    </row>
    <row r="20" spans="1:13" x14ac:dyDescent="0.2">
      <c r="A20" s="346" t="s">
        <v>1</v>
      </c>
      <c r="B20" s="240" t="s">
        <v>148</v>
      </c>
      <c r="C20" s="241">
        <v>24.929577464788732</v>
      </c>
      <c r="D20" s="241">
        <v>20.500782472613459</v>
      </c>
      <c r="E20" s="241">
        <v>17.961654894046415</v>
      </c>
      <c r="F20" s="241">
        <v>14.227086183310533</v>
      </c>
      <c r="G20" s="238">
        <v>20.526315789473685</v>
      </c>
      <c r="H20" s="194"/>
      <c r="J20" s="20"/>
      <c r="K20" s="20"/>
      <c r="L20" s="20"/>
      <c r="M20" s="20"/>
    </row>
    <row r="21" spans="1:13" x14ac:dyDescent="0.2">
      <c r="A21" s="344"/>
      <c r="B21" s="236" t="s">
        <v>31</v>
      </c>
      <c r="C21" s="237">
        <v>29.43661971830986</v>
      </c>
      <c r="D21" s="237">
        <v>30.203442879499214</v>
      </c>
      <c r="E21" s="237">
        <v>30.877901109989907</v>
      </c>
      <c r="F21" s="237">
        <v>30.095759233926128</v>
      </c>
      <c r="G21" s="238">
        <v>28.421052631578949</v>
      </c>
      <c r="H21" s="194"/>
      <c r="J21" s="20"/>
      <c r="K21" s="20"/>
      <c r="L21" s="20"/>
      <c r="M21" s="20"/>
    </row>
    <row r="22" spans="1:13" x14ac:dyDescent="0.2">
      <c r="A22" s="344"/>
      <c r="B22" s="236" t="s">
        <v>30</v>
      </c>
      <c r="C22" s="237">
        <v>34.08450704225352</v>
      </c>
      <c r="D22" s="237">
        <v>37.089201877934272</v>
      </c>
      <c r="E22" s="237">
        <v>39.455095862764885</v>
      </c>
      <c r="F22" s="237">
        <v>42.818057455540355</v>
      </c>
      <c r="G22" s="238">
        <v>34.736842105263158</v>
      </c>
      <c r="H22" s="194"/>
      <c r="J22" s="20"/>
      <c r="K22" s="20"/>
      <c r="L22" s="20"/>
      <c r="M22" s="20"/>
    </row>
    <row r="23" spans="1:13" x14ac:dyDescent="0.2">
      <c r="A23" s="345"/>
      <c r="B23" s="242" t="s">
        <v>29</v>
      </c>
      <c r="C23" s="243">
        <v>11.549295774647888</v>
      </c>
      <c r="D23" s="243">
        <v>12.206572769953052</v>
      </c>
      <c r="E23" s="243">
        <v>11.70534813319879</v>
      </c>
      <c r="F23" s="243">
        <v>12.859097127222983</v>
      </c>
      <c r="G23" s="239">
        <v>16.315789473684209</v>
      </c>
      <c r="H23" s="194"/>
      <c r="J23" s="20"/>
      <c r="K23" s="20"/>
      <c r="L23" s="20"/>
      <c r="M23" s="20"/>
    </row>
    <row r="24" spans="1:13" ht="5.25" customHeight="1" x14ac:dyDescent="0.2">
      <c r="A24" s="244"/>
      <c r="B24" s="244"/>
      <c r="C24" s="244"/>
      <c r="D24" s="244"/>
      <c r="E24" s="244"/>
      <c r="F24" s="244"/>
      <c r="G24" s="244"/>
      <c r="H24" s="194"/>
    </row>
    <row r="25" spans="1:13" s="70" customFormat="1" ht="12" customHeight="1" x14ac:dyDescent="0.2">
      <c r="A25" s="311" t="s">
        <v>108</v>
      </c>
      <c r="B25" s="311"/>
      <c r="C25" s="311"/>
      <c r="D25" s="311"/>
      <c r="E25" s="311"/>
      <c r="F25" s="311"/>
      <c r="G25" s="311"/>
      <c r="H25" s="311"/>
    </row>
    <row r="26" spans="1:13" ht="12" customHeight="1" x14ac:dyDescent="0.2">
      <c r="A26" s="312" t="s">
        <v>33</v>
      </c>
      <c r="B26" s="312"/>
      <c r="C26" s="312"/>
      <c r="D26" s="312"/>
      <c r="E26" s="312"/>
      <c r="F26" s="312"/>
      <c r="G26" s="312"/>
      <c r="H26" s="312"/>
    </row>
    <row r="27" spans="1:13" ht="12" customHeight="1" x14ac:dyDescent="0.2">
      <c r="A27" s="349" t="s">
        <v>107</v>
      </c>
      <c r="B27" s="349"/>
      <c r="C27" s="349"/>
      <c r="D27" s="349"/>
      <c r="E27" s="349"/>
      <c r="F27" s="349"/>
      <c r="G27" s="349"/>
      <c r="H27" s="349"/>
    </row>
    <row r="28" spans="1:13" ht="12" customHeight="1" x14ac:dyDescent="0.2">
      <c r="A28" s="350" t="s">
        <v>71</v>
      </c>
      <c r="B28" s="350"/>
      <c r="C28" s="350"/>
      <c r="D28" s="350"/>
      <c r="E28" s="350"/>
      <c r="F28" s="350"/>
      <c r="G28" s="350"/>
      <c r="H28" s="350"/>
    </row>
    <row r="29" spans="1:13" ht="16.149999999999999" customHeight="1" x14ac:dyDescent="0.2">
      <c r="A29" s="348"/>
      <c r="B29" s="348"/>
      <c r="C29" s="348"/>
      <c r="D29" s="348"/>
      <c r="E29" s="348"/>
      <c r="F29" s="348"/>
      <c r="G29" s="348"/>
      <c r="H29" s="348"/>
    </row>
    <row r="30" spans="1:13" ht="33.6" customHeight="1" x14ac:dyDescent="0.2">
      <c r="A30" s="347"/>
      <c r="B30" s="347"/>
      <c r="C30" s="347"/>
      <c r="D30" s="347"/>
      <c r="E30" s="347"/>
      <c r="F30" s="347"/>
      <c r="G30" s="347"/>
      <c r="H30" s="347"/>
    </row>
    <row r="31" spans="1:13" ht="13.15" customHeight="1" x14ac:dyDescent="0.2">
      <c r="A31" s="347"/>
      <c r="B31" s="347"/>
      <c r="C31" s="347"/>
      <c r="D31" s="347"/>
      <c r="E31" s="347"/>
      <c r="F31" s="347"/>
      <c r="G31" s="347"/>
      <c r="H31" s="347"/>
    </row>
    <row r="32" spans="1:13" ht="24.75" customHeight="1" x14ac:dyDescent="0.2"/>
  </sheetData>
  <mergeCells count="13">
    <mergeCell ref="A31:H31"/>
    <mergeCell ref="A29:H29"/>
    <mergeCell ref="A30:H30"/>
    <mergeCell ref="A4:A7"/>
    <mergeCell ref="A12:A15"/>
    <mergeCell ref="A27:H27"/>
    <mergeCell ref="A28:H28"/>
    <mergeCell ref="A1:G1"/>
    <mergeCell ref="A25:H25"/>
    <mergeCell ref="A26:H26"/>
    <mergeCell ref="A16:A19"/>
    <mergeCell ref="A20:A23"/>
    <mergeCell ref="A8:A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Q62"/>
  <sheetViews>
    <sheetView showGridLines="0" zoomScale="85" zoomScaleNormal="85" workbookViewId="0"/>
  </sheetViews>
  <sheetFormatPr baseColWidth="10" defaultRowHeight="15" x14ac:dyDescent="0.25"/>
  <cols>
    <col min="16" max="16" width="16.7109375" style="45" customWidth="1"/>
  </cols>
  <sheetData>
    <row r="1" spans="1:8" x14ac:dyDescent="0.25">
      <c r="A1" s="71" t="s">
        <v>82</v>
      </c>
    </row>
    <row r="2" spans="1:8" x14ac:dyDescent="0.25">
      <c r="A2" s="48"/>
      <c r="B2" s="48"/>
      <c r="C2" s="48"/>
      <c r="D2" s="48"/>
      <c r="E2" s="48"/>
      <c r="F2" s="48"/>
      <c r="G2" s="48"/>
      <c r="H2" s="48"/>
    </row>
    <row r="21" spans="1:17" x14ac:dyDescent="0.25">
      <c r="A21" s="48" t="s">
        <v>74</v>
      </c>
      <c r="B21" s="48"/>
      <c r="C21" s="48"/>
      <c r="D21" s="48"/>
      <c r="E21" s="48"/>
      <c r="F21" s="48"/>
      <c r="G21" s="48"/>
      <c r="H21" s="48"/>
      <c r="I21" s="48" t="s">
        <v>73</v>
      </c>
      <c r="Q21" s="45"/>
    </row>
    <row r="22" spans="1:17" x14ac:dyDescent="0.25">
      <c r="A22" s="48"/>
      <c r="B22" s="48"/>
      <c r="C22" s="48"/>
      <c r="D22" s="48"/>
      <c r="E22" s="48"/>
      <c r="F22" s="48"/>
      <c r="G22" s="48"/>
      <c r="H22" s="48"/>
      <c r="I22" s="48"/>
    </row>
    <row r="41" spans="1:16" s="46" customFormat="1" ht="18" customHeight="1" x14ac:dyDescent="0.25">
      <c r="P41" s="47"/>
    </row>
    <row r="42" spans="1:16" s="46" customFormat="1" ht="15" customHeight="1" x14ac:dyDescent="0.25">
      <c r="P42" s="47"/>
    </row>
    <row r="44" spans="1:16" x14ac:dyDescent="0.25">
      <c r="A44" s="353"/>
      <c r="B44" s="353"/>
      <c r="C44" s="353"/>
      <c r="D44" s="353"/>
    </row>
    <row r="60" spans="1:10" ht="12" customHeight="1" x14ac:dyDescent="0.25">
      <c r="A60" s="351" t="s">
        <v>34</v>
      </c>
      <c r="B60" s="351"/>
      <c r="C60" s="351"/>
      <c r="D60" s="351"/>
      <c r="E60" s="351"/>
      <c r="F60" s="351"/>
      <c r="G60" s="351"/>
      <c r="H60" s="351"/>
      <c r="I60" s="351"/>
      <c r="J60" s="351"/>
    </row>
    <row r="61" spans="1:10" ht="12" customHeight="1" x14ac:dyDescent="0.25">
      <c r="A61" s="352" t="s">
        <v>25</v>
      </c>
      <c r="B61" s="352"/>
      <c r="C61" s="352"/>
      <c r="D61" s="352"/>
      <c r="E61" s="352"/>
      <c r="F61" s="352"/>
      <c r="G61" s="352"/>
      <c r="H61" s="352"/>
      <c r="I61" s="352"/>
      <c r="J61" s="247"/>
    </row>
    <row r="62" spans="1:10" ht="12" customHeight="1" x14ac:dyDescent="0.25">
      <c r="A62" s="248" t="s">
        <v>114</v>
      </c>
      <c r="B62" s="248"/>
      <c r="C62" s="248"/>
      <c r="D62" s="248"/>
      <c r="E62" s="248"/>
      <c r="F62" s="248"/>
      <c r="G62" s="248"/>
      <c r="H62" s="248"/>
      <c r="I62" s="248"/>
      <c r="J62" s="248"/>
    </row>
  </sheetData>
  <mergeCells count="3">
    <mergeCell ref="A60:J60"/>
    <mergeCell ref="A61:I61"/>
    <mergeCell ref="A44:D44"/>
  </mergeCells>
  <pageMargins left="0.7" right="0.7" top="0.75" bottom="0.75" header="0.3" footer="0.3"/>
  <pageSetup paperSize="9"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K40"/>
  <sheetViews>
    <sheetView zoomScale="90" zoomScaleNormal="90" workbookViewId="0">
      <selection sqref="A1:F1"/>
    </sheetView>
  </sheetViews>
  <sheetFormatPr baseColWidth="10" defaultColWidth="11.42578125" defaultRowHeight="15" x14ac:dyDescent="0.25"/>
  <cols>
    <col min="1" max="1" width="56.28515625" style="24" customWidth="1"/>
    <col min="2" max="2" width="11.42578125" style="23" customWidth="1"/>
    <col min="3" max="3" width="11.42578125" style="22"/>
    <col min="4" max="16384" width="11.42578125" style="21"/>
  </cols>
  <sheetData>
    <row r="1" spans="1:11" ht="12.75" x14ac:dyDescent="0.2">
      <c r="A1" s="356" t="s">
        <v>128</v>
      </c>
      <c r="B1" s="356"/>
      <c r="C1" s="356"/>
      <c r="D1" s="356"/>
      <c r="E1" s="356"/>
      <c r="F1" s="357"/>
    </row>
    <row r="2" spans="1:11" ht="12.75" x14ac:dyDescent="0.2">
      <c r="A2" s="36"/>
      <c r="B2" s="37"/>
      <c r="C2" s="36"/>
      <c r="D2" s="36"/>
      <c r="E2" s="36"/>
    </row>
    <row r="3" spans="1:11" ht="12.75" x14ac:dyDescent="0.2">
      <c r="A3" s="33"/>
      <c r="B3" s="35">
        <v>2014</v>
      </c>
      <c r="C3" s="34">
        <v>2015</v>
      </c>
      <c r="D3" s="34">
        <v>2016</v>
      </c>
      <c r="E3" s="34">
        <v>2017</v>
      </c>
      <c r="F3" s="34">
        <v>2018</v>
      </c>
      <c r="G3" s="34">
        <v>2019</v>
      </c>
    </row>
    <row r="4" spans="1:11" ht="12.75" x14ac:dyDescent="0.2">
      <c r="A4" s="32" t="s">
        <v>3</v>
      </c>
      <c r="B4" s="32"/>
      <c r="C4" s="31"/>
      <c r="D4" s="31"/>
      <c r="E4" s="31"/>
      <c r="F4" s="31"/>
      <c r="G4" s="31"/>
    </row>
    <row r="5" spans="1:11" ht="17.25" customHeight="1" x14ac:dyDescent="0.2">
      <c r="A5" s="33" t="s">
        <v>54</v>
      </c>
      <c r="B5" s="33">
        <v>50.829047608885858</v>
      </c>
      <c r="C5" s="27">
        <v>49.2914935490925</v>
      </c>
      <c r="D5" s="27">
        <v>47.015667469560029</v>
      </c>
      <c r="E5" s="27">
        <v>44.840577687853205</v>
      </c>
      <c r="F5" s="27">
        <v>42.694808847685692</v>
      </c>
      <c r="G5" s="27">
        <v>44.298370337963469</v>
      </c>
    </row>
    <row r="6" spans="1:11" ht="17.25" customHeight="1" x14ac:dyDescent="0.2">
      <c r="A6" s="33" t="s">
        <v>53</v>
      </c>
      <c r="B6" s="33">
        <v>23.078892896011613</v>
      </c>
      <c r="C6" s="33">
        <v>23.573146730811285</v>
      </c>
      <c r="D6" s="33">
        <v>23.532141515479637</v>
      </c>
      <c r="E6" s="33">
        <v>23.088909044396381</v>
      </c>
      <c r="F6" s="33">
        <v>22.231722958529286</v>
      </c>
      <c r="G6" s="27">
        <f>21.5224762113092+0.4</f>
        <v>21.922476211309199</v>
      </c>
      <c r="K6" s="72"/>
    </row>
    <row r="7" spans="1:11" ht="15.75" customHeight="1" x14ac:dyDescent="0.2">
      <c r="A7" s="33" t="s">
        <v>52</v>
      </c>
      <c r="B7" s="33">
        <v>14.037259128059581</v>
      </c>
      <c r="C7" s="27">
        <v>14.686201618193746</v>
      </c>
      <c r="D7" s="27">
        <v>15.888449384571187</v>
      </c>
      <c r="E7" s="27">
        <v>18.41903300076746</v>
      </c>
      <c r="F7" s="27">
        <v>18.028397200783061</v>
      </c>
      <c r="G7" s="27">
        <v>17.248167997375042</v>
      </c>
      <c r="K7" s="72"/>
    </row>
    <row r="8" spans="1:11" ht="17.25" customHeight="1" x14ac:dyDescent="0.2">
      <c r="A8" s="33" t="s">
        <v>51</v>
      </c>
      <c r="B8" s="33">
        <v>8.3630310919527968</v>
      </c>
      <c r="C8" s="27">
        <v>8.3336977913842123</v>
      </c>
      <c r="D8" s="27">
        <v>8.5231918325856846</v>
      </c>
      <c r="E8" s="27">
        <v>8.7862508430428612</v>
      </c>
      <c r="F8" s="27">
        <v>8.642919826286537</v>
      </c>
      <c r="G8" s="27">
        <v>8.9642349338291591</v>
      </c>
      <c r="K8" s="72"/>
    </row>
    <row r="9" spans="1:11" ht="17.25" customHeight="1" x14ac:dyDescent="0.2">
      <c r="A9" s="33" t="s">
        <v>50</v>
      </c>
      <c r="B9" s="33">
        <v>2.8253771793175559</v>
      </c>
      <c r="C9" s="27">
        <v>3.2473212333260442</v>
      </c>
      <c r="D9" s="27">
        <v>3.1865290698959186</v>
      </c>
      <c r="E9" s="27">
        <v>2.8233214725923861</v>
      </c>
      <c r="F9" s="27">
        <v>2.7182106613262529</v>
      </c>
      <c r="G9" s="27">
        <v>3.0187028327682377</v>
      </c>
      <c r="K9" s="72"/>
    </row>
    <row r="10" spans="1:11" ht="26.25" customHeight="1" x14ac:dyDescent="0.2">
      <c r="A10" s="76" t="s">
        <v>109</v>
      </c>
      <c r="B10" s="33">
        <v>0.40545442905614476</v>
      </c>
      <c r="C10" s="27">
        <v>0.3958014432538815</v>
      </c>
      <c r="D10" s="27">
        <v>0.41765186838441648</v>
      </c>
      <c r="E10" s="27">
        <v>0.27209935114770112</v>
      </c>
      <c r="F10" s="27">
        <v>0.25651988029072254</v>
      </c>
      <c r="G10" s="27">
        <v>0.21874658208465492</v>
      </c>
      <c r="K10" s="72"/>
    </row>
    <row r="11" spans="1:11" ht="17.25" customHeight="1" x14ac:dyDescent="0.2">
      <c r="A11" s="33" t="s">
        <v>49</v>
      </c>
      <c r="B11" s="33">
        <v>0.4609376667164593</v>
      </c>
      <c r="C11" s="27">
        <v>0.47233763393833372</v>
      </c>
      <c r="D11" s="27">
        <v>1.4363688595231257</v>
      </c>
      <c r="E11" s="27">
        <v>1.7698086002000049</v>
      </c>
      <c r="F11" s="27">
        <v>5.4274206250984456</v>
      </c>
      <c r="G11" s="27">
        <v>4.3552444493054798</v>
      </c>
      <c r="K11" s="72"/>
    </row>
    <row r="12" spans="1:11" ht="17.25" customHeight="1" x14ac:dyDescent="0.2">
      <c r="A12" s="32" t="s">
        <v>2</v>
      </c>
      <c r="B12" s="32"/>
      <c r="C12" s="31"/>
      <c r="D12" s="31"/>
      <c r="E12" s="31"/>
      <c r="F12" s="31"/>
    </row>
    <row r="13" spans="1:11" ht="17.25" customHeight="1" x14ac:dyDescent="0.2">
      <c r="A13" s="33" t="s">
        <v>48</v>
      </c>
      <c r="B13" s="33">
        <v>52.996222028480091</v>
      </c>
      <c r="C13" s="27">
        <v>52.849698523995301</v>
      </c>
      <c r="D13" s="27">
        <v>51.696717011348255</v>
      </c>
      <c r="E13" s="27">
        <v>49.573348600092693</v>
      </c>
      <c r="F13" s="27">
        <v>47.644207340531949</v>
      </c>
      <c r="G13" s="27">
        <v>50.563298208128984</v>
      </c>
      <c r="K13" s="72"/>
    </row>
    <row r="14" spans="1:11" ht="17.25" customHeight="1" x14ac:dyDescent="0.2">
      <c r="A14" s="33" t="s">
        <v>47</v>
      </c>
      <c r="B14" s="33">
        <v>40.409764603312993</v>
      </c>
      <c r="C14" s="27">
        <v>40.867050446075353</v>
      </c>
      <c r="D14" s="27">
        <v>41.960957561366207</v>
      </c>
      <c r="E14" s="27">
        <v>44.090946266459476</v>
      </c>
      <c r="F14" s="27">
        <v>46.079663494831877</v>
      </c>
      <c r="G14" s="27">
        <v>41.0600689554703</v>
      </c>
      <c r="K14" s="72"/>
    </row>
    <row r="15" spans="1:11" ht="17.25" customHeight="1" x14ac:dyDescent="0.2">
      <c r="A15" s="33" t="s">
        <v>46</v>
      </c>
      <c r="B15" s="33">
        <v>3.1153734379540832</v>
      </c>
      <c r="C15" s="27">
        <v>2.9001718822470193</v>
      </c>
      <c r="D15" s="27">
        <v>2.7749399453295411</v>
      </c>
      <c r="E15" s="27">
        <v>2.6553256454295142</v>
      </c>
      <c r="F15" s="27">
        <v>2.4750570673779784</v>
      </c>
      <c r="G15" s="27">
        <v>2.5299859175447974</v>
      </c>
      <c r="K15" s="72"/>
    </row>
    <row r="16" spans="1:11" ht="17.25" customHeight="1" x14ac:dyDescent="0.2">
      <c r="A16" s="33" t="s">
        <v>45</v>
      </c>
      <c r="B16" s="33">
        <v>2.2377215925603022</v>
      </c>
      <c r="C16" s="27">
        <v>2.1908165770878236</v>
      </c>
      <c r="D16" s="27">
        <v>2.4380815639064526</v>
      </c>
      <c r="E16" s="27">
        <v>2.5353725361903985</v>
      </c>
      <c r="F16" s="27">
        <v>2.6263817999948702</v>
      </c>
      <c r="G16" s="27">
        <v>4.4262613509444959</v>
      </c>
      <c r="K16" s="72"/>
    </row>
    <row r="17" spans="1:11" ht="17.25" customHeight="1" x14ac:dyDescent="0.2">
      <c r="A17" s="33" t="s">
        <v>44</v>
      </c>
      <c r="B17" s="33">
        <v>1.2409183376925312</v>
      </c>
      <c r="C17" s="27">
        <v>1.1922625705944943</v>
      </c>
      <c r="D17" s="27">
        <v>1.1293039180495348</v>
      </c>
      <c r="E17" s="27">
        <v>1.1450069518279218</v>
      </c>
      <c r="F17" s="27">
        <v>1.1746902972633306</v>
      </c>
      <c r="G17" s="27">
        <v>1.4203855679114263</v>
      </c>
      <c r="K17" s="72"/>
    </row>
    <row r="18" spans="1:11" ht="17.25" customHeight="1" x14ac:dyDescent="0.2">
      <c r="A18" s="32" t="s">
        <v>22</v>
      </c>
      <c r="B18" s="32"/>
      <c r="C18" s="31"/>
      <c r="D18" s="31"/>
      <c r="E18" s="31"/>
      <c r="F18" s="31"/>
      <c r="G18" s="31"/>
      <c r="K18" s="72"/>
    </row>
    <row r="19" spans="1:11" ht="17.25" customHeight="1" x14ac:dyDescent="0.2">
      <c r="A19" s="77" t="s">
        <v>43</v>
      </c>
      <c r="B19" s="77">
        <v>48.879452701108747</v>
      </c>
      <c r="C19" s="27">
        <v>52.51834978486459</v>
      </c>
      <c r="D19" s="27">
        <v>51.309164149043305</v>
      </c>
      <c r="E19" s="27">
        <v>53.253143794423188</v>
      </c>
      <c r="F19" s="121">
        <v>57.018813314037629</v>
      </c>
      <c r="G19" s="121">
        <v>73.699590882524831</v>
      </c>
      <c r="K19" s="72"/>
    </row>
    <row r="20" spans="1:11" ht="38.25" x14ac:dyDescent="0.2">
      <c r="A20" s="78" t="s">
        <v>110</v>
      </c>
      <c r="B20" s="77">
        <v>35.668789808917197</v>
      </c>
      <c r="C20" s="27">
        <v>30.372057706909644</v>
      </c>
      <c r="D20" s="27">
        <v>31.294058408862035</v>
      </c>
      <c r="E20" s="27">
        <v>27.173318753417171</v>
      </c>
      <c r="F20" s="121">
        <v>23.560057887120113</v>
      </c>
      <c r="G20" s="121">
        <v>17.971946230274693</v>
      </c>
      <c r="K20" s="72"/>
    </row>
    <row r="21" spans="1:11" ht="17.25" customHeight="1" x14ac:dyDescent="0.2">
      <c r="A21" s="77" t="s">
        <v>42</v>
      </c>
      <c r="B21" s="77">
        <v>9.4125973106864826</v>
      </c>
      <c r="C21" s="27">
        <v>11.566691976714756</v>
      </c>
      <c r="D21" s="27">
        <v>11.228600201409868</v>
      </c>
      <c r="E21" s="27">
        <v>12.110442864953527</v>
      </c>
      <c r="F21" s="121">
        <v>13.082489146164978</v>
      </c>
      <c r="G21" s="121">
        <v>1.2565751022793687</v>
      </c>
    </row>
    <row r="22" spans="1:11" ht="17.25" customHeight="1" x14ac:dyDescent="0.2">
      <c r="A22" s="77" t="s">
        <v>41</v>
      </c>
      <c r="B22" s="77">
        <v>4.364236848313281</v>
      </c>
      <c r="C22" s="27">
        <v>3.4674765882055176</v>
      </c>
      <c r="D22" s="27">
        <v>4.1792547834843905</v>
      </c>
      <c r="E22" s="27">
        <v>5.0027337342810281</v>
      </c>
      <c r="F22" s="27">
        <v>4.7178002894356004</v>
      </c>
      <c r="G22" s="27">
        <v>5.9906487434248978</v>
      </c>
      <c r="K22" s="72"/>
    </row>
    <row r="23" spans="1:11" ht="17.25" customHeight="1" x14ac:dyDescent="0.2">
      <c r="A23" s="77" t="s">
        <v>40</v>
      </c>
      <c r="B23" s="77">
        <v>1.0851615947157349</v>
      </c>
      <c r="C23" s="27">
        <v>1.6198430777018478</v>
      </c>
      <c r="D23" s="27">
        <v>1.5861027190332326</v>
      </c>
      <c r="E23" s="27">
        <v>2.1596500820120283</v>
      </c>
      <c r="F23" s="27">
        <v>1.3603473227206948</v>
      </c>
      <c r="G23" s="27">
        <v>0.99357101110461721</v>
      </c>
      <c r="K23" s="72"/>
    </row>
    <row r="24" spans="1:11" ht="17.25" customHeight="1" x14ac:dyDescent="0.2">
      <c r="A24" s="77" t="s">
        <v>39</v>
      </c>
      <c r="B24" s="77">
        <v>0.58976173625855155</v>
      </c>
      <c r="C24" s="27">
        <v>0.45558086560364464</v>
      </c>
      <c r="D24" s="27">
        <v>0.4028197381671702</v>
      </c>
      <c r="E24" s="27">
        <v>0.30071077091306725</v>
      </c>
      <c r="F24" s="27">
        <v>0.26049204052098407</v>
      </c>
      <c r="G24" s="27">
        <v>8.766803039158387E-2</v>
      </c>
      <c r="K24" s="72"/>
    </row>
    <row r="25" spans="1:11" ht="18" customHeight="1" x14ac:dyDescent="0.2">
      <c r="A25" s="32" t="s">
        <v>1</v>
      </c>
      <c r="B25" s="32"/>
      <c r="C25" s="31"/>
      <c r="D25" s="31"/>
      <c r="E25" s="31"/>
      <c r="F25" s="31"/>
      <c r="G25" s="31"/>
      <c r="K25" s="72"/>
    </row>
    <row r="26" spans="1:11" ht="18" customHeight="1" x14ac:dyDescent="0.2">
      <c r="A26" s="29" t="s">
        <v>83</v>
      </c>
      <c r="B26" s="28">
        <v>62.837837837837839</v>
      </c>
      <c r="C26" s="27">
        <v>62.25352112676056</v>
      </c>
      <c r="D26" s="27">
        <v>65.934065934065927</v>
      </c>
      <c r="E26" s="27">
        <v>70.850202429149803</v>
      </c>
      <c r="F26" s="27">
        <v>74.520547945205479</v>
      </c>
      <c r="G26" s="27">
        <v>69.148936170212778</v>
      </c>
      <c r="K26" s="72"/>
    </row>
    <row r="27" spans="1:11" ht="17.25" customHeight="1" x14ac:dyDescent="0.2">
      <c r="A27" s="29" t="s">
        <v>38</v>
      </c>
      <c r="B27" s="28">
        <v>28.918918918918919</v>
      </c>
      <c r="C27" s="27">
        <v>31.26760563380282</v>
      </c>
      <c r="D27" s="27">
        <v>28.100470957613815</v>
      </c>
      <c r="E27" s="27">
        <v>22.672064777327936</v>
      </c>
      <c r="F27" s="27">
        <v>18.082191780821919</v>
      </c>
      <c r="G27" s="27">
        <v>20.74468085106383</v>
      </c>
    </row>
    <row r="28" spans="1:11" ht="17.25" customHeight="1" x14ac:dyDescent="0.2">
      <c r="A28" s="29" t="s">
        <v>37</v>
      </c>
      <c r="B28" s="28">
        <v>3.9189189189189193</v>
      </c>
      <c r="C28" s="27">
        <v>4.3661971830985911</v>
      </c>
      <c r="D28" s="27">
        <v>3.6106750392464679</v>
      </c>
      <c r="E28" s="27">
        <v>4.048582995951417</v>
      </c>
      <c r="F28" s="27">
        <v>3.8356164383561646</v>
      </c>
      <c r="G28" s="27">
        <v>4.2553191489361701</v>
      </c>
      <c r="K28" s="72"/>
    </row>
    <row r="29" spans="1:11" ht="25.5" customHeight="1" x14ac:dyDescent="0.2">
      <c r="A29" s="30" t="s">
        <v>36</v>
      </c>
      <c r="B29" s="28">
        <v>3.3783783783783785</v>
      </c>
      <c r="C29" s="27">
        <v>1.5492957746478873</v>
      </c>
      <c r="D29" s="27">
        <v>2.197802197802198</v>
      </c>
      <c r="E29" s="27">
        <v>2.42914979757085</v>
      </c>
      <c r="F29" s="27">
        <v>3.5616438356164384</v>
      </c>
      <c r="G29" s="27">
        <v>5.8510638297872344</v>
      </c>
      <c r="K29" s="72"/>
    </row>
    <row r="30" spans="1:11" ht="17.25" customHeight="1" x14ac:dyDescent="0.2">
      <c r="A30" s="29" t="s">
        <v>35</v>
      </c>
      <c r="B30" s="28">
        <v>0.94594594594594605</v>
      </c>
      <c r="C30" s="27">
        <v>0.56338028169014087</v>
      </c>
      <c r="D30" s="27">
        <v>0.15698587127158556</v>
      </c>
      <c r="E30" s="27">
        <v>0</v>
      </c>
      <c r="F30" s="27">
        <v>0</v>
      </c>
      <c r="G30" s="27">
        <v>0</v>
      </c>
      <c r="K30" s="72"/>
    </row>
    <row r="31" spans="1:11" ht="17.25" customHeight="1" x14ac:dyDescent="0.2">
      <c r="A31" s="73" t="s">
        <v>111</v>
      </c>
      <c r="C31" s="79"/>
      <c r="D31" s="26"/>
      <c r="E31" s="26"/>
      <c r="K31" s="72"/>
    </row>
    <row r="32" spans="1:11" s="25" customFormat="1" ht="21.75" customHeight="1" x14ac:dyDescent="0.2">
      <c r="A32" s="29" t="s">
        <v>112</v>
      </c>
      <c r="B32" s="29"/>
      <c r="C32" s="29"/>
      <c r="D32" s="29"/>
      <c r="E32" s="29"/>
      <c r="F32" s="29"/>
      <c r="G32" s="74">
        <v>61.34071099794339</v>
      </c>
      <c r="I32" s="21"/>
      <c r="J32" s="21"/>
    </row>
    <row r="33" spans="1:11" ht="17.25" customHeight="1" x14ac:dyDescent="0.2">
      <c r="A33" s="75" t="s">
        <v>75</v>
      </c>
      <c r="B33" s="33"/>
      <c r="C33" s="80"/>
      <c r="D33" s="29"/>
      <c r="E33" s="29"/>
      <c r="F33" s="29"/>
      <c r="G33" s="74">
        <v>13.221036137498777</v>
      </c>
      <c r="K33" s="72"/>
    </row>
    <row r="34" spans="1:11" ht="17.25" customHeight="1" x14ac:dyDescent="0.2">
      <c r="A34" s="75" t="s">
        <v>121</v>
      </c>
      <c r="B34" s="33"/>
      <c r="C34" s="80"/>
      <c r="D34" s="29"/>
      <c r="E34" s="29"/>
      <c r="F34" s="29"/>
      <c r="G34" s="74">
        <v>13.039858975614532</v>
      </c>
      <c r="K34" s="72"/>
    </row>
    <row r="35" spans="1:11" ht="17.25" customHeight="1" x14ac:dyDescent="0.2">
      <c r="A35" s="75" t="s">
        <v>72</v>
      </c>
      <c r="B35" s="33"/>
      <c r="C35" s="80"/>
      <c r="D35" s="29"/>
      <c r="E35" s="29"/>
      <c r="F35" s="29"/>
      <c r="G35" s="74">
        <v>12.398393888943296</v>
      </c>
      <c r="K35" s="72"/>
    </row>
    <row r="36" spans="1:11" ht="12.75" x14ac:dyDescent="0.2">
      <c r="A36" s="354" t="s">
        <v>113</v>
      </c>
      <c r="B36" s="354"/>
      <c r="C36" s="354"/>
      <c r="D36" s="354"/>
      <c r="E36" s="354"/>
      <c r="F36" s="354"/>
      <c r="G36" s="354"/>
    </row>
    <row r="37" spans="1:11" ht="12.75" x14ac:dyDescent="0.2">
      <c r="A37" s="355" t="s">
        <v>33</v>
      </c>
      <c r="B37" s="355"/>
      <c r="C37" s="355"/>
      <c r="D37" s="355"/>
      <c r="E37" s="355"/>
      <c r="F37" s="355"/>
      <c r="G37" s="355"/>
    </row>
    <row r="38" spans="1:11" ht="17.25" customHeight="1" x14ac:dyDescent="0.25"/>
    <row r="40" spans="1:11" ht="15.75" customHeight="1" x14ac:dyDescent="0.25"/>
  </sheetData>
  <mergeCells count="3">
    <mergeCell ref="A36:G36"/>
    <mergeCell ref="A37:G37"/>
    <mergeCell ref="A1:F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2" tint="-0.249977111117893"/>
  </sheetPr>
  <dimension ref="A1:I34"/>
  <sheetViews>
    <sheetView showGridLines="0" zoomScale="70" zoomScaleNormal="70" workbookViewId="0"/>
  </sheetViews>
  <sheetFormatPr baseColWidth="10" defaultColWidth="11.42578125" defaultRowHeight="12.75" x14ac:dyDescent="0.2"/>
  <cols>
    <col min="1" max="1" width="11.85546875" style="49" bestFit="1" customWidth="1"/>
    <col min="2" max="2" width="9.28515625" style="49" customWidth="1"/>
    <col min="3" max="3" width="17" style="49" customWidth="1"/>
    <col min="4" max="4" width="4.85546875" style="49" bestFit="1" customWidth="1"/>
    <col min="5" max="5" width="12" style="49" bestFit="1" customWidth="1"/>
    <col min="6" max="6" width="12.85546875" style="49" customWidth="1"/>
    <col min="7" max="7" width="11" style="49" bestFit="1" customWidth="1"/>
    <col min="8" max="8" width="39.7109375" style="49" customWidth="1"/>
    <col min="9" max="9" width="18.5703125" style="49" customWidth="1"/>
    <col min="10" max="16384" width="11.42578125" style="49"/>
  </cols>
  <sheetData>
    <row r="1" spans="1:9" x14ac:dyDescent="0.2">
      <c r="A1" s="81" t="s">
        <v>156</v>
      </c>
    </row>
    <row r="2" spans="1:9" ht="11.25" customHeight="1" x14ac:dyDescent="0.2"/>
    <row r="3" spans="1:9" x14ac:dyDescent="0.2">
      <c r="A3" s="295"/>
      <c r="B3" s="295"/>
      <c r="C3" s="128" t="s">
        <v>22</v>
      </c>
      <c r="D3" s="129" t="s">
        <v>27</v>
      </c>
      <c r="E3" s="130" t="s">
        <v>3</v>
      </c>
      <c r="F3" s="129" t="s">
        <v>2</v>
      </c>
      <c r="G3" s="131" t="s">
        <v>1</v>
      </c>
      <c r="H3" s="295"/>
      <c r="I3" s="295"/>
    </row>
    <row r="4" spans="1:9" x14ac:dyDescent="0.2">
      <c r="A4" s="296" t="s">
        <v>79</v>
      </c>
      <c r="B4" s="297" t="s">
        <v>55</v>
      </c>
      <c r="C4" s="298">
        <v>21.917007597895967</v>
      </c>
      <c r="D4" s="298">
        <v>8.7552639310547455</v>
      </c>
      <c r="E4" s="298">
        <v>11.670640736770721</v>
      </c>
      <c r="F4" s="298">
        <v>4.7127163134357382</v>
      </c>
      <c r="G4" s="299">
        <v>16.842105263157894</v>
      </c>
      <c r="H4" s="295"/>
      <c r="I4" s="295"/>
    </row>
    <row r="5" spans="1:9" x14ac:dyDescent="0.2">
      <c r="A5" s="300"/>
      <c r="B5" s="301" t="s">
        <v>56</v>
      </c>
      <c r="C5" s="302">
        <v>14.669783752191702</v>
      </c>
      <c r="D5" s="302">
        <v>4.113211242777397</v>
      </c>
      <c r="E5" s="302">
        <v>6.0748583553912452</v>
      </c>
      <c r="F5" s="302">
        <v>1.9516818977250634</v>
      </c>
      <c r="G5" s="303">
        <v>3.6842105263157889</v>
      </c>
      <c r="H5" s="295"/>
      <c r="I5" s="295"/>
    </row>
    <row r="6" spans="1:9" x14ac:dyDescent="0.2">
      <c r="A6" s="296" t="s">
        <v>78</v>
      </c>
      <c r="B6" s="297" t="s">
        <v>55</v>
      </c>
      <c r="C6" s="298">
        <v>15.517241379310345</v>
      </c>
      <c r="D6" s="298">
        <v>13.314073058466361</v>
      </c>
      <c r="E6" s="298">
        <v>23.509723710979372</v>
      </c>
      <c r="F6" s="298">
        <v>20.039373906280382</v>
      </c>
      <c r="G6" s="299">
        <v>22.105263157894736</v>
      </c>
      <c r="H6" s="295"/>
      <c r="I6" s="295"/>
    </row>
    <row r="7" spans="1:9" x14ac:dyDescent="0.2">
      <c r="A7" s="304"/>
      <c r="B7" s="305" t="s">
        <v>56</v>
      </c>
      <c r="C7" s="306">
        <v>13.208649912331968</v>
      </c>
      <c r="D7" s="306">
        <v>10.214474586230535</v>
      </c>
      <c r="E7" s="306">
        <v>28.20860586704001</v>
      </c>
      <c r="F7" s="306">
        <v>50.284367100913862</v>
      </c>
      <c r="G7" s="307">
        <v>6.3157894736842106</v>
      </c>
      <c r="H7" s="295"/>
      <c r="I7" s="295"/>
    </row>
    <row r="8" spans="1:9" x14ac:dyDescent="0.2">
      <c r="A8" s="300" t="s">
        <v>77</v>
      </c>
      <c r="B8" s="301" t="s">
        <v>55</v>
      </c>
      <c r="C8" s="302">
        <v>9.8480420806545883</v>
      </c>
      <c r="D8" s="302">
        <v>19.763000685535207</v>
      </c>
      <c r="E8" s="302">
        <v>5.107956161267035</v>
      </c>
      <c r="F8" s="302">
        <v>5.5949834726813137</v>
      </c>
      <c r="G8" s="303">
        <v>24.736842105263158</v>
      </c>
      <c r="H8" s="295"/>
      <c r="I8" s="295"/>
    </row>
    <row r="9" spans="1:9" x14ac:dyDescent="0.2">
      <c r="A9" s="300"/>
      <c r="B9" s="301" t="s">
        <v>56</v>
      </c>
      <c r="C9" s="302">
        <v>9.8772647574517833</v>
      </c>
      <c r="D9" s="302">
        <v>16.031730486729998</v>
      </c>
      <c r="E9" s="302">
        <v>7.0855117800188134</v>
      </c>
      <c r="F9" s="302">
        <v>6.1904530429710292</v>
      </c>
      <c r="G9" s="303">
        <v>10</v>
      </c>
      <c r="H9" s="295"/>
      <c r="I9" s="295"/>
    </row>
    <row r="10" spans="1:9" x14ac:dyDescent="0.2">
      <c r="A10" s="296" t="s">
        <v>76</v>
      </c>
      <c r="B10" s="297" t="s">
        <v>55</v>
      </c>
      <c r="C10" s="298">
        <v>3.4774985388661603</v>
      </c>
      <c r="D10" s="298">
        <v>17.280383899715993</v>
      </c>
      <c r="E10" s="298">
        <v>9.2315096362085178</v>
      </c>
      <c r="F10" s="298">
        <v>3.1280381100524988</v>
      </c>
      <c r="G10" s="299">
        <v>3.1578947368421053</v>
      </c>
      <c r="H10" s="295"/>
      <c r="I10" s="295"/>
    </row>
    <row r="11" spans="1:9" x14ac:dyDescent="0.2">
      <c r="A11" s="304"/>
      <c r="B11" s="305" t="s">
        <v>56</v>
      </c>
      <c r="C11" s="306">
        <v>11.484511981297487</v>
      </c>
      <c r="D11" s="306">
        <v>10.576828909999021</v>
      </c>
      <c r="E11" s="306">
        <v>9.1111937523242847</v>
      </c>
      <c r="F11" s="306">
        <v>8.098386155940112</v>
      </c>
      <c r="G11" s="307">
        <v>13.157894736842104</v>
      </c>
      <c r="H11" s="295"/>
      <c r="I11" s="295"/>
    </row>
    <row r="12" spans="1:9" x14ac:dyDescent="0.2">
      <c r="A12" s="295"/>
      <c r="B12" s="295"/>
      <c r="C12" s="295"/>
      <c r="D12" s="295"/>
      <c r="E12" s="295"/>
      <c r="F12" s="295"/>
      <c r="G12" s="295"/>
      <c r="H12" s="295"/>
      <c r="I12" s="295"/>
    </row>
    <row r="13" spans="1:9" x14ac:dyDescent="0.2">
      <c r="A13" s="308" t="s">
        <v>115</v>
      </c>
      <c r="B13" s="309"/>
      <c r="C13" s="309"/>
      <c r="D13" s="309"/>
      <c r="E13" s="309"/>
      <c r="F13" s="309"/>
      <c r="G13" s="309"/>
      <c r="H13" s="309"/>
      <c r="I13" s="309"/>
    </row>
    <row r="14" spans="1:9" ht="18.75" customHeight="1" x14ac:dyDescent="0.2">
      <c r="A14" s="358" t="s">
        <v>117</v>
      </c>
      <c r="B14" s="358"/>
      <c r="C14" s="358"/>
      <c r="D14" s="358"/>
      <c r="E14" s="358"/>
      <c r="F14" s="358"/>
      <c r="G14" s="358"/>
      <c r="H14" s="358"/>
      <c r="I14" s="358"/>
    </row>
    <row r="15" spans="1:9" ht="28.5" customHeight="1" x14ac:dyDescent="0.2">
      <c r="A15" s="359" t="s">
        <v>116</v>
      </c>
      <c r="B15" s="359"/>
      <c r="C15" s="359"/>
      <c r="D15" s="359"/>
      <c r="E15" s="359"/>
      <c r="F15" s="359"/>
      <c r="G15" s="359"/>
      <c r="H15" s="359"/>
      <c r="I15" s="309"/>
    </row>
    <row r="21" spans="6:8" ht="30" customHeight="1" x14ac:dyDescent="0.2"/>
    <row r="23" spans="6:8" x14ac:dyDescent="0.2">
      <c r="F23" s="50"/>
      <c r="G23" s="50"/>
      <c r="H23" s="50"/>
    </row>
    <row r="24" spans="6:8" x14ac:dyDescent="0.2">
      <c r="F24" s="50"/>
      <c r="G24" s="50"/>
      <c r="H24" s="50"/>
    </row>
    <row r="25" spans="6:8" x14ac:dyDescent="0.2">
      <c r="F25" s="50"/>
      <c r="G25" s="50"/>
      <c r="H25" s="50"/>
    </row>
    <row r="26" spans="6:8" x14ac:dyDescent="0.2">
      <c r="F26" s="50"/>
      <c r="G26" s="50"/>
      <c r="H26" s="50"/>
    </row>
    <row r="27" spans="6:8" x14ac:dyDescent="0.2">
      <c r="F27" s="50"/>
      <c r="G27" s="50"/>
      <c r="H27" s="50"/>
    </row>
    <row r="28" spans="6:8" x14ac:dyDescent="0.2">
      <c r="F28" s="50"/>
      <c r="G28" s="50"/>
      <c r="H28" s="50"/>
    </row>
    <row r="29" spans="6:8" x14ac:dyDescent="0.2">
      <c r="F29" s="50"/>
      <c r="G29" s="50"/>
      <c r="H29" s="50"/>
    </row>
    <row r="30" spans="6:8" x14ac:dyDescent="0.2">
      <c r="F30" s="50"/>
      <c r="G30" s="50"/>
      <c r="H30" s="50"/>
    </row>
    <row r="31" spans="6:8" x14ac:dyDescent="0.2">
      <c r="H31" s="50"/>
    </row>
    <row r="32" spans="6:8" x14ac:dyDescent="0.2">
      <c r="H32" s="50"/>
    </row>
    <row r="33" spans="8:8" x14ac:dyDescent="0.2">
      <c r="H33" s="50"/>
    </row>
    <row r="34" spans="8:8" x14ac:dyDescent="0.2">
      <c r="H34" s="50"/>
    </row>
  </sheetData>
  <mergeCells count="2">
    <mergeCell ref="A14:I14"/>
    <mergeCell ref="A15:H1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M65"/>
  <sheetViews>
    <sheetView showGridLines="0" workbookViewId="0"/>
  </sheetViews>
  <sheetFormatPr baseColWidth="10" defaultColWidth="11.42578125" defaultRowHeight="12.75" x14ac:dyDescent="0.2"/>
  <cols>
    <col min="1" max="1" width="11.42578125" style="1"/>
    <col min="2" max="2" width="18" style="3" customWidth="1"/>
    <col min="3" max="3" width="6.7109375" style="1" bestFit="1" customWidth="1"/>
    <col min="4" max="6" width="11.42578125" style="1"/>
    <col min="7" max="7" width="15.28515625" style="1" customWidth="1"/>
    <col min="8" max="16384" width="11.42578125" style="1"/>
  </cols>
  <sheetData>
    <row r="1" spans="1:2" x14ac:dyDescent="0.2">
      <c r="A1" s="40" t="s">
        <v>60</v>
      </c>
    </row>
    <row r="2" spans="1:2" x14ac:dyDescent="0.2">
      <c r="A2" s="40"/>
      <c r="B2" s="51"/>
    </row>
    <row r="3" spans="1:2" x14ac:dyDescent="0.2">
      <c r="A3" s="40"/>
      <c r="B3" s="51"/>
    </row>
    <row r="4" spans="1:2" x14ac:dyDescent="0.2">
      <c r="A4" s="40"/>
      <c r="B4" s="51"/>
    </row>
    <row r="5" spans="1:2" x14ac:dyDescent="0.2">
      <c r="A5" s="40"/>
      <c r="B5" s="51"/>
    </row>
    <row r="6" spans="1:2" x14ac:dyDescent="0.2">
      <c r="A6" s="40"/>
      <c r="B6" s="51"/>
    </row>
    <row r="7" spans="1:2" x14ac:dyDescent="0.2">
      <c r="A7" s="40"/>
      <c r="B7" s="51"/>
    </row>
    <row r="8" spans="1:2" x14ac:dyDescent="0.2">
      <c r="A8" s="40"/>
      <c r="B8" s="51"/>
    </row>
    <row r="9" spans="1:2" x14ac:dyDescent="0.2">
      <c r="A9" s="40"/>
      <c r="B9" s="51"/>
    </row>
    <row r="10" spans="1:2" x14ac:dyDescent="0.2">
      <c r="A10" s="40"/>
      <c r="B10" s="51"/>
    </row>
    <row r="11" spans="1:2" x14ac:dyDescent="0.2">
      <c r="A11" s="40"/>
      <c r="B11" s="51"/>
    </row>
    <row r="12" spans="1:2" x14ac:dyDescent="0.2">
      <c r="A12" s="40"/>
      <c r="B12" s="51"/>
    </row>
    <row r="13" spans="1:2" x14ac:dyDescent="0.2">
      <c r="A13" s="40"/>
      <c r="B13" s="51"/>
    </row>
    <row r="14" spans="1:2" x14ac:dyDescent="0.2">
      <c r="A14" s="40"/>
      <c r="B14" s="51"/>
    </row>
    <row r="15" spans="1:2" x14ac:dyDescent="0.2">
      <c r="A15" s="40"/>
      <c r="B15" s="51"/>
    </row>
    <row r="16" spans="1:2" x14ac:dyDescent="0.2">
      <c r="A16" s="40"/>
      <c r="B16" s="51"/>
    </row>
    <row r="17" spans="1:13" x14ac:dyDescent="0.2">
      <c r="A17" s="40"/>
      <c r="B17" s="51"/>
    </row>
    <row r="18" spans="1:13" x14ac:dyDescent="0.2">
      <c r="A18" s="40"/>
      <c r="B18" s="51"/>
    </row>
    <row r="19" spans="1:13" x14ac:dyDescent="0.2">
      <c r="A19" s="40"/>
      <c r="B19" s="51"/>
    </row>
    <row r="20" spans="1:13" x14ac:dyDescent="0.2">
      <c r="A20" s="40"/>
      <c r="B20" s="51"/>
    </row>
    <row r="22" spans="1:13" s="38" customFormat="1" ht="12" customHeight="1" x14ac:dyDescent="0.2">
      <c r="A22" s="369" t="s">
        <v>118</v>
      </c>
      <c r="B22" s="369"/>
      <c r="C22" s="369"/>
      <c r="D22" s="369"/>
      <c r="E22" s="369"/>
      <c r="F22" s="369"/>
      <c r="G22" s="369"/>
      <c r="H22" s="246"/>
    </row>
    <row r="23" spans="1:13" s="132" customFormat="1" ht="12" customHeight="1" x14ac:dyDescent="0.25">
      <c r="A23" s="370" t="s">
        <v>33</v>
      </c>
      <c r="B23" s="370"/>
      <c r="C23" s="370"/>
      <c r="D23" s="370"/>
      <c r="E23" s="370"/>
      <c r="F23" s="370"/>
      <c r="G23" s="370"/>
      <c r="H23" s="370"/>
    </row>
    <row r="24" spans="1:13" s="38" customFormat="1" ht="12" customHeight="1" x14ac:dyDescent="0.2">
      <c r="A24" s="371" t="s">
        <v>59</v>
      </c>
      <c r="B24" s="371"/>
      <c r="C24" s="371"/>
      <c r="D24" s="371"/>
      <c r="E24" s="371"/>
      <c r="F24" s="371"/>
      <c r="G24" s="371"/>
      <c r="H24" s="371"/>
    </row>
    <row r="25" spans="1:13" s="38" customFormat="1" ht="15" customHeight="1" x14ac:dyDescent="0.2">
      <c r="A25" s="39"/>
      <c r="B25" s="39"/>
      <c r="C25" s="39"/>
      <c r="D25" s="39"/>
      <c r="E25" s="39"/>
      <c r="F25" s="39"/>
      <c r="G25" s="39"/>
      <c r="H25" s="39"/>
    </row>
    <row r="26" spans="1:13" s="38" customFormat="1" ht="15" customHeight="1" thickBot="1" x14ac:dyDescent="0.25">
      <c r="A26" s="39"/>
      <c r="B26" s="39"/>
      <c r="C26" s="39"/>
      <c r="D26" s="39"/>
      <c r="E26" s="39"/>
      <c r="F26" s="39"/>
      <c r="G26" s="39"/>
      <c r="H26" s="39"/>
    </row>
    <row r="27" spans="1:13" ht="15.75" thickTop="1" x14ac:dyDescent="0.25">
      <c r="B27" s="90" t="s">
        <v>58</v>
      </c>
      <c r="C27" s="90" t="s">
        <v>57</v>
      </c>
      <c r="D27" s="90" t="s">
        <v>56</v>
      </c>
      <c r="E27" s="90" t="s">
        <v>55</v>
      </c>
      <c r="G27"/>
      <c r="H27"/>
    </row>
    <row r="28" spans="1:13" ht="15" x14ac:dyDescent="0.25">
      <c r="B28" s="362" t="s">
        <v>1</v>
      </c>
      <c r="C28" s="95">
        <v>2015</v>
      </c>
      <c r="D28" s="91">
        <v>30.56338028169014</v>
      </c>
      <c r="E28" s="91">
        <v>69.436619718309856</v>
      </c>
      <c r="F28" s="117">
        <f>E28+D28</f>
        <v>100</v>
      </c>
      <c r="G28"/>
      <c r="H28" s="89"/>
      <c r="I28" s="83"/>
      <c r="J28" s="83"/>
      <c r="L28" s="84"/>
      <c r="M28" s="84"/>
    </row>
    <row r="29" spans="1:13" ht="15" x14ac:dyDescent="0.25">
      <c r="B29" s="362"/>
      <c r="C29" s="95">
        <v>2016</v>
      </c>
      <c r="D29" s="91">
        <v>32.863849765258216</v>
      </c>
      <c r="E29" s="91">
        <v>67.136150234741791</v>
      </c>
      <c r="F29" s="117">
        <f t="shared" ref="F29:F57" si="0">E29+D29</f>
        <v>100</v>
      </c>
      <c r="G29"/>
      <c r="H29" s="89"/>
      <c r="I29"/>
      <c r="J29"/>
      <c r="L29" s="84"/>
      <c r="M29" s="84"/>
    </row>
    <row r="30" spans="1:13" ht="15" x14ac:dyDescent="0.25">
      <c r="B30" s="362"/>
      <c r="C30" s="95">
        <v>2017</v>
      </c>
      <c r="D30" s="91">
        <v>30.985915492957744</v>
      </c>
      <c r="E30" s="91">
        <v>69.014084507042256</v>
      </c>
      <c r="F30" s="117">
        <f t="shared" si="0"/>
        <v>100</v>
      </c>
      <c r="G30"/>
      <c r="H30" s="89"/>
      <c r="I30" s="83"/>
      <c r="J30" s="83"/>
      <c r="L30" s="84"/>
      <c r="M30" s="84"/>
    </row>
    <row r="31" spans="1:13" ht="15" x14ac:dyDescent="0.25">
      <c r="B31" s="362"/>
      <c r="C31" s="95">
        <v>2018</v>
      </c>
      <c r="D31" s="91">
        <v>32.786885245901637</v>
      </c>
      <c r="E31" s="91">
        <v>67.213114754098356</v>
      </c>
      <c r="F31" s="117">
        <f t="shared" si="0"/>
        <v>100</v>
      </c>
      <c r="G31" s="372"/>
      <c r="H31" s="89"/>
      <c r="I31" s="83"/>
      <c r="J31" s="83"/>
      <c r="L31" s="84"/>
      <c r="M31" s="84"/>
    </row>
    <row r="32" spans="1:13" ht="15" x14ac:dyDescent="0.25">
      <c r="B32" s="363"/>
      <c r="C32" s="96">
        <v>2019</v>
      </c>
      <c r="D32" s="92">
        <v>33.200000000000003</v>
      </c>
      <c r="E32" s="92">
        <v>66.8</v>
      </c>
      <c r="F32" s="117">
        <f t="shared" si="0"/>
        <v>100</v>
      </c>
      <c r="G32" s="372"/>
      <c r="H32" s="89"/>
      <c r="I32" s="83"/>
      <c r="J32" s="83"/>
      <c r="L32" s="84"/>
      <c r="M32" s="84"/>
    </row>
    <row r="33" spans="2:13" ht="15" x14ac:dyDescent="0.25">
      <c r="B33" s="361" t="s">
        <v>2</v>
      </c>
      <c r="C33" s="95">
        <v>2015</v>
      </c>
      <c r="D33" s="91">
        <v>67.091370419883773</v>
      </c>
      <c r="E33" s="91">
        <v>32.908629580116227</v>
      </c>
      <c r="F33" s="117">
        <f t="shared" si="0"/>
        <v>100</v>
      </c>
      <c r="G33" s="372"/>
      <c r="H33" s="89"/>
      <c r="I33" s="83"/>
      <c r="J33" s="83"/>
      <c r="L33" s="84"/>
      <c r="M33" s="84"/>
    </row>
    <row r="34" spans="2:13" ht="15" x14ac:dyDescent="0.25">
      <c r="B34" s="362"/>
      <c r="C34" s="95">
        <v>2016</v>
      </c>
      <c r="D34" s="91">
        <v>66.819449429825767</v>
      </c>
      <c r="E34" s="91">
        <v>33.180550570174226</v>
      </c>
      <c r="F34" s="117">
        <f t="shared" si="0"/>
        <v>100</v>
      </c>
      <c r="G34" s="372"/>
      <c r="H34" s="89"/>
      <c r="I34" s="83"/>
      <c r="J34" s="83"/>
      <c r="L34" s="84"/>
      <c r="M34" s="84"/>
    </row>
    <row r="35" spans="2:13" ht="15" x14ac:dyDescent="0.25">
      <c r="B35" s="362"/>
      <c r="C35" s="95">
        <v>2017</v>
      </c>
      <c r="D35" s="91">
        <v>68.367819852239577</v>
      </c>
      <c r="E35" s="91">
        <v>31.632180147760419</v>
      </c>
      <c r="F35" s="117">
        <f t="shared" si="0"/>
        <v>100</v>
      </c>
      <c r="G35" s="372"/>
      <c r="H35" s="89"/>
      <c r="I35" s="83"/>
      <c r="J35" s="83"/>
      <c r="L35" s="84"/>
      <c r="M35" s="84"/>
    </row>
    <row r="36" spans="2:13" ht="15" x14ac:dyDescent="0.25">
      <c r="B36" s="362"/>
      <c r="C36" s="95">
        <v>2018</v>
      </c>
      <c r="D36" s="91">
        <v>68.25258406217138</v>
      </c>
      <c r="E36" s="91">
        <v>31.747415937828617</v>
      </c>
      <c r="F36" s="117">
        <f t="shared" si="0"/>
        <v>100</v>
      </c>
      <c r="G36" s="372"/>
      <c r="H36" s="89"/>
      <c r="I36" s="83"/>
      <c r="J36" s="83"/>
      <c r="L36" s="84"/>
      <c r="M36" s="84"/>
    </row>
    <row r="37" spans="2:13" ht="15" x14ac:dyDescent="0.25">
      <c r="B37" s="363"/>
      <c r="C37" s="95">
        <v>2019</v>
      </c>
      <c r="D37" s="91">
        <v>66.2</v>
      </c>
      <c r="E37" s="91">
        <v>33.799999999999997</v>
      </c>
      <c r="F37" s="117">
        <f t="shared" si="0"/>
        <v>100</v>
      </c>
      <c r="G37" s="368"/>
      <c r="H37" s="89"/>
      <c r="I37" s="85"/>
      <c r="J37" s="85"/>
      <c r="L37" s="84"/>
      <c r="M37" s="84"/>
    </row>
    <row r="38" spans="2:13" ht="15" x14ac:dyDescent="0.25">
      <c r="B38" s="361" t="s">
        <v>3</v>
      </c>
      <c r="C38" s="97">
        <v>2015</v>
      </c>
      <c r="D38" s="93">
        <v>46.564618412420735</v>
      </c>
      <c r="E38" s="93">
        <v>53.435381587579265</v>
      </c>
      <c r="F38" s="117">
        <f t="shared" si="0"/>
        <v>100</v>
      </c>
      <c r="G38" s="368"/>
      <c r="H38" s="89"/>
      <c r="I38" s="85"/>
      <c r="J38" s="85"/>
      <c r="L38" s="84"/>
      <c r="M38" s="84"/>
    </row>
    <row r="39" spans="2:13" ht="15" x14ac:dyDescent="0.25">
      <c r="B39" s="362"/>
      <c r="C39" s="95">
        <v>2016</v>
      </c>
      <c r="D39" s="91">
        <v>47.786887057211672</v>
      </c>
      <c r="E39" s="91">
        <v>52.213112942788321</v>
      </c>
      <c r="F39" s="117">
        <f t="shared" si="0"/>
        <v>100</v>
      </c>
      <c r="G39" s="368"/>
      <c r="H39" s="89"/>
      <c r="I39" s="85"/>
      <c r="J39" s="85"/>
      <c r="L39" s="84"/>
      <c r="M39" s="84"/>
    </row>
    <row r="40" spans="2:13" ht="15" x14ac:dyDescent="0.25">
      <c r="B40" s="362"/>
      <c r="C40" s="95">
        <v>2017</v>
      </c>
      <c r="D40" s="91">
        <v>48.240656759459519</v>
      </c>
      <c r="E40" s="91">
        <v>51.759343240540481</v>
      </c>
      <c r="F40" s="117">
        <f t="shared" si="0"/>
        <v>100</v>
      </c>
      <c r="G40" s="368"/>
      <c r="H40" s="89"/>
      <c r="I40" s="85"/>
      <c r="J40" s="85"/>
      <c r="L40" s="84"/>
      <c r="M40" s="84"/>
    </row>
    <row r="41" spans="2:13" ht="15" x14ac:dyDescent="0.25">
      <c r="B41" s="362"/>
      <c r="C41" s="95">
        <v>2018</v>
      </c>
      <c r="D41" s="91">
        <v>50.592920951373735</v>
      </c>
      <c r="E41" s="91">
        <v>49.407079048626265</v>
      </c>
      <c r="F41" s="117">
        <f t="shared" si="0"/>
        <v>100</v>
      </c>
      <c r="G41" s="368"/>
      <c r="H41" s="89"/>
      <c r="I41" s="85"/>
      <c r="J41" s="85"/>
      <c r="L41" s="84"/>
      <c r="M41" s="84"/>
    </row>
    <row r="42" spans="2:13" ht="15" x14ac:dyDescent="0.25">
      <c r="B42" s="363"/>
      <c r="C42" s="96">
        <v>2019</v>
      </c>
      <c r="D42" s="92">
        <v>50.5</v>
      </c>
      <c r="E42" s="92">
        <v>49.5</v>
      </c>
      <c r="F42" s="117">
        <f t="shared" si="0"/>
        <v>100</v>
      </c>
      <c r="G42" s="368"/>
      <c r="H42" s="89"/>
      <c r="I42" s="85"/>
      <c r="J42" s="85"/>
      <c r="L42" s="84"/>
      <c r="M42" s="84"/>
    </row>
    <row r="43" spans="2:13" ht="15" x14ac:dyDescent="0.25">
      <c r="B43" s="364" t="s">
        <v>120</v>
      </c>
      <c r="C43" s="95">
        <v>2015</v>
      </c>
      <c r="D43" s="91">
        <v>49.152826005103961</v>
      </c>
      <c r="E43" s="91">
        <v>50.847173994896032</v>
      </c>
      <c r="F43" s="117">
        <f t="shared" si="0"/>
        <v>100</v>
      </c>
      <c r="G43" s="368"/>
      <c r="H43" s="89"/>
      <c r="I43" s="85"/>
      <c r="J43" s="85"/>
      <c r="L43" s="84"/>
      <c r="M43" s="84"/>
    </row>
    <row r="44" spans="2:13" ht="15" x14ac:dyDescent="0.25">
      <c r="B44" s="365"/>
      <c r="C44" s="95">
        <v>2016</v>
      </c>
      <c r="D44" s="91">
        <v>39.507892293407615</v>
      </c>
      <c r="E44" s="91">
        <v>60.492107706592392</v>
      </c>
      <c r="F44" s="117">
        <f t="shared" si="0"/>
        <v>100</v>
      </c>
      <c r="G44" s="368"/>
      <c r="H44" s="89"/>
      <c r="I44" s="85"/>
      <c r="J44" s="85"/>
      <c r="L44" s="84"/>
      <c r="M44" s="84"/>
    </row>
    <row r="45" spans="2:13" ht="15" x14ac:dyDescent="0.25">
      <c r="B45" s="365"/>
      <c r="C45" s="95">
        <v>2017</v>
      </c>
      <c r="D45" s="91">
        <v>39.753816894711818</v>
      </c>
      <c r="E45" s="91">
        <v>60.246183105288189</v>
      </c>
      <c r="F45" s="117">
        <f t="shared" si="0"/>
        <v>100</v>
      </c>
      <c r="G45" s="368"/>
      <c r="H45" s="89"/>
      <c r="I45" s="86"/>
      <c r="J45" s="86"/>
      <c r="L45" s="84"/>
      <c r="M45" s="84"/>
    </row>
    <row r="46" spans="2:13" ht="15" x14ac:dyDescent="0.25">
      <c r="B46" s="365"/>
      <c r="C46" s="95">
        <v>2018</v>
      </c>
      <c r="D46" s="91">
        <v>41.438914950030593</v>
      </c>
      <c r="E46" s="91">
        <v>58.561085049969407</v>
      </c>
      <c r="F46" s="117">
        <f t="shared" si="0"/>
        <v>100</v>
      </c>
      <c r="G46" s="86"/>
      <c r="H46" s="89"/>
      <c r="I46" s="87"/>
      <c r="J46" s="87"/>
    </row>
    <row r="47" spans="2:13" ht="15" x14ac:dyDescent="0.25">
      <c r="B47" s="366"/>
      <c r="C47" s="95">
        <v>2019</v>
      </c>
      <c r="D47" s="91">
        <v>40.799999999999997</v>
      </c>
      <c r="E47" s="91">
        <v>59.2</v>
      </c>
      <c r="F47" s="117">
        <f t="shared" si="0"/>
        <v>100</v>
      </c>
      <c r="G47" s="87"/>
      <c r="H47" s="89"/>
      <c r="I47" s="88"/>
      <c r="J47" s="88"/>
    </row>
    <row r="48" spans="2:13" ht="15" x14ac:dyDescent="0.25">
      <c r="B48" s="364" t="s">
        <v>119</v>
      </c>
      <c r="C48" s="97">
        <v>2015</v>
      </c>
      <c r="D48" s="93">
        <v>52.189319159706407</v>
      </c>
      <c r="E48" s="93">
        <v>47.810680840293593</v>
      </c>
      <c r="F48" s="117">
        <f t="shared" si="0"/>
        <v>100</v>
      </c>
      <c r="G48" s="360"/>
      <c r="H48" s="89"/>
      <c r="I48" s="88"/>
      <c r="J48" s="88"/>
      <c r="L48" s="84"/>
      <c r="M48" s="84"/>
    </row>
    <row r="49" spans="2:13" ht="15" x14ac:dyDescent="0.25">
      <c r="B49" s="365"/>
      <c r="C49" s="95">
        <v>2016</v>
      </c>
      <c r="D49" s="91">
        <v>51.48539778449144</v>
      </c>
      <c r="E49" s="91">
        <v>48.51460221550856</v>
      </c>
      <c r="F49" s="117">
        <f t="shared" si="0"/>
        <v>100</v>
      </c>
      <c r="G49" s="360"/>
      <c r="H49" s="89"/>
      <c r="I49" s="88"/>
      <c r="J49" s="88"/>
      <c r="L49" s="84"/>
      <c r="M49" s="84"/>
    </row>
    <row r="50" spans="2:13" ht="15" x14ac:dyDescent="0.25">
      <c r="B50" s="365"/>
      <c r="C50" s="95">
        <v>2017</v>
      </c>
      <c r="D50" s="91">
        <v>51.02599179206566</v>
      </c>
      <c r="E50" s="91">
        <v>48.97400820793434</v>
      </c>
      <c r="F50" s="117">
        <f t="shared" si="0"/>
        <v>100</v>
      </c>
      <c r="G50" s="360"/>
      <c r="H50" s="89"/>
      <c r="I50" s="88"/>
      <c r="J50" s="88"/>
      <c r="L50" s="84"/>
      <c r="M50" s="84"/>
    </row>
    <row r="51" spans="2:13" ht="15" x14ac:dyDescent="0.25">
      <c r="B51" s="365"/>
      <c r="C51" s="95">
        <v>2018</v>
      </c>
      <c r="D51" s="91">
        <v>51.056439942112874</v>
      </c>
      <c r="E51" s="91">
        <v>48.943560057887119</v>
      </c>
      <c r="F51" s="117">
        <f t="shared" si="0"/>
        <v>100</v>
      </c>
      <c r="G51" s="360"/>
      <c r="H51" s="89"/>
      <c r="I51" s="88"/>
      <c r="J51" s="88"/>
      <c r="L51" s="84"/>
      <c r="M51" s="84"/>
    </row>
    <row r="52" spans="2:13" ht="15" x14ac:dyDescent="0.25">
      <c r="B52" s="366"/>
      <c r="C52" s="96">
        <v>2019</v>
      </c>
      <c r="D52" s="99">
        <v>49.6</v>
      </c>
      <c r="E52" s="99">
        <v>50.4</v>
      </c>
      <c r="F52" s="117">
        <f t="shared" si="0"/>
        <v>100</v>
      </c>
      <c r="G52" s="360"/>
      <c r="H52" s="89"/>
      <c r="I52" s="88"/>
      <c r="J52" s="88"/>
      <c r="L52" s="84"/>
      <c r="M52" s="84"/>
    </row>
    <row r="53" spans="2:13" ht="15" x14ac:dyDescent="0.25">
      <c r="B53" s="361" t="s">
        <v>28</v>
      </c>
      <c r="C53" s="95">
        <v>2015</v>
      </c>
      <c r="D53" s="91">
        <v>54.001460156651369</v>
      </c>
      <c r="E53" s="91">
        <v>45.998539843348624</v>
      </c>
      <c r="F53" s="117">
        <f t="shared" si="0"/>
        <v>100</v>
      </c>
      <c r="G53" s="360"/>
      <c r="H53" s="89"/>
      <c r="I53" s="88"/>
      <c r="J53" s="88"/>
      <c r="L53" s="84"/>
      <c r="M53" s="84"/>
    </row>
    <row r="54" spans="2:13" ht="15" x14ac:dyDescent="0.25">
      <c r="B54" s="362"/>
      <c r="C54" s="95">
        <v>2016</v>
      </c>
      <c r="D54" s="91">
        <v>52.849706543278941</v>
      </c>
      <c r="E54" s="91">
        <v>47.150293456721059</v>
      </c>
      <c r="F54" s="117">
        <f t="shared" si="0"/>
        <v>100</v>
      </c>
      <c r="G54" s="360"/>
      <c r="H54" s="89"/>
      <c r="I54" s="88"/>
      <c r="J54" s="88"/>
      <c r="L54" s="84"/>
      <c r="M54" s="84"/>
    </row>
    <row r="55" spans="2:13" ht="15" x14ac:dyDescent="0.25">
      <c r="B55" s="362"/>
      <c r="C55" s="95">
        <v>2017</v>
      </c>
      <c r="D55" s="91">
        <v>53.877443777308507</v>
      </c>
      <c r="E55" s="91">
        <v>46.122556222691486</v>
      </c>
      <c r="F55" s="117">
        <f t="shared" si="0"/>
        <v>100</v>
      </c>
      <c r="G55" s="360"/>
      <c r="H55" s="89"/>
      <c r="I55" s="88"/>
      <c r="J55" s="88"/>
      <c r="L55" s="84"/>
      <c r="M55" s="84"/>
    </row>
    <row r="56" spans="2:13" ht="15" x14ac:dyDescent="0.25">
      <c r="B56" s="362"/>
      <c r="C56" s="95">
        <v>2018</v>
      </c>
      <c r="D56" s="91">
        <v>55.310069902585553</v>
      </c>
      <c r="E56" s="91">
        <v>44.689930097414447</v>
      </c>
      <c r="F56" s="117">
        <f t="shared" si="0"/>
        <v>100</v>
      </c>
      <c r="G56" s="360"/>
      <c r="H56" s="89"/>
      <c r="I56" s="88"/>
      <c r="J56" s="88"/>
      <c r="L56" s="84"/>
      <c r="M56" s="84"/>
    </row>
    <row r="57" spans="2:13" ht="15.75" thickBot="1" x14ac:dyDescent="0.3">
      <c r="B57" s="367"/>
      <c r="C57" s="98">
        <v>2019</v>
      </c>
      <c r="D57" s="94">
        <v>56.4</v>
      </c>
      <c r="E57" s="94">
        <v>43.6</v>
      </c>
      <c r="F57" s="117">
        <f t="shared" si="0"/>
        <v>100</v>
      </c>
      <c r="G57" s="360"/>
      <c r="H57" s="89"/>
      <c r="I57" s="88"/>
      <c r="J57" s="88"/>
      <c r="L57" s="84"/>
      <c r="M57" s="84"/>
    </row>
    <row r="58" spans="2:13" ht="13.5" thickTop="1" x14ac:dyDescent="0.2">
      <c r="G58" s="360"/>
      <c r="H58" s="87"/>
      <c r="I58" s="88"/>
      <c r="J58" s="88"/>
      <c r="L58" s="84"/>
      <c r="M58" s="84"/>
    </row>
    <row r="59" spans="2:13" x14ac:dyDescent="0.2">
      <c r="G59" s="360"/>
      <c r="H59" s="87"/>
      <c r="I59" s="88"/>
      <c r="J59" s="88"/>
      <c r="L59" s="84"/>
      <c r="M59" s="84"/>
    </row>
    <row r="60" spans="2:13" x14ac:dyDescent="0.2">
      <c r="G60" s="360"/>
      <c r="H60" s="87"/>
      <c r="I60" s="88"/>
      <c r="J60" s="88"/>
      <c r="L60" s="84"/>
      <c r="M60" s="84"/>
    </row>
    <row r="61" spans="2:13" x14ac:dyDescent="0.2">
      <c r="G61" s="360"/>
      <c r="H61" s="87"/>
      <c r="I61" s="88"/>
      <c r="J61" s="88"/>
      <c r="L61" s="84"/>
      <c r="M61" s="84"/>
    </row>
    <row r="62" spans="2:13" x14ac:dyDescent="0.2">
      <c r="G62" s="360"/>
      <c r="H62" s="87"/>
      <c r="I62" s="88"/>
      <c r="J62" s="88"/>
      <c r="L62" s="84"/>
      <c r="M62" s="84"/>
    </row>
    <row r="63" spans="2:13" x14ac:dyDescent="0.2">
      <c r="G63" s="360"/>
      <c r="H63" s="87"/>
      <c r="I63" s="88"/>
      <c r="J63" s="88"/>
      <c r="L63" s="84"/>
      <c r="M63" s="84"/>
    </row>
    <row r="64" spans="2:13" x14ac:dyDescent="0.2">
      <c r="G64" s="360"/>
      <c r="H64" s="87"/>
      <c r="I64" s="88"/>
      <c r="J64" s="88"/>
      <c r="L64" s="84"/>
      <c r="M64" s="84"/>
    </row>
    <row r="65" spans="7:13" x14ac:dyDescent="0.2">
      <c r="G65" s="360"/>
      <c r="H65" s="87"/>
      <c r="I65" s="86"/>
      <c r="J65" s="86"/>
      <c r="L65" s="84"/>
      <c r="M65" s="84"/>
    </row>
  </sheetData>
  <mergeCells count="20">
    <mergeCell ref="A22:G22"/>
    <mergeCell ref="A23:H23"/>
    <mergeCell ref="A24:H24"/>
    <mergeCell ref="G31:G33"/>
    <mergeCell ref="B28:B32"/>
    <mergeCell ref="B33:B37"/>
    <mergeCell ref="G34:G36"/>
    <mergeCell ref="G37:G39"/>
    <mergeCell ref="G54:G56"/>
    <mergeCell ref="G57:G59"/>
    <mergeCell ref="G60:G62"/>
    <mergeCell ref="G63:G65"/>
    <mergeCell ref="B38:B42"/>
    <mergeCell ref="B43:B47"/>
    <mergeCell ref="B48:B52"/>
    <mergeCell ref="B53:B57"/>
    <mergeCell ref="G40:G42"/>
    <mergeCell ref="G43:G45"/>
    <mergeCell ref="G48:G50"/>
    <mergeCell ref="G51:G5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6</vt:i4>
      </vt:variant>
    </vt:vector>
  </HeadingPairs>
  <TitlesOfParts>
    <vt:vector size="18" baseType="lpstr">
      <vt:lpstr>SOMMAIRE</vt:lpstr>
      <vt:lpstr>F 4.8-1</vt:lpstr>
      <vt:lpstr>F.4.8-2</vt:lpstr>
      <vt:lpstr>F 4.8-3</vt:lpstr>
      <vt:lpstr>F 4.8-4</vt:lpstr>
      <vt:lpstr>F 4.8-5 par destination</vt:lpstr>
      <vt:lpstr>Source F 4.8-5</vt:lpstr>
      <vt:lpstr>F 4.8-6 et 7</vt:lpstr>
      <vt:lpstr>F 4.8-8 </vt:lpstr>
      <vt:lpstr>F4.8-9</vt:lpstr>
      <vt:lpstr>F 4.8-10</vt:lpstr>
      <vt:lpstr>F 4.8-11</vt:lpstr>
      <vt:lpstr>'F 4.8-3'!cat</vt:lpstr>
      <vt:lpstr>'F 4.8-10'!Zone_d_impression</vt:lpstr>
      <vt:lpstr>'F 4.8-3'!Zone_d_impression</vt:lpstr>
      <vt:lpstr>'F 4.8-5 par destination'!Zone_d_impression</vt:lpstr>
      <vt:lpstr>'F.4.8-2'!Zone_d_impression</vt:lpstr>
      <vt:lpstr>'F4.8-9'!Zone_d_impression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2021-09-28T12:55:12Z</dcterms:modified>
</cp:coreProperties>
</file>