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Publications DES réalisation\RAPPORT ANNUEL\rapportannuel 2021\4-Envoyé maquette\FT 1\FT 1 Mise en ligne\"/>
    </mc:Choice>
  </mc:AlternateContent>
  <bookViews>
    <workbookView xWindow="0" yWindow="0" windowWidth="21600" windowHeight="9135"/>
  </bookViews>
  <sheets>
    <sheet name="SOMMAIRE" sheetId="3" r:id="rId1"/>
    <sheet name="FT1.1-7" sheetId="1" r:id="rId2"/>
    <sheet name="FT1.1-8"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2" l="1"/>
  <c r="J25" i="2"/>
  <c r="J20" i="2"/>
  <c r="J29" i="2" s="1"/>
  <c r="G25" i="1" l="1"/>
  <c r="F25" i="1"/>
  <c r="G21" i="1"/>
  <c r="F21" i="1"/>
  <c r="G11" i="1"/>
  <c r="F11" i="1"/>
  <c r="F26" i="1"/>
  <c r="G26" i="1"/>
</calcChain>
</file>

<file path=xl/sharedStrings.xml><?xml version="1.0" encoding="utf-8"?>
<sst xmlns="http://schemas.openxmlformats.org/spreadsheetml/2006/main" count="80" uniqueCount="73">
  <si>
    <t>Fonction publique de l'Etat</t>
  </si>
  <si>
    <t>Ministères</t>
  </si>
  <si>
    <t>EPA de la FPE</t>
  </si>
  <si>
    <t>Total</t>
  </si>
  <si>
    <t>Fonction publique territoriale</t>
  </si>
  <si>
    <t>Communes</t>
  </si>
  <si>
    <t>Départements</t>
  </si>
  <si>
    <t>Régions</t>
  </si>
  <si>
    <t>Total collectivités territoriales</t>
  </si>
  <si>
    <t>Établissements communaux</t>
  </si>
  <si>
    <t>Établissements intercommunaux</t>
  </si>
  <si>
    <t>Établissements départementaux</t>
  </si>
  <si>
    <t>Fonction publique hospitalière</t>
  </si>
  <si>
    <t>Établissements d'hébergement pour personnes âgées</t>
  </si>
  <si>
    <t>Autres établissements médico-sociaux</t>
  </si>
  <si>
    <t>Total FPH</t>
  </si>
  <si>
    <t>(en milliers)</t>
  </si>
  <si>
    <t>(1) Les bénéficiaires de contrats aidés travaillent pour l'essentiel dans les établissements publics locaux d'enseignement (EPLE).</t>
  </si>
  <si>
    <t>Total FP</t>
  </si>
  <si>
    <t>Figure 1.1-7 : Nombre de bénéficiaires de contrats aidés dans la fonction publique au 31 décembre</t>
  </si>
  <si>
    <t>Note : Un retraitement de la base des déclarations d’employeurs de contrats aidés à l’Agence de services et de paiement (ASP) centralisées par la Dares et de la base Siasp de l’Insee conduit à reclasser environ 20 000 assistants d'éducation, de droit public, employés par certains établissements publics locaux d’enseignement en contrats non aidés en 2017. La base ASP constitue la référence pour le recensement des contrats aidés car c’est la déclaration qui déclenche le paiement des aides. La base Siasp constitue la référence de l’emploi public. Une correction similaire a aussi été apportée dans Siasp entre 2011 et 2016.</t>
  </si>
  <si>
    <t>Dont ministères de l'enseignement</t>
  </si>
  <si>
    <t>Dont EPA rattachés au ministère de l'Intérieur</t>
  </si>
  <si>
    <t>Autres EPA locaux</t>
  </si>
  <si>
    <t>Total EPA</t>
  </si>
  <si>
    <t>Hôpitaux</t>
  </si>
  <si>
    <t>Champ : Emplois principaux, bénéficiaires de contrats aidés, situés en métropole et DOM (hors Mayotte), hors COM et étranger.</t>
  </si>
  <si>
    <t>Source : Siasp, Insee. Traitement DGAFP - SDessi.</t>
  </si>
  <si>
    <t>Figure 1.1-8 : Fonction publique, service public et emploi total au 31 décembre</t>
  </si>
  <si>
    <t xml:space="preserve">Métropole </t>
  </si>
  <si>
    <t>DOM</t>
  </si>
  <si>
    <t>Total y compris bénéficiaires de contrats aidés</t>
  </si>
  <si>
    <t>Organismes publics hors fonction publique</t>
  </si>
  <si>
    <t xml:space="preserve">EPA nationaux de sécurité sociale, à recrutement de droit privé </t>
  </si>
  <si>
    <t>GIP nationaux et locaux (résultats partiels)</t>
  </si>
  <si>
    <t xml:space="preserve">Personnes morales droit public particulières </t>
  </si>
  <si>
    <t xml:space="preserve"> non marchands </t>
  </si>
  <si>
    <t>Groupements de coopération sanitaires</t>
  </si>
  <si>
    <t>Associations syndicales autorisées</t>
  </si>
  <si>
    <t>Organismes consulaires</t>
  </si>
  <si>
    <t xml:space="preserve">EPIC nationaux et locaux non marchands </t>
  </si>
  <si>
    <t>Sous-total organismes hors FP non marchands</t>
  </si>
  <si>
    <t>EPIC locaux marchands</t>
  </si>
  <si>
    <t xml:space="preserve"> marchands </t>
  </si>
  <si>
    <t xml:space="preserve">Personnes morales droit public secteur marchand </t>
  </si>
  <si>
    <t>Sous-total organismes hors FP marchands</t>
  </si>
  <si>
    <t>Associations</t>
  </si>
  <si>
    <t>Organismes de protection sociale</t>
  </si>
  <si>
    <t>Hôpitaux privés à but non lucratif</t>
  </si>
  <si>
    <t>(secteur non marchand)</t>
  </si>
  <si>
    <t>Safer</t>
  </si>
  <si>
    <t>Entreprises publiques</t>
  </si>
  <si>
    <t xml:space="preserve">(secteur marchand) </t>
  </si>
  <si>
    <t xml:space="preserve">Total </t>
  </si>
  <si>
    <t>Sources : SIASP, DADS, Recme, Insee ; enquête SAE, Drees. Traitement DGAFP - SDessi.</t>
  </si>
  <si>
    <t xml:space="preserve">(3) Les bénéficiaires d'emplois aidés sont décomptés à part dans la fonction publique et inclus dans les effectifs des autres organismes. </t>
  </si>
  <si>
    <r>
      <t xml:space="preserve"> Epic marchands</t>
    </r>
    <r>
      <rPr>
        <vertAlign val="superscript"/>
        <sz val="8"/>
        <rFont val="Arial"/>
        <family val="2"/>
      </rPr>
      <t xml:space="preserve"> </t>
    </r>
  </si>
  <si>
    <r>
      <t xml:space="preserve">Emploi privé hors service public </t>
    </r>
    <r>
      <rPr>
        <sz val="8"/>
        <rFont val="Arial"/>
        <family val="2"/>
      </rPr>
      <t>(secteur marchand)</t>
    </r>
  </si>
  <si>
    <r>
      <t>2016</t>
    </r>
    <r>
      <rPr>
        <vertAlign val="superscript"/>
        <sz val="8"/>
        <rFont val="Arial"/>
        <family val="2"/>
      </rPr>
      <t>(1)</t>
    </r>
  </si>
  <si>
    <r>
      <t>Fonction publique</t>
    </r>
    <r>
      <rPr>
        <b/>
        <vertAlign val="superscript"/>
        <sz val="8"/>
        <rFont val="Arial"/>
        <family val="2"/>
      </rPr>
      <t>(2)</t>
    </r>
  </si>
  <si>
    <r>
      <t>Bénéficiaires de contrats aidés de la fonction publique</t>
    </r>
    <r>
      <rPr>
        <vertAlign val="superscript"/>
        <sz val="8"/>
        <rFont val="Arial"/>
        <family val="2"/>
      </rPr>
      <t>(3)</t>
    </r>
  </si>
  <si>
    <r>
      <t xml:space="preserve"> Entreprises hors Epic</t>
    </r>
    <r>
      <rPr>
        <vertAlign val="superscript"/>
        <sz val="8"/>
        <rFont val="Arial"/>
        <family val="2"/>
      </rPr>
      <t xml:space="preserve">(4) </t>
    </r>
  </si>
  <si>
    <r>
      <t>Total</t>
    </r>
    <r>
      <rPr>
        <vertAlign val="superscript"/>
        <sz val="8"/>
        <rFont val="Arial"/>
        <family val="2"/>
      </rPr>
      <t>(5)</t>
    </r>
  </si>
  <si>
    <t>(2) Y compris les enseignants et documentalistes des établissements privés sous contrat (143 000 en 2016).</t>
  </si>
  <si>
    <t xml:space="preserve">Total hors bénéficiaires de contrats aidés </t>
  </si>
  <si>
    <t>(1) Les données 2016 ont été révisées pour correspondre aux concepts utilisés à partir de 2017 dans le répertoire des entreprises géré par l'Insee. La Banque de France rentre dans le champ des Administrations publiques et certaines associations, telles que la Croix-Rouge ou France Handicap, rentrent dans les APU.</t>
  </si>
  <si>
    <t>Champ : Métropole et DOM. COM et étranger compris pour les services de l'État.</t>
  </si>
  <si>
    <t>(5) Différents concepts d'emploi coexistent. Celui retenu ici est "l'emploi total", qui comprend les salariés et les non-salariés en France entière, hors chômeurs, et qui constitue la référence la plus courante pour les comparaisons internationales.</t>
  </si>
  <si>
    <r>
      <t>Dont EPA rattachés aux ministères de l'enseignement</t>
    </r>
    <r>
      <rPr>
        <vertAlign val="superscript"/>
        <sz val="8"/>
        <rFont val="Arial"/>
        <family val="2"/>
      </rPr>
      <t>(1)</t>
    </r>
  </si>
  <si>
    <t xml:space="preserve">Organismes privés à financement public prédominant </t>
  </si>
  <si>
    <r>
      <t xml:space="preserve">Emploi total 
</t>
    </r>
    <r>
      <rPr>
        <sz val="8"/>
        <rFont val="Arial"/>
        <family val="2"/>
      </rPr>
      <t>(salariés et non-salariés)</t>
    </r>
  </si>
  <si>
    <t>(4) Les entreprises hors EPIC comprennent La Poste, EDF, Aéroports de Paris issus de la ligne 6, hors APU (marchand) + la partie des entreprises, hors APU (marchand), répertoriée dans les entreprises 
"de premier rang" du Recme (exemple : France Télévision, DCNS…).</t>
  </si>
  <si>
    <t>Dont ministère de l'Intérieur, Outre-Mer, Collectivités territoriales et Immigration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</si>
</sst>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8"/>
      <name val="Arial"/>
      <family val="2"/>
    </font>
    <font>
      <b/>
      <sz val="8"/>
      <name val="Arial"/>
      <family val="2"/>
    </font>
    <font>
      <b/>
      <sz val="10"/>
      <name val="Arial"/>
      <family val="2"/>
    </font>
    <font>
      <i/>
      <sz val="8"/>
      <name val="Arial"/>
      <family val="2"/>
    </font>
    <font>
      <sz val="10"/>
      <name val="Arial"/>
      <family val="2"/>
    </font>
    <font>
      <sz val="8"/>
      <color theme="1"/>
      <name val="Arial"/>
      <family val="2"/>
    </font>
    <font>
      <vertAlign val="superscript"/>
      <sz val="8"/>
      <name val="Arial"/>
      <family val="2"/>
    </font>
    <font>
      <sz val="8"/>
      <color theme="1"/>
      <name val="MS Sans Serif"/>
      <family val="2"/>
    </font>
    <font>
      <b/>
      <vertAlign val="superscript"/>
      <sz val="8"/>
      <name val="Arial"/>
      <family val="2"/>
    </font>
    <font>
      <b/>
      <sz val="8"/>
      <color theme="1"/>
      <name val="Arial"/>
      <family val="2"/>
    </font>
    <font>
      <i/>
      <sz val="8"/>
      <color theme="1"/>
      <name val="Arial"/>
      <family val="2"/>
    </font>
    <font>
      <u/>
      <sz val="11"/>
      <color theme="1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0">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style="dashed">
        <color indexed="64"/>
      </bottom>
      <diagonal/>
    </border>
    <border>
      <left style="double">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double">
        <color indexed="64"/>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s>
  <cellStyleXfs count="3">
    <xf numFmtId="0" fontId="0" fillId="0" borderId="0"/>
    <xf numFmtId="0" fontId="5" fillId="0" borderId="0"/>
    <xf numFmtId="0" fontId="12" fillId="0" borderId="0" applyNumberFormat="0" applyFill="0" applyBorder="0" applyAlignment="0" applyProtection="0"/>
  </cellStyleXfs>
  <cellXfs count="133">
    <xf numFmtId="0" fontId="0" fillId="0" borderId="0" xfId="0"/>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1" fillId="2" borderId="5" xfId="0" applyFont="1" applyFill="1" applyBorder="1" applyAlignment="1">
      <alignment horizontal="left" vertical="top" wrapText="1"/>
    </xf>
    <xf numFmtId="0" fontId="3" fillId="0" borderId="0" xfId="0" applyFont="1"/>
    <xf numFmtId="0" fontId="1" fillId="0" borderId="0" xfId="0" applyFont="1"/>
    <xf numFmtId="0" fontId="2" fillId="0" borderId="0" xfId="0" applyFont="1"/>
    <xf numFmtId="164" fontId="2" fillId="2" borderId="12" xfId="0" applyNumberFormat="1" applyFont="1" applyFill="1" applyBorder="1" applyAlignment="1">
      <alignment horizontal="center" vertical="top" wrapText="1"/>
    </xf>
    <xf numFmtId="164" fontId="2" fillId="2" borderId="4" xfId="0" applyNumberFormat="1" applyFont="1" applyFill="1" applyBorder="1" applyAlignment="1">
      <alignment horizontal="center" vertical="top" wrapText="1"/>
    </xf>
    <xf numFmtId="164" fontId="1" fillId="2" borderId="13" xfId="0" applyNumberFormat="1" applyFont="1" applyFill="1" applyBorder="1" applyAlignment="1">
      <alignment horizontal="center" vertical="top" wrapText="1"/>
    </xf>
    <xf numFmtId="164" fontId="1" fillId="2" borderId="0" xfId="0" applyNumberFormat="1" applyFont="1" applyFill="1" applyBorder="1" applyAlignment="1">
      <alignment horizontal="center" vertical="top" wrapText="1"/>
    </xf>
    <xf numFmtId="164" fontId="2" fillId="2" borderId="13" xfId="0" applyNumberFormat="1"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14" xfId="0" applyNumberFormat="1" applyFont="1" applyFill="1" applyBorder="1" applyAlignment="1">
      <alignment horizontal="center" vertical="top" wrapText="1"/>
    </xf>
    <xf numFmtId="164" fontId="2" fillId="2" borderId="9" xfId="0" applyNumberFormat="1" applyFont="1" applyFill="1" applyBorder="1" applyAlignment="1">
      <alignment horizontal="center" vertical="top" wrapText="1"/>
    </xf>
    <xf numFmtId="164" fontId="1" fillId="2" borderId="12" xfId="0" applyNumberFormat="1" applyFont="1" applyFill="1" applyBorder="1" applyAlignment="1">
      <alignment horizontal="center" vertical="top" wrapText="1"/>
    </xf>
    <xf numFmtId="164" fontId="1" fillId="2" borderId="4" xfId="0" applyNumberFormat="1" applyFont="1" applyFill="1" applyBorder="1" applyAlignment="1">
      <alignment horizontal="center" vertical="top" wrapText="1"/>
    </xf>
    <xf numFmtId="164" fontId="2" fillId="2" borderId="15" xfId="0" applyNumberFormat="1" applyFont="1" applyFill="1" applyBorder="1" applyAlignment="1">
      <alignment horizontal="center" vertical="top" wrapText="1"/>
    </xf>
    <xf numFmtId="164" fontId="2" fillId="2" borderId="10" xfId="0" applyNumberFormat="1" applyFont="1" applyFill="1" applyBorder="1" applyAlignment="1">
      <alignment horizontal="center" vertical="top" wrapText="1"/>
    </xf>
    <xf numFmtId="0" fontId="2" fillId="2" borderId="1" xfId="1" applyFont="1" applyFill="1" applyBorder="1" applyAlignment="1">
      <alignment horizontal="center" vertical="center" wrapText="1"/>
    </xf>
    <xf numFmtId="164" fontId="2" fillId="2" borderId="0" xfId="1" applyNumberFormat="1" applyFont="1" applyFill="1" applyBorder="1" applyAlignment="1">
      <alignment horizontal="center" vertical="top" wrapText="1"/>
    </xf>
    <xf numFmtId="164" fontId="4" fillId="2" borderId="0" xfId="1" applyNumberFormat="1" applyFont="1" applyFill="1" applyBorder="1" applyAlignment="1">
      <alignment horizontal="center" vertical="top" wrapText="1"/>
    </xf>
    <xf numFmtId="164" fontId="2" fillId="2" borderId="9" xfId="1" applyNumberFormat="1" applyFont="1" applyFill="1" applyBorder="1" applyAlignment="1">
      <alignment horizontal="center" vertical="top" wrapText="1"/>
    </xf>
    <xf numFmtId="164" fontId="1" fillId="2" borderId="0" xfId="1" applyNumberFormat="1" applyFont="1" applyFill="1" applyBorder="1" applyAlignment="1">
      <alignment horizontal="center" vertical="top" wrapText="1"/>
    </xf>
    <xf numFmtId="164" fontId="1" fillId="2" borderId="4" xfId="1" applyNumberFormat="1" applyFont="1" applyFill="1" applyBorder="1" applyAlignment="1">
      <alignment horizontal="center" vertical="top" wrapText="1"/>
    </xf>
    <xf numFmtId="164" fontId="2" fillId="2" borderId="10" xfId="1" applyNumberFormat="1" applyFont="1" applyFill="1" applyBorder="1" applyAlignment="1">
      <alignment horizontal="center" vertical="top" wrapText="1"/>
    </xf>
    <xf numFmtId="0" fontId="4" fillId="0" borderId="0" xfId="1" applyFont="1" applyAlignment="1">
      <alignment horizontal="left"/>
    </xf>
    <xf numFmtId="0" fontId="5" fillId="0" borderId="0" xfId="1" applyAlignment="1">
      <alignment horizontal="left"/>
    </xf>
    <xf numFmtId="0" fontId="5" fillId="0" borderId="0" xfId="1" applyFill="1" applyBorder="1" applyAlignment="1">
      <alignment horizontal="right" wrapText="1"/>
    </xf>
    <xf numFmtId="0" fontId="1" fillId="0" borderId="7" xfId="1" applyFont="1" applyFill="1" applyBorder="1"/>
    <xf numFmtId="0" fontId="5" fillId="0" borderId="7" xfId="1" applyFill="1" applyBorder="1" applyAlignment="1">
      <alignment horizontal="right" wrapText="1"/>
    </xf>
    <xf numFmtId="0" fontId="2" fillId="3" borderId="0" xfId="1" applyFont="1" applyFill="1" applyBorder="1"/>
    <xf numFmtId="0" fontId="1" fillId="3" borderId="0" xfId="1" applyFont="1" applyFill="1" applyBorder="1"/>
    <xf numFmtId="0" fontId="1" fillId="3" borderId="8" xfId="1" applyFont="1" applyFill="1" applyBorder="1" applyAlignment="1">
      <alignment horizontal="center"/>
    </xf>
    <xf numFmtId="0" fontId="1" fillId="3" borderId="14" xfId="1" applyFont="1" applyFill="1" applyBorder="1" applyAlignment="1">
      <alignment horizontal="center"/>
    </xf>
    <xf numFmtId="0" fontId="1" fillId="3" borderId="20" xfId="1" applyFont="1" applyFill="1" applyBorder="1" applyAlignment="1">
      <alignment horizontal="center"/>
    </xf>
    <xf numFmtId="0" fontId="0" fillId="0" borderId="4" xfId="0" applyBorder="1"/>
    <xf numFmtId="0" fontId="1" fillId="3" borderId="5" xfId="1" applyFont="1" applyFill="1" applyBorder="1" applyAlignment="1">
      <alignment horizontal="right" vertical="center" wrapText="1"/>
    </xf>
    <xf numFmtId="3" fontId="8" fillId="3" borderId="12" xfId="1" applyNumberFormat="1" applyFont="1" applyFill="1" applyBorder="1" applyAlignment="1">
      <alignment horizontal="right" wrapText="1"/>
    </xf>
    <xf numFmtId="3" fontId="8" fillId="3" borderId="21" xfId="1" applyNumberFormat="1" applyFont="1" applyFill="1" applyBorder="1" applyAlignment="1">
      <alignment horizontal="right" wrapText="1"/>
    </xf>
    <xf numFmtId="0" fontId="2" fillId="3" borderId="0" xfId="1" applyFont="1" applyFill="1" applyBorder="1" applyAlignment="1">
      <alignment horizontal="left" vertical="top" wrapText="1"/>
    </xf>
    <xf numFmtId="0" fontId="1" fillId="3" borderId="22" xfId="1" applyFont="1" applyFill="1" applyBorder="1" applyAlignment="1">
      <alignment horizontal="right" vertical="center" wrapText="1"/>
    </xf>
    <xf numFmtId="3" fontId="8" fillId="3" borderId="13" xfId="1" applyNumberFormat="1" applyFont="1" applyFill="1" applyBorder="1" applyAlignment="1">
      <alignment horizontal="right" wrapText="1"/>
    </xf>
    <xf numFmtId="3" fontId="8" fillId="3" borderId="23" xfId="1" applyNumberFormat="1" applyFont="1" applyFill="1" applyBorder="1" applyAlignment="1">
      <alignment horizontal="right" wrapText="1"/>
    </xf>
    <xf numFmtId="0" fontId="2" fillId="3" borderId="24" xfId="1" applyFont="1" applyFill="1" applyBorder="1" applyAlignment="1">
      <alignment horizontal="left" vertical="top"/>
    </xf>
    <xf numFmtId="3" fontId="10" fillId="3" borderId="25" xfId="1" applyNumberFormat="1" applyFont="1" applyFill="1" applyBorder="1" applyAlignment="1">
      <alignment horizontal="right" vertical="center"/>
    </xf>
    <xf numFmtId="3" fontId="10" fillId="3" borderId="26" xfId="1" applyNumberFormat="1" applyFont="1" applyFill="1" applyBorder="1" applyAlignment="1">
      <alignment horizontal="right" vertical="center"/>
    </xf>
    <xf numFmtId="0" fontId="2" fillId="3" borderId="19" xfId="1" applyFont="1" applyFill="1" applyBorder="1" applyAlignment="1">
      <alignment horizontal="left" vertical="top" wrapText="1"/>
    </xf>
    <xf numFmtId="0" fontId="1" fillId="3" borderId="24" xfId="1" applyFont="1" applyFill="1" applyBorder="1" applyAlignment="1">
      <alignment horizontal="left" vertical="top"/>
    </xf>
    <xf numFmtId="3" fontId="6" fillId="3" borderId="25" xfId="1" applyNumberFormat="1" applyFont="1" applyFill="1" applyBorder="1" applyAlignment="1">
      <alignment horizontal="right" vertical="center"/>
    </xf>
    <xf numFmtId="3" fontId="6" fillId="3" borderId="26" xfId="1" applyNumberFormat="1" applyFont="1" applyFill="1" applyBorder="1" applyAlignment="1">
      <alignment horizontal="right" vertical="center"/>
    </xf>
    <xf numFmtId="0" fontId="2" fillId="3" borderId="16" xfId="1" applyFont="1" applyFill="1" applyBorder="1" applyAlignment="1">
      <alignment horizontal="left" vertical="top" wrapText="1"/>
    </xf>
    <xf numFmtId="0" fontId="2" fillId="3" borderId="27" xfId="1" applyFont="1" applyFill="1" applyBorder="1" applyAlignment="1">
      <alignment horizontal="left" vertical="top" wrapText="1"/>
    </xf>
    <xf numFmtId="3" fontId="10" fillId="3" borderId="28" xfId="1" applyNumberFormat="1" applyFont="1" applyFill="1" applyBorder="1" applyAlignment="1">
      <alignment horizontal="right" vertical="center"/>
    </xf>
    <xf numFmtId="3" fontId="10" fillId="3" borderId="29" xfId="1" applyNumberFormat="1" applyFont="1" applyFill="1" applyBorder="1" applyAlignment="1">
      <alignment horizontal="right" vertical="center"/>
    </xf>
    <xf numFmtId="0" fontId="1" fillId="3" borderId="5" xfId="1" applyFont="1" applyFill="1" applyBorder="1" applyAlignment="1">
      <alignment horizontal="left" vertical="top" wrapText="1"/>
    </xf>
    <xf numFmtId="3" fontId="6" fillId="3" borderId="12" xfId="1" applyNumberFormat="1" applyFont="1" applyFill="1" applyBorder="1" applyAlignment="1">
      <alignment horizontal="right" vertical="center"/>
    </xf>
    <xf numFmtId="3" fontId="6" fillId="3" borderId="21" xfId="1" applyNumberFormat="1" applyFont="1" applyFill="1" applyBorder="1" applyAlignment="1">
      <alignment horizontal="right" vertical="center"/>
    </xf>
    <xf numFmtId="0" fontId="2" fillId="3" borderId="19" xfId="1" applyFont="1" applyFill="1" applyBorder="1" applyAlignment="1">
      <alignment vertical="center" wrapText="1"/>
    </xf>
    <xf numFmtId="0" fontId="1" fillId="3" borderId="6" xfId="1" applyFont="1" applyFill="1" applyBorder="1" applyAlignment="1">
      <alignment horizontal="left" vertical="top"/>
    </xf>
    <xf numFmtId="3" fontId="6" fillId="3" borderId="13" xfId="1" applyNumberFormat="1" applyFont="1" applyFill="1" applyBorder="1" applyAlignment="1">
      <alignment horizontal="right" vertical="center"/>
    </xf>
    <xf numFmtId="3" fontId="6" fillId="3" borderId="23" xfId="1" applyNumberFormat="1" applyFont="1" applyFill="1" applyBorder="1" applyAlignment="1">
      <alignment horizontal="right" vertical="center"/>
    </xf>
    <xf numFmtId="0" fontId="2" fillId="3" borderId="0" xfId="1" applyFont="1" applyFill="1" applyBorder="1" applyAlignment="1">
      <alignment vertical="center" wrapText="1"/>
    </xf>
    <xf numFmtId="0" fontId="2" fillId="3" borderId="16" xfId="1" applyFont="1" applyFill="1" applyBorder="1" applyAlignment="1">
      <alignment vertical="center" wrapText="1"/>
    </xf>
    <xf numFmtId="0" fontId="2" fillId="3" borderId="6" xfId="1" applyFont="1" applyFill="1" applyBorder="1" applyAlignment="1">
      <alignment horizontal="left" vertical="top" wrapText="1"/>
    </xf>
    <xf numFmtId="3" fontId="10" fillId="3" borderId="28" xfId="1" applyNumberFormat="1" applyFont="1" applyFill="1" applyBorder="1" applyAlignment="1">
      <alignment horizontal="right"/>
    </xf>
    <xf numFmtId="3" fontId="10" fillId="3" borderId="29" xfId="1" applyNumberFormat="1" applyFont="1" applyFill="1" applyBorder="1" applyAlignment="1">
      <alignment horizontal="right"/>
    </xf>
    <xf numFmtId="0" fontId="0" fillId="0" borderId="0" xfId="0" applyBorder="1"/>
    <xf numFmtId="0" fontId="1" fillId="3" borderId="5" xfId="1" applyFont="1" applyFill="1" applyBorder="1" applyAlignment="1">
      <alignment horizontal="left" vertical="top"/>
    </xf>
    <xf numFmtId="0" fontId="1" fillId="3" borderId="6" xfId="1" applyFont="1" applyFill="1" applyBorder="1" applyAlignment="1">
      <alignment horizontal="left" vertical="top" wrapText="1"/>
    </xf>
    <xf numFmtId="3" fontId="6" fillId="3" borderId="13" xfId="1" applyNumberFormat="1" applyFont="1" applyFill="1" applyBorder="1" applyAlignment="1">
      <alignment horizontal="right"/>
    </xf>
    <xf numFmtId="3" fontId="6" fillId="3" borderId="23" xfId="1" applyNumberFormat="1" applyFont="1" applyFill="1" applyBorder="1" applyAlignment="1">
      <alignment horizontal="right"/>
    </xf>
    <xf numFmtId="3" fontId="10" fillId="3" borderId="13" xfId="1" applyNumberFormat="1" applyFont="1" applyFill="1" applyBorder="1" applyAlignment="1">
      <alignment horizontal="right" vertical="center"/>
    </xf>
    <xf numFmtId="3" fontId="10" fillId="3" borderId="23" xfId="1" applyNumberFormat="1" applyFont="1" applyFill="1" applyBorder="1" applyAlignment="1">
      <alignment horizontal="right" vertical="center"/>
    </xf>
    <xf numFmtId="0" fontId="0" fillId="0" borderId="17" xfId="0" applyBorder="1"/>
    <xf numFmtId="0" fontId="2" fillId="3" borderId="8" xfId="1" applyFont="1" applyFill="1" applyBorder="1" applyAlignment="1">
      <alignment horizontal="left" vertical="top"/>
    </xf>
    <xf numFmtId="3" fontId="10" fillId="3" borderId="14" xfId="1" applyNumberFormat="1" applyFont="1" applyFill="1" applyBorder="1" applyAlignment="1">
      <alignment horizontal="right" vertical="center"/>
    </xf>
    <xf numFmtId="3" fontId="10" fillId="3" borderId="20" xfId="1" applyNumberFormat="1" applyFont="1" applyFill="1" applyBorder="1" applyAlignment="1">
      <alignment horizontal="right" vertical="center"/>
    </xf>
    <xf numFmtId="0" fontId="0" fillId="0" borderId="0" xfId="0" applyAlignment="1">
      <alignment horizontal="left"/>
    </xf>
    <xf numFmtId="0" fontId="1" fillId="3" borderId="13" xfId="1" applyFont="1" applyFill="1" applyBorder="1" applyAlignment="1">
      <alignment horizontal="left" vertical="top"/>
    </xf>
    <xf numFmtId="0" fontId="1" fillId="3" borderId="19" xfId="1" applyFont="1" applyFill="1" applyBorder="1" applyAlignment="1">
      <alignment horizontal="left" vertical="center" wrapText="1"/>
    </xf>
    <xf numFmtId="0" fontId="2" fillId="3" borderId="13" xfId="1" applyFont="1" applyFill="1" applyBorder="1" applyAlignment="1">
      <alignment horizontal="left" vertical="top"/>
    </xf>
    <xf numFmtId="3" fontId="2" fillId="3" borderId="13" xfId="1" applyNumberFormat="1" applyFont="1" applyFill="1" applyBorder="1" applyAlignment="1">
      <alignment horizontal="right" vertical="center"/>
    </xf>
    <xf numFmtId="3" fontId="2" fillId="3" borderId="23" xfId="1" applyNumberFormat="1" applyFont="1" applyFill="1" applyBorder="1" applyAlignment="1">
      <alignment horizontal="right" vertical="center"/>
    </xf>
    <xf numFmtId="0" fontId="1" fillId="3" borderId="12" xfId="1" applyFont="1" applyFill="1" applyBorder="1" applyAlignment="1">
      <alignment horizontal="left" vertical="top"/>
    </xf>
    <xf numFmtId="0" fontId="1" fillId="3" borderId="0" xfId="1" applyFont="1" applyFill="1" applyBorder="1" applyAlignment="1">
      <alignment horizontal="left"/>
    </xf>
    <xf numFmtId="0" fontId="2" fillId="3" borderId="28" xfId="1" applyFont="1" applyFill="1" applyBorder="1" applyAlignment="1">
      <alignment horizontal="left" vertical="top"/>
    </xf>
    <xf numFmtId="0" fontId="2" fillId="3" borderId="13" xfId="1" applyFont="1" applyFill="1" applyBorder="1" applyAlignment="1">
      <alignment horizontal="left" vertical="center"/>
    </xf>
    <xf numFmtId="0" fontId="2" fillId="3" borderId="8" xfId="1" applyFont="1" applyFill="1" applyBorder="1" applyAlignment="1">
      <alignment horizontal="left" vertical="center"/>
    </xf>
    <xf numFmtId="0" fontId="11" fillId="0" borderId="0" xfId="1" applyNumberFormat="1" applyFont="1" applyBorder="1" applyAlignment="1" applyProtection="1">
      <alignment vertical="justify"/>
    </xf>
    <xf numFmtId="0" fontId="11" fillId="0" borderId="0" xfId="1" applyFont="1" applyFill="1" applyBorder="1" applyAlignment="1" applyProtection="1">
      <alignment vertical="top" wrapText="1"/>
      <protection locked="0"/>
    </xf>
    <xf numFmtId="0" fontId="6" fillId="0" borderId="0" xfId="1" applyNumberFormat="1" applyFont="1" applyBorder="1" applyAlignment="1" applyProtection="1">
      <alignment vertical="justify"/>
    </xf>
    <xf numFmtId="0" fontId="6" fillId="0" borderId="0" xfId="1" applyNumberFormat="1" applyFont="1" applyBorder="1" applyAlignment="1" applyProtection="1">
      <alignment vertical="justify" wrapText="1"/>
    </xf>
    <xf numFmtId="3" fontId="0" fillId="0" borderId="0" xfId="0" applyNumberFormat="1"/>
    <xf numFmtId="0" fontId="11" fillId="0" borderId="0" xfId="1" applyNumberFormat="1" applyFont="1" applyBorder="1" applyAlignment="1" applyProtection="1">
      <alignment vertical="center"/>
    </xf>
    <xf numFmtId="0" fontId="11" fillId="0" borderId="0" xfId="1" applyFont="1" applyFill="1" applyBorder="1" applyAlignment="1" applyProtection="1">
      <alignment vertical="center" wrapText="1"/>
      <protection locked="0"/>
    </xf>
    <xf numFmtId="0" fontId="6" fillId="0" borderId="0" xfId="1" applyNumberFormat="1" applyFont="1" applyBorder="1" applyAlignment="1" applyProtection="1">
      <alignment vertical="center"/>
    </xf>
    <xf numFmtId="0" fontId="6" fillId="0" borderId="0" xfId="1" applyNumberFormat="1" applyFont="1" applyBorder="1" applyAlignment="1" applyProtection="1">
      <alignment vertical="center" wrapText="1"/>
    </xf>
    <xf numFmtId="0" fontId="12" fillId="0" borderId="0" xfId="2"/>
    <xf numFmtId="0" fontId="1" fillId="0" borderId="0" xfId="1" applyFont="1" applyAlignment="1">
      <alignment horizontal="left" vertical="top" wrapText="1"/>
    </xf>
    <xf numFmtId="0" fontId="6" fillId="0" borderId="0" xfId="1" applyFont="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3" borderId="0" xfId="1" applyFont="1" applyFill="1" applyBorder="1" applyAlignment="1">
      <alignment horizontal="left" vertical="top" wrapText="1"/>
    </xf>
    <xf numFmtId="0" fontId="2" fillId="3" borderId="19" xfId="1" applyFont="1" applyFill="1" applyBorder="1" applyAlignment="1">
      <alignment horizontal="left" vertical="top" wrapText="1"/>
    </xf>
    <xf numFmtId="0" fontId="3" fillId="0" borderId="0" xfId="1" applyFont="1" applyFill="1" applyBorder="1" applyAlignment="1">
      <alignment horizontal="left" vertical="top" wrapText="1"/>
    </xf>
    <xf numFmtId="0" fontId="2" fillId="3" borderId="4" xfId="1" applyFont="1" applyFill="1" applyBorder="1" applyAlignment="1">
      <alignment horizontal="center" vertical="center" textRotation="90" wrapText="1"/>
    </xf>
    <xf numFmtId="0" fontId="2" fillId="3" borderId="0" xfId="1" applyFont="1" applyFill="1" applyBorder="1" applyAlignment="1">
      <alignment horizontal="center" vertical="center" textRotation="90" wrapText="1"/>
    </xf>
    <xf numFmtId="0" fontId="2" fillId="3" borderId="7" xfId="1" applyFont="1" applyFill="1" applyBorder="1" applyAlignment="1">
      <alignment horizontal="center" vertical="center" textRotation="90" wrapText="1"/>
    </xf>
    <xf numFmtId="0" fontId="6" fillId="0" borderId="0" xfId="1" applyNumberFormat="1" applyFont="1" applyBorder="1" applyAlignment="1" applyProtection="1">
      <alignment horizontal="left" vertical="center" wrapText="1"/>
    </xf>
    <xf numFmtId="0" fontId="1" fillId="3" borderId="0" xfId="1" applyFont="1" applyFill="1" applyBorder="1" applyAlignment="1">
      <alignment horizontal="left" vertical="center" wrapText="1"/>
    </xf>
    <xf numFmtId="0" fontId="1" fillId="3" borderId="19" xfId="1" applyFont="1" applyFill="1" applyBorder="1" applyAlignment="1">
      <alignment horizontal="left" vertical="center" wrapText="1"/>
    </xf>
    <xf numFmtId="0" fontId="2" fillId="3" borderId="4" xfId="1" applyFont="1" applyFill="1" applyBorder="1" applyAlignment="1">
      <alignment horizontal="left" vertical="top" wrapText="1"/>
    </xf>
    <xf numFmtId="0" fontId="2" fillId="3" borderId="18" xfId="1" applyFont="1" applyFill="1" applyBorder="1" applyAlignment="1">
      <alignment horizontal="left" vertical="top" wrapText="1"/>
    </xf>
    <xf numFmtId="0" fontId="1" fillId="3" borderId="0" xfId="1" applyFont="1" applyFill="1" applyBorder="1" applyAlignment="1">
      <alignment horizontal="left" vertical="top" wrapText="1"/>
    </xf>
    <xf numFmtId="0" fontId="1" fillId="3" borderId="19" xfId="1" applyFont="1" applyFill="1" applyBorder="1" applyAlignment="1">
      <alignment horizontal="left" vertical="top" wrapText="1"/>
    </xf>
    <xf numFmtId="0" fontId="2" fillId="3" borderId="4" xfId="1" applyFont="1" applyFill="1" applyBorder="1" applyAlignment="1">
      <alignment horizontal="left" wrapText="1"/>
    </xf>
    <xf numFmtId="0" fontId="2" fillId="3" borderId="18" xfId="1" applyFont="1" applyFill="1" applyBorder="1" applyAlignment="1">
      <alignment horizontal="left" wrapText="1"/>
    </xf>
    <xf numFmtId="0" fontId="2" fillId="3" borderId="9" xfId="1" applyFont="1" applyFill="1" applyBorder="1" applyAlignment="1">
      <alignment horizontal="left" vertical="top" wrapText="1"/>
    </xf>
    <xf numFmtId="0" fontId="2" fillId="3" borderId="17" xfId="1" applyFont="1" applyFill="1" applyBorder="1" applyAlignment="1">
      <alignment horizontal="left" vertical="top" wrapText="1"/>
    </xf>
    <xf numFmtId="0" fontId="11" fillId="0" borderId="4" xfId="1" applyNumberFormat="1" applyFont="1" applyBorder="1" applyAlignment="1" applyProtection="1">
      <alignment horizontal="left" vertical="center" wrapText="1"/>
    </xf>
    <xf numFmtId="0" fontId="6" fillId="0" borderId="0" xfId="1" applyFont="1" applyFill="1" applyBorder="1" applyAlignment="1" applyProtection="1">
      <alignment horizontal="left" vertical="center" wrapText="1"/>
      <protection locked="0"/>
    </xf>
    <xf numFmtId="0" fontId="6" fillId="0" borderId="0" xfId="1" applyNumberFormat="1" applyFont="1" applyBorder="1" applyAlignment="1" applyProtection="1">
      <alignment horizontal="left" vertical="center"/>
    </xf>
    <xf numFmtId="0" fontId="1" fillId="0" borderId="0" xfId="1" applyNumberFormat="1" applyFont="1" applyBorder="1" applyAlignment="1" applyProtection="1">
      <alignment horizontal="left" vertical="center" wrapText="1"/>
    </xf>
  </cellXfs>
  <cellStyles count="3">
    <cellStyle name="Lien hypertexte"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3:A4"/>
  <sheetViews>
    <sheetView showGridLines="0" tabSelected="1" workbookViewId="0">
      <selection activeCell="K2" sqref="K2"/>
    </sheetView>
  </sheetViews>
  <sheetFormatPr baseColWidth="10" defaultRowHeight="15" x14ac:dyDescent="0.25"/>
  <sheetData>
    <row r="3" spans="1:1" x14ac:dyDescent="0.25">
      <c r="A3" s="102" t="s">
        <v>19</v>
      </c>
    </row>
    <row r="4" spans="1:1" x14ac:dyDescent="0.25">
      <c r="A4" s="102" t="s">
        <v>28</v>
      </c>
    </row>
  </sheetData>
  <hyperlinks>
    <hyperlink ref="A3" location="'FT1.1-7'!A1" display="Figure 1.1-7 : Nombre de bénéficiaires de contrats aidés dans la fonction publique au 31 décembre"/>
    <hyperlink ref="A4" location="'FT1.1-8'!A1" display="Figure 1.1-8 : Fonction publique, service public et emploi total au 31 décemb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0"/>
  <sheetViews>
    <sheetView showGridLines="0" zoomScaleNormal="100" workbookViewId="0">
      <pane xSplit="3" ySplit="4" topLeftCell="D15" activePane="bottomRight" state="frozen"/>
      <selection pane="topRight" activeCell="D1" sqref="D1"/>
      <selection pane="bottomLeft" activeCell="A5" sqref="A5"/>
      <selection pane="bottomRight" activeCell="A30" sqref="A30:E30"/>
    </sheetView>
  </sheetViews>
  <sheetFormatPr baseColWidth="10" defaultRowHeight="15" x14ac:dyDescent="0.25"/>
  <cols>
    <col min="1" max="1" width="11.42578125" style="9"/>
    <col min="2" max="2" width="47.140625" style="9" customWidth="1"/>
    <col min="3" max="4" width="11.42578125" style="9"/>
  </cols>
  <sheetData>
    <row r="1" spans="1:12" x14ac:dyDescent="0.25">
      <c r="A1" s="8" t="s">
        <v>19</v>
      </c>
    </row>
    <row r="2" spans="1:12" x14ac:dyDescent="0.25">
      <c r="A2" s="9" t="s">
        <v>16</v>
      </c>
    </row>
    <row r="3" spans="1:12" ht="15.75" thickBot="1" x14ac:dyDescent="0.3">
      <c r="A3" s="10"/>
    </row>
    <row r="4" spans="1:12" x14ac:dyDescent="0.25">
      <c r="A4" s="105"/>
      <c r="B4" s="106"/>
      <c r="C4" s="1">
        <v>2010</v>
      </c>
      <c r="D4" s="2">
        <v>2011</v>
      </c>
      <c r="E4" s="2">
        <v>2012</v>
      </c>
      <c r="F4" s="2">
        <v>2013</v>
      </c>
      <c r="G4" s="2">
        <v>2014</v>
      </c>
      <c r="H4" s="23">
        <v>2015</v>
      </c>
      <c r="I4" s="23">
        <v>2016</v>
      </c>
      <c r="J4" s="23">
        <v>2017</v>
      </c>
      <c r="K4" s="23">
        <v>2018</v>
      </c>
      <c r="L4" s="23">
        <v>2019</v>
      </c>
    </row>
    <row r="5" spans="1:12" x14ac:dyDescent="0.25">
      <c r="A5" s="107" t="s">
        <v>0</v>
      </c>
      <c r="B5" s="3" t="s">
        <v>1</v>
      </c>
      <c r="C5" s="11">
        <v>2.0419999999999998</v>
      </c>
      <c r="D5" s="12">
        <v>3.129</v>
      </c>
      <c r="E5" s="12">
        <v>2.2069999999999999</v>
      </c>
      <c r="F5" s="16">
        <v>1.952</v>
      </c>
      <c r="G5" s="16">
        <v>1.9059999999999999</v>
      </c>
      <c r="H5" s="24">
        <v>1.169</v>
      </c>
      <c r="I5" s="24">
        <v>2.3260000000000001</v>
      </c>
      <c r="J5" s="24">
        <v>2.3380000000000001</v>
      </c>
      <c r="K5" s="24">
        <v>0.70399999999999996</v>
      </c>
      <c r="L5" s="24">
        <v>6.5000000000000002E-2</v>
      </c>
    </row>
    <row r="6" spans="1:12" x14ac:dyDescent="0.25">
      <c r="A6" s="108"/>
      <c r="B6" s="4" t="s">
        <v>21</v>
      </c>
      <c r="C6" s="13">
        <v>0</v>
      </c>
      <c r="D6" s="14">
        <v>1E-3</v>
      </c>
      <c r="E6" s="14">
        <v>0</v>
      </c>
      <c r="F6" s="14">
        <v>0</v>
      </c>
      <c r="G6" s="14">
        <v>0</v>
      </c>
      <c r="H6" s="25">
        <v>1E-3</v>
      </c>
      <c r="I6" s="25">
        <v>1E-3</v>
      </c>
      <c r="J6" s="25">
        <v>2E-3</v>
      </c>
      <c r="K6" s="25">
        <v>0</v>
      </c>
      <c r="L6" s="25">
        <v>0</v>
      </c>
    </row>
    <row r="7" spans="1:12" ht="22.5" x14ac:dyDescent="0.25">
      <c r="A7" s="108"/>
      <c r="B7" s="4" t="s">
        <v>72</v>
      </c>
      <c r="C7" s="13">
        <v>2.016</v>
      </c>
      <c r="D7" s="14">
        <v>3.1259999999999999</v>
      </c>
      <c r="E7" s="14">
        <v>2.2029999999999998</v>
      </c>
      <c r="F7" s="14">
        <v>1.9510000000000001</v>
      </c>
      <c r="G7" s="14">
        <v>1.9059999999999999</v>
      </c>
      <c r="H7" s="25">
        <v>1.1679999999999999</v>
      </c>
      <c r="I7" s="25">
        <v>2.3239999999999998</v>
      </c>
      <c r="J7" s="25">
        <v>2.3359999999999999</v>
      </c>
      <c r="K7" s="25">
        <v>0.70399999999999996</v>
      </c>
      <c r="L7" s="25">
        <v>6.4000000000000001E-2</v>
      </c>
    </row>
    <row r="8" spans="1:12" x14ac:dyDescent="0.25">
      <c r="A8" s="108"/>
      <c r="B8" s="5" t="s">
        <v>2</v>
      </c>
      <c r="C8" s="15">
        <v>55.555</v>
      </c>
      <c r="D8" s="16">
        <v>64.402000000000001</v>
      </c>
      <c r="E8" s="16">
        <v>66.442999999999998</v>
      </c>
      <c r="F8" s="16">
        <v>73.917000000000002</v>
      </c>
      <c r="G8" s="16">
        <v>81.078999999999994</v>
      </c>
      <c r="H8" s="24">
        <v>78.257000000000005</v>
      </c>
      <c r="I8" s="24">
        <v>74.027000000000001</v>
      </c>
      <c r="J8" s="24">
        <v>54.481999999999999</v>
      </c>
      <c r="K8" s="24">
        <v>32.503999999999998</v>
      </c>
      <c r="L8" s="24">
        <v>13.936999999999999</v>
      </c>
    </row>
    <row r="9" spans="1:12" x14ac:dyDescent="0.25">
      <c r="A9" s="108"/>
      <c r="B9" s="4" t="s">
        <v>68</v>
      </c>
      <c r="C9" s="13">
        <v>52.395000000000003</v>
      </c>
      <c r="D9" s="14">
        <v>61.661999999999999</v>
      </c>
      <c r="E9" s="14">
        <v>63.588000000000001</v>
      </c>
      <c r="F9" s="14">
        <v>70.596000000000004</v>
      </c>
      <c r="G9" s="14">
        <v>77.712999999999994</v>
      </c>
      <c r="H9" s="25">
        <v>75.085999999999999</v>
      </c>
      <c r="I9" s="25">
        <v>70.492999999999995</v>
      </c>
      <c r="J9" s="25">
        <v>52.204999999999998</v>
      </c>
      <c r="K9" s="25">
        <v>31.49</v>
      </c>
      <c r="L9" s="25">
        <v>12.988</v>
      </c>
    </row>
    <row r="10" spans="1:12" x14ac:dyDescent="0.25">
      <c r="A10" s="108"/>
      <c r="B10" s="4" t="s">
        <v>22</v>
      </c>
      <c r="C10" s="13">
        <v>5.2999999999999999E-2</v>
      </c>
      <c r="D10" s="14">
        <v>1.7000000000000001E-2</v>
      </c>
      <c r="E10" s="14">
        <v>0</v>
      </c>
      <c r="F10" s="14">
        <v>3.0000000000000001E-3</v>
      </c>
      <c r="G10" s="14">
        <v>4.0000000000000001E-3</v>
      </c>
      <c r="H10" s="25">
        <v>5.0000000000000001E-3</v>
      </c>
      <c r="I10" s="25">
        <v>1.7000000000000001E-2</v>
      </c>
      <c r="J10" s="25">
        <v>8.0000000000000002E-3</v>
      </c>
      <c r="K10" s="25">
        <v>1.2E-2</v>
      </c>
      <c r="L10" s="25">
        <v>1.0999999999999999E-2</v>
      </c>
    </row>
    <row r="11" spans="1:12" x14ac:dyDescent="0.25">
      <c r="A11" s="109"/>
      <c r="B11" s="6" t="s">
        <v>3</v>
      </c>
      <c r="C11" s="17">
        <v>57.597000000000001</v>
      </c>
      <c r="D11" s="18">
        <v>67.531000000000006</v>
      </c>
      <c r="E11" s="18">
        <v>68.650000000000006</v>
      </c>
      <c r="F11" s="18">
        <f>F5+F8</f>
        <v>75.869</v>
      </c>
      <c r="G11" s="18">
        <f>G5+G8</f>
        <v>82.984999999999999</v>
      </c>
      <c r="H11" s="26">
        <v>79.426000000000002</v>
      </c>
      <c r="I11" s="26">
        <v>76.352999999999994</v>
      </c>
      <c r="J11" s="26">
        <v>56.82</v>
      </c>
      <c r="K11" s="26">
        <v>33.207999999999998</v>
      </c>
      <c r="L11" s="26">
        <v>14.002000000000001</v>
      </c>
    </row>
    <row r="12" spans="1:12" x14ac:dyDescent="0.25">
      <c r="A12" s="107" t="s">
        <v>4</v>
      </c>
      <c r="B12" s="4" t="s">
        <v>5</v>
      </c>
      <c r="C12" s="13">
        <v>43.481000000000002</v>
      </c>
      <c r="D12" s="14">
        <v>33.167000000000002</v>
      </c>
      <c r="E12" s="14">
        <v>32.256</v>
      </c>
      <c r="F12" s="14">
        <v>46.11</v>
      </c>
      <c r="G12" s="14">
        <v>55.279000000000003</v>
      </c>
      <c r="H12" s="27">
        <v>59.618000000000002</v>
      </c>
      <c r="I12" s="27">
        <v>58.057000000000002</v>
      </c>
      <c r="J12" s="27">
        <v>42.316000000000003</v>
      </c>
      <c r="K12" s="27">
        <v>23.161000000000001</v>
      </c>
      <c r="L12" s="27">
        <v>19.100000000000001</v>
      </c>
    </row>
    <row r="13" spans="1:12" x14ac:dyDescent="0.25">
      <c r="A13" s="108"/>
      <c r="B13" s="4" t="s">
        <v>6</v>
      </c>
      <c r="C13" s="13">
        <v>4.9909999999999997</v>
      </c>
      <c r="D13" s="14">
        <v>4.9320000000000004</v>
      </c>
      <c r="E13" s="14">
        <v>4.7119999999999997</v>
      </c>
      <c r="F13" s="14">
        <v>6.819</v>
      </c>
      <c r="G13" s="14">
        <v>7.8730000000000002</v>
      </c>
      <c r="H13" s="27">
        <v>7.8570000000000002</v>
      </c>
      <c r="I13" s="27">
        <v>6.5549999999999997</v>
      </c>
      <c r="J13" s="27">
        <v>5.19</v>
      </c>
      <c r="K13" s="27">
        <v>3.129</v>
      </c>
      <c r="L13" s="27">
        <v>2.1829999999999998</v>
      </c>
    </row>
    <row r="14" spans="1:12" x14ac:dyDescent="0.25">
      <c r="A14" s="108"/>
      <c r="B14" s="4" t="s">
        <v>7</v>
      </c>
      <c r="C14" s="13">
        <v>0.24399999999999999</v>
      </c>
      <c r="D14" s="14">
        <v>0.46300000000000002</v>
      </c>
      <c r="E14" s="14">
        <v>0.40899999999999997</v>
      </c>
      <c r="F14" s="14">
        <v>0.90900000000000003</v>
      </c>
      <c r="G14" s="14">
        <v>1.3069999999999999</v>
      </c>
      <c r="H14" s="27">
        <v>1.399</v>
      </c>
      <c r="I14" s="27">
        <v>1.3129999999999999</v>
      </c>
      <c r="J14" s="27">
        <v>0.879</v>
      </c>
      <c r="K14" s="27">
        <v>0.59099999999999997</v>
      </c>
      <c r="L14" s="27">
        <v>0.77600000000000002</v>
      </c>
    </row>
    <row r="15" spans="1:12" x14ac:dyDescent="0.25">
      <c r="A15" s="108"/>
      <c r="B15" s="5" t="s">
        <v>8</v>
      </c>
      <c r="C15" s="15">
        <v>48.716000000000001</v>
      </c>
      <c r="D15" s="16">
        <v>38.561999999999998</v>
      </c>
      <c r="E15" s="16">
        <v>37.377000000000002</v>
      </c>
      <c r="F15" s="16">
        <v>53.838000000000001</v>
      </c>
      <c r="G15" s="16">
        <v>64.459000000000003</v>
      </c>
      <c r="H15" s="24">
        <v>68.873999999999995</v>
      </c>
      <c r="I15" s="24">
        <v>65.924999999999997</v>
      </c>
      <c r="J15" s="24">
        <v>48.384999999999998</v>
      </c>
      <c r="K15" s="24">
        <v>26.881</v>
      </c>
      <c r="L15" s="24">
        <v>22.059000000000001</v>
      </c>
    </row>
    <row r="16" spans="1:12" x14ac:dyDescent="0.25">
      <c r="A16" s="108"/>
      <c r="B16" s="4" t="s">
        <v>9</v>
      </c>
      <c r="C16" s="13">
        <v>6.4130000000000003</v>
      </c>
      <c r="D16" s="14">
        <v>5.7169999999999996</v>
      </c>
      <c r="E16" s="14">
        <v>5.6440000000000001</v>
      </c>
      <c r="F16" s="14">
        <v>8.0890000000000004</v>
      </c>
      <c r="G16" s="14">
        <v>9.2289999999999992</v>
      </c>
      <c r="H16" s="27">
        <v>10.33</v>
      </c>
      <c r="I16" s="27">
        <v>10.228</v>
      </c>
      <c r="J16" s="27">
        <v>8.6159999999999997</v>
      </c>
      <c r="K16" s="27">
        <v>5.7380000000000004</v>
      </c>
      <c r="L16" s="27">
        <v>5.4470000000000001</v>
      </c>
    </row>
    <row r="17" spans="1:12" x14ac:dyDescent="0.25">
      <c r="A17" s="108"/>
      <c r="B17" s="4" t="s">
        <v>10</v>
      </c>
      <c r="C17" s="13">
        <v>9.6739999999999995</v>
      </c>
      <c r="D17" s="14">
        <v>6.7569999999999997</v>
      </c>
      <c r="E17" s="14">
        <v>7.0609999999999999</v>
      </c>
      <c r="F17" s="14">
        <v>10.234</v>
      </c>
      <c r="G17" s="14">
        <v>12.394</v>
      </c>
      <c r="H17" s="27">
        <v>14.864000000000001</v>
      </c>
      <c r="I17" s="27">
        <v>14.412000000000001</v>
      </c>
      <c r="J17" s="27">
        <v>10.234</v>
      </c>
      <c r="K17" s="27">
        <v>5.7720000000000002</v>
      </c>
      <c r="L17" s="27">
        <v>4.8959999999999999</v>
      </c>
    </row>
    <row r="18" spans="1:12" x14ac:dyDescent="0.25">
      <c r="A18" s="108"/>
      <c r="B18" s="4" t="s">
        <v>11</v>
      </c>
      <c r="C18" s="13">
        <v>0.21299999999999999</v>
      </c>
      <c r="D18" s="14">
        <v>5.0999999999999997E-2</v>
      </c>
      <c r="E18" s="14">
        <v>0.27500000000000002</v>
      </c>
      <c r="F18" s="14">
        <v>0.33100000000000002</v>
      </c>
      <c r="G18" s="14">
        <v>0.55900000000000005</v>
      </c>
      <c r="H18" s="27">
        <v>0.68</v>
      </c>
      <c r="I18" s="27">
        <v>0.59099999999999997</v>
      </c>
      <c r="J18" s="27">
        <v>0.373</v>
      </c>
      <c r="K18" s="27">
        <v>0.14099999999999999</v>
      </c>
      <c r="L18" s="27">
        <v>7.3999999999999996E-2</v>
      </c>
    </row>
    <row r="19" spans="1:12" x14ac:dyDescent="0.25">
      <c r="A19" s="108"/>
      <c r="B19" s="4" t="s">
        <v>23</v>
      </c>
      <c r="C19" s="13">
        <v>0.11600000000000001</v>
      </c>
      <c r="D19" s="14">
        <v>8.2000000000000003E-2</v>
      </c>
      <c r="E19" s="14">
        <v>7.1999999999999995E-2</v>
      </c>
      <c r="F19" s="14">
        <v>0.11700000000000001</v>
      </c>
      <c r="G19" s="14">
        <v>0.16</v>
      </c>
      <c r="H19" s="27">
        <v>0.186</v>
      </c>
      <c r="I19" s="27">
        <v>0.217</v>
      </c>
      <c r="J19" s="27">
        <v>0.15</v>
      </c>
      <c r="K19" s="27">
        <v>6.4000000000000001E-2</v>
      </c>
      <c r="L19" s="27">
        <v>4.3999999999999997E-2</v>
      </c>
    </row>
    <row r="20" spans="1:12" x14ac:dyDescent="0.25">
      <c r="A20" s="108"/>
      <c r="B20" s="5" t="s">
        <v>24</v>
      </c>
      <c r="C20" s="15">
        <v>16.416</v>
      </c>
      <c r="D20" s="16">
        <v>12.606999999999999</v>
      </c>
      <c r="E20" s="16">
        <v>13.052</v>
      </c>
      <c r="F20" s="16">
        <v>18.771000000000001</v>
      </c>
      <c r="G20" s="16">
        <v>22.341999999999999</v>
      </c>
      <c r="H20" s="24">
        <v>26.06</v>
      </c>
      <c r="I20" s="24">
        <v>25.448</v>
      </c>
      <c r="J20" s="24">
        <v>19.373000000000001</v>
      </c>
      <c r="K20" s="24">
        <v>11.715</v>
      </c>
      <c r="L20" s="24">
        <v>10.461</v>
      </c>
    </row>
    <row r="21" spans="1:12" x14ac:dyDescent="0.25">
      <c r="A21" s="109"/>
      <c r="B21" s="6" t="s">
        <v>3</v>
      </c>
      <c r="C21" s="17">
        <v>65.132000000000005</v>
      </c>
      <c r="D21" s="18">
        <v>51.168999999999997</v>
      </c>
      <c r="E21" s="18">
        <v>50.429000000000002</v>
      </c>
      <c r="F21" s="18">
        <f>F20+F15</f>
        <v>72.609000000000009</v>
      </c>
      <c r="G21" s="18">
        <f>G20+G15</f>
        <v>86.801000000000002</v>
      </c>
      <c r="H21" s="26">
        <v>94.933999999999997</v>
      </c>
      <c r="I21" s="26">
        <v>91.373000000000005</v>
      </c>
      <c r="J21" s="26">
        <v>67.757999999999996</v>
      </c>
      <c r="K21" s="26">
        <v>38.595999999999997</v>
      </c>
      <c r="L21" s="26">
        <v>32.520000000000003</v>
      </c>
    </row>
    <row r="22" spans="1:12" x14ac:dyDescent="0.25">
      <c r="A22" s="107" t="s">
        <v>12</v>
      </c>
      <c r="B22" s="7" t="s">
        <v>25</v>
      </c>
      <c r="C22" s="19">
        <v>14.242000000000001</v>
      </c>
      <c r="D22" s="20">
        <v>10.821</v>
      </c>
      <c r="E22" s="20">
        <v>11.170999999999999</v>
      </c>
      <c r="F22" s="20">
        <v>12.84</v>
      </c>
      <c r="G22" s="20">
        <v>14.467000000000001</v>
      </c>
      <c r="H22" s="28">
        <v>14.593</v>
      </c>
      <c r="I22" s="28">
        <v>13.148999999999999</v>
      </c>
      <c r="J22" s="28">
        <v>7.9649999999999999</v>
      </c>
      <c r="K22" s="28">
        <v>3.05</v>
      </c>
      <c r="L22" s="28">
        <v>2.0470000000000002</v>
      </c>
    </row>
    <row r="23" spans="1:12" x14ac:dyDescent="0.25">
      <c r="A23" s="108"/>
      <c r="B23" s="4" t="s">
        <v>13</v>
      </c>
      <c r="C23" s="13">
        <v>4.9740000000000002</v>
      </c>
      <c r="D23" s="14">
        <v>4.29</v>
      </c>
      <c r="E23" s="14">
        <v>4.41</v>
      </c>
      <c r="F23" s="14">
        <v>6.2160000000000002</v>
      </c>
      <c r="G23" s="14">
        <v>6.9219999999999997</v>
      </c>
      <c r="H23" s="27">
        <v>7.516</v>
      </c>
      <c r="I23" s="27">
        <v>7.45</v>
      </c>
      <c r="J23" s="27">
        <v>5.3940000000000001</v>
      </c>
      <c r="K23" s="27">
        <v>3.286</v>
      </c>
      <c r="L23" s="27">
        <v>2.6059999999999999</v>
      </c>
    </row>
    <row r="24" spans="1:12" x14ac:dyDescent="0.25">
      <c r="A24" s="108"/>
      <c r="B24" s="4" t="s">
        <v>14</v>
      </c>
      <c r="C24" s="13">
        <v>0.67400000000000004</v>
      </c>
      <c r="D24" s="14">
        <v>0.65700000000000003</v>
      </c>
      <c r="E24" s="14">
        <v>0.62</v>
      </c>
      <c r="F24" s="14">
        <v>0.84199999999999997</v>
      </c>
      <c r="G24" s="14">
        <v>1.155</v>
      </c>
      <c r="H24" s="27">
        <v>1.2230000000000001</v>
      </c>
      <c r="I24" s="27">
        <v>0.97599999999999998</v>
      </c>
      <c r="J24" s="27">
        <v>0.88500000000000001</v>
      </c>
      <c r="K24" s="27">
        <v>0.505</v>
      </c>
      <c r="L24" s="27">
        <v>0.55500000000000005</v>
      </c>
    </row>
    <row r="25" spans="1:12" x14ac:dyDescent="0.25">
      <c r="A25" s="109"/>
      <c r="B25" s="6" t="s">
        <v>15</v>
      </c>
      <c r="C25" s="17">
        <v>19.89</v>
      </c>
      <c r="D25" s="18">
        <v>15.768000000000001</v>
      </c>
      <c r="E25" s="18">
        <v>16.201000000000001</v>
      </c>
      <c r="F25" s="18">
        <f>F22+F23+F24</f>
        <v>19.898</v>
      </c>
      <c r="G25" s="18">
        <f>G22+G23+G24</f>
        <v>22.544</v>
      </c>
      <c r="H25" s="26">
        <v>23.332000000000001</v>
      </c>
      <c r="I25" s="26">
        <v>21.574999999999999</v>
      </c>
      <c r="J25" s="26">
        <v>14.244</v>
      </c>
      <c r="K25" s="26">
        <v>6.8410000000000002</v>
      </c>
      <c r="L25" s="26">
        <v>5.2080000000000002</v>
      </c>
    </row>
    <row r="26" spans="1:12" ht="15.75" thickBot="1" x14ac:dyDescent="0.3">
      <c r="A26" s="110" t="s">
        <v>18</v>
      </c>
      <c r="B26" s="111"/>
      <c r="C26" s="21">
        <v>142.619</v>
      </c>
      <c r="D26" s="22">
        <v>134.46799999999999</v>
      </c>
      <c r="E26" s="22">
        <v>135.28</v>
      </c>
      <c r="F26" s="22">
        <f>F25+F21+F11</f>
        <v>168.376</v>
      </c>
      <c r="G26" s="22">
        <f>G25+G21+G11</f>
        <v>192.32999999999998</v>
      </c>
      <c r="H26" s="29">
        <v>197.69200000000001</v>
      </c>
      <c r="I26" s="29">
        <v>189.30099999999999</v>
      </c>
      <c r="J26" s="29">
        <v>138.822</v>
      </c>
      <c r="K26" s="29">
        <v>78.644999999999996</v>
      </c>
      <c r="L26" s="29">
        <v>51.73</v>
      </c>
    </row>
    <row r="27" spans="1:12" x14ac:dyDescent="0.25">
      <c r="A27" s="30" t="s">
        <v>27</v>
      </c>
      <c r="B27" s="30"/>
      <c r="C27" s="31"/>
      <c r="D27" s="31"/>
      <c r="E27" s="31"/>
      <c r="L27" s="24"/>
    </row>
    <row r="28" spans="1:12" ht="12" customHeight="1" x14ac:dyDescent="0.25">
      <c r="A28" s="103" t="s">
        <v>26</v>
      </c>
      <c r="B28" s="103"/>
      <c r="C28" s="103"/>
      <c r="D28" s="103"/>
      <c r="E28" s="103"/>
      <c r="L28" s="24"/>
    </row>
    <row r="29" spans="1:12" ht="12" customHeight="1" x14ac:dyDescent="0.25">
      <c r="A29" s="103" t="s">
        <v>17</v>
      </c>
      <c r="B29" s="103"/>
      <c r="C29" s="103"/>
      <c r="D29" s="103"/>
      <c r="E29" s="103"/>
    </row>
    <row r="30" spans="1:12" ht="74.25" customHeight="1" x14ac:dyDescent="0.25">
      <c r="A30" s="104" t="s">
        <v>20</v>
      </c>
      <c r="B30" s="104"/>
      <c r="C30" s="104"/>
      <c r="D30" s="104"/>
      <c r="E30" s="104"/>
    </row>
  </sheetData>
  <mergeCells count="8">
    <mergeCell ref="A28:E28"/>
    <mergeCell ref="A29:E29"/>
    <mergeCell ref="A30:E30"/>
    <mergeCell ref="A4:B4"/>
    <mergeCell ref="A5:A11"/>
    <mergeCell ref="A12:A21"/>
    <mergeCell ref="A22:A25"/>
    <mergeCell ref="A26:B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37"/>
  <sheetViews>
    <sheetView showGridLines="0" zoomScale="102" zoomScaleNormal="102" workbookViewId="0">
      <pane xSplit="3" ySplit="3" topLeftCell="D28" activePane="bottomRight" state="frozen"/>
      <selection pane="topRight" activeCell="D1" sqref="D1"/>
      <selection pane="bottomLeft" activeCell="A4" sqref="A4"/>
      <selection pane="bottomRight" activeCell="A37" sqref="A37:J37"/>
    </sheetView>
  </sheetViews>
  <sheetFormatPr baseColWidth="10" defaultRowHeight="15" x14ac:dyDescent="0.25"/>
  <cols>
    <col min="3" max="3" width="45.140625" customWidth="1"/>
  </cols>
  <sheetData>
    <row r="1" spans="1:14" x14ac:dyDescent="0.25">
      <c r="A1" s="114" t="s">
        <v>28</v>
      </c>
      <c r="B1" s="114"/>
      <c r="C1" s="114"/>
      <c r="D1" s="114"/>
      <c r="E1" s="114"/>
      <c r="F1" s="114"/>
      <c r="G1" s="114"/>
      <c r="H1" s="114"/>
      <c r="I1" s="114"/>
      <c r="J1" s="114"/>
      <c r="K1" s="32"/>
      <c r="L1" s="32"/>
    </row>
    <row r="2" spans="1:14" x14ac:dyDescent="0.25">
      <c r="A2" s="33" t="s">
        <v>16</v>
      </c>
      <c r="B2" s="33"/>
      <c r="C2" s="34"/>
      <c r="D2" s="32"/>
      <c r="E2" s="32"/>
      <c r="F2" s="32"/>
      <c r="G2" s="32"/>
      <c r="H2" s="32"/>
      <c r="I2" s="32"/>
      <c r="J2" s="32"/>
      <c r="K2" s="32"/>
      <c r="L2" s="32"/>
    </row>
    <row r="3" spans="1:14" x14ac:dyDescent="0.25">
      <c r="B3" s="35"/>
      <c r="C3" s="36"/>
      <c r="D3" s="37">
        <v>2011</v>
      </c>
      <c r="E3" s="37">
        <v>2012</v>
      </c>
      <c r="F3" s="37">
        <v>2013</v>
      </c>
      <c r="G3" s="37">
        <v>2014</v>
      </c>
      <c r="H3" s="37">
        <v>2015</v>
      </c>
      <c r="I3" s="38">
        <v>2016</v>
      </c>
      <c r="J3" s="39" t="s">
        <v>58</v>
      </c>
      <c r="K3" s="38">
        <v>2017</v>
      </c>
      <c r="L3" s="38">
        <v>2018</v>
      </c>
    </row>
    <row r="4" spans="1:14" x14ac:dyDescent="0.25">
      <c r="A4" s="40"/>
      <c r="B4" s="40"/>
      <c r="C4" s="41" t="s">
        <v>29</v>
      </c>
      <c r="D4" s="42">
        <v>5190.3029999999999</v>
      </c>
      <c r="E4" s="42">
        <v>5204.152</v>
      </c>
      <c r="F4" s="42">
        <v>5260.3180000000002</v>
      </c>
      <c r="G4" s="42">
        <v>5274.7479999999996</v>
      </c>
      <c r="H4" s="42">
        <v>5276.3559999999998</v>
      </c>
      <c r="I4" s="42">
        <v>5309.7849999999999</v>
      </c>
      <c r="J4" s="43">
        <v>5309.7849999999999</v>
      </c>
      <c r="K4" s="42">
        <v>5349.259</v>
      </c>
      <c r="L4" s="42">
        <v>5391.9639999999999</v>
      </c>
      <c r="N4" s="97"/>
    </row>
    <row r="5" spans="1:14" x14ac:dyDescent="0.25">
      <c r="B5" s="44"/>
      <c r="C5" s="45" t="s">
        <v>30</v>
      </c>
      <c r="D5" s="46">
        <v>168.46799999999999</v>
      </c>
      <c r="E5" s="46">
        <v>168.423</v>
      </c>
      <c r="F5" s="46">
        <v>171.73699999999999</v>
      </c>
      <c r="G5" s="46">
        <v>173.57300000000001</v>
      </c>
      <c r="H5" s="46">
        <v>174.26300000000001</v>
      </c>
      <c r="I5" s="46">
        <v>173.02099999999999</v>
      </c>
      <c r="J5" s="47">
        <v>173.02099999999999</v>
      </c>
      <c r="K5" s="46">
        <v>176.643</v>
      </c>
      <c r="L5" s="46">
        <v>175.24299999999999</v>
      </c>
      <c r="N5" s="97"/>
    </row>
    <row r="6" spans="1:14" x14ac:dyDescent="0.25">
      <c r="A6" s="112" t="s">
        <v>59</v>
      </c>
      <c r="B6" s="113"/>
      <c r="C6" s="48" t="s">
        <v>64</v>
      </c>
      <c r="D6" s="49">
        <v>5358.7709999999997</v>
      </c>
      <c r="E6" s="49">
        <v>5372.5749999999998</v>
      </c>
      <c r="F6" s="49">
        <v>5432.0550000000003</v>
      </c>
      <c r="G6" s="49">
        <v>5448.3209999999999</v>
      </c>
      <c r="H6" s="49">
        <v>5450.6189999999997</v>
      </c>
      <c r="I6" s="49">
        <v>5482.8059999999996</v>
      </c>
      <c r="J6" s="50">
        <v>5482.8059999999996</v>
      </c>
      <c r="K6" s="49">
        <v>5525.902</v>
      </c>
      <c r="L6" s="49">
        <v>5567.2070000000003</v>
      </c>
      <c r="N6" s="97"/>
    </row>
    <row r="7" spans="1:14" x14ac:dyDescent="0.25">
      <c r="B7" s="51"/>
      <c r="C7" s="52" t="s">
        <v>60</v>
      </c>
      <c r="D7" s="53">
        <v>134.46799999999999</v>
      </c>
      <c r="E7" s="53">
        <v>135.28</v>
      </c>
      <c r="F7" s="53">
        <v>168.376</v>
      </c>
      <c r="G7" s="53">
        <v>192.33</v>
      </c>
      <c r="H7" s="53">
        <v>197.69200000000001</v>
      </c>
      <c r="I7" s="53">
        <v>189.31100000000001</v>
      </c>
      <c r="J7" s="54">
        <v>189.31100000000001</v>
      </c>
      <c r="K7" s="53">
        <v>138.822</v>
      </c>
      <c r="L7" s="53">
        <v>78.644999999999996</v>
      </c>
      <c r="N7" s="97"/>
    </row>
    <row r="8" spans="1:14" x14ac:dyDescent="0.25">
      <c r="B8" s="55"/>
      <c r="C8" s="56" t="s">
        <v>31</v>
      </c>
      <c r="D8" s="57">
        <v>5493.2389999999996</v>
      </c>
      <c r="E8" s="57">
        <v>5507.8549999999996</v>
      </c>
      <c r="F8" s="57">
        <v>5600.4309999999996</v>
      </c>
      <c r="G8" s="57">
        <v>5640.6509999999998</v>
      </c>
      <c r="H8" s="57">
        <v>5648.3109999999997</v>
      </c>
      <c r="I8" s="57">
        <v>5672.1170000000002</v>
      </c>
      <c r="J8" s="58">
        <v>5672.1170000000002</v>
      </c>
      <c r="K8" s="57">
        <v>5664.7240000000002</v>
      </c>
      <c r="L8" s="57">
        <v>5645.8520000000008</v>
      </c>
      <c r="N8" s="97"/>
    </row>
    <row r="9" spans="1:14" ht="16.5" customHeight="1" x14ac:dyDescent="0.25">
      <c r="A9" s="115" t="s">
        <v>32</v>
      </c>
      <c r="B9" s="40"/>
      <c r="C9" s="59" t="s">
        <v>33</v>
      </c>
      <c r="D9" s="60">
        <v>14.614000000000001</v>
      </c>
      <c r="E9" s="60">
        <v>14.461</v>
      </c>
      <c r="F9" s="60">
        <v>13.944000000000001</v>
      </c>
      <c r="G9" s="60">
        <v>14.346</v>
      </c>
      <c r="H9" s="60">
        <v>15.045</v>
      </c>
      <c r="I9" s="60">
        <v>15.454000000000001</v>
      </c>
      <c r="J9" s="61">
        <v>15.454000000000001</v>
      </c>
      <c r="K9" s="60">
        <v>15.587999999999999</v>
      </c>
      <c r="L9" s="60">
        <v>15.77</v>
      </c>
      <c r="N9" s="97"/>
    </row>
    <row r="10" spans="1:14" x14ac:dyDescent="0.25">
      <c r="A10" s="116"/>
      <c r="B10" s="62"/>
      <c r="C10" s="63" t="s">
        <v>34</v>
      </c>
      <c r="D10" s="64">
        <v>8.2149999999999999</v>
      </c>
      <c r="E10" s="64">
        <v>8.7360000000000007</v>
      </c>
      <c r="F10" s="64">
        <v>9.1270000000000007</v>
      </c>
      <c r="G10" s="64">
        <v>9.6059999999999999</v>
      </c>
      <c r="H10" s="64">
        <v>10.571999999999999</v>
      </c>
      <c r="I10" s="64">
        <v>11.032</v>
      </c>
      <c r="J10" s="65">
        <v>11.032</v>
      </c>
      <c r="K10" s="64">
        <v>11.118</v>
      </c>
      <c r="L10" s="64">
        <v>11.574</v>
      </c>
      <c r="N10" s="97"/>
    </row>
    <row r="11" spans="1:14" x14ac:dyDescent="0.25">
      <c r="A11" s="116"/>
      <c r="B11" s="66"/>
      <c r="C11" s="63" t="s">
        <v>35</v>
      </c>
      <c r="D11" s="64">
        <v>1.3979999999999999</v>
      </c>
      <c r="E11" s="64">
        <v>1.494</v>
      </c>
      <c r="F11" s="64">
        <v>1.4870000000000001</v>
      </c>
      <c r="G11" s="64">
        <v>1.528</v>
      </c>
      <c r="H11" s="64">
        <v>1.6359999999999999</v>
      </c>
      <c r="I11" s="64">
        <v>1.98</v>
      </c>
      <c r="J11" s="65">
        <v>1.98</v>
      </c>
      <c r="K11" s="64">
        <v>2.0219999999999998</v>
      </c>
      <c r="L11" s="64">
        <v>2.0430000000000001</v>
      </c>
      <c r="N11" s="97"/>
    </row>
    <row r="12" spans="1:14" x14ac:dyDescent="0.25">
      <c r="A12" s="116"/>
      <c r="B12" s="113" t="s">
        <v>36</v>
      </c>
      <c r="C12" s="63" t="s">
        <v>37</v>
      </c>
      <c r="D12" s="64">
        <v>0.35399999999999998</v>
      </c>
      <c r="E12" s="64">
        <v>0.76300000000000001</v>
      </c>
      <c r="F12" s="64">
        <v>1.085</v>
      </c>
      <c r="G12" s="64">
        <v>1.1919999999999999</v>
      </c>
      <c r="H12" s="64">
        <v>1.6559999999999999</v>
      </c>
      <c r="I12" s="64">
        <v>1.833</v>
      </c>
      <c r="J12" s="65">
        <v>1.833</v>
      </c>
      <c r="K12" s="64">
        <v>1.871</v>
      </c>
      <c r="L12" s="64">
        <v>1.9430000000000001</v>
      </c>
      <c r="N12" s="97"/>
    </row>
    <row r="13" spans="1:14" x14ac:dyDescent="0.25">
      <c r="A13" s="116"/>
      <c r="B13" s="113"/>
      <c r="C13" s="63" t="s">
        <v>38</v>
      </c>
      <c r="D13" s="64">
        <v>0.14899999999999999</v>
      </c>
      <c r="E13" s="64">
        <v>0.16900000000000001</v>
      </c>
      <c r="F13" s="64">
        <v>0.14299999999999999</v>
      </c>
      <c r="G13" s="64">
        <v>0.161</v>
      </c>
      <c r="H13" s="64">
        <v>0.17899999999999999</v>
      </c>
      <c r="I13" s="64">
        <v>0.17499999999999999</v>
      </c>
      <c r="J13" s="65">
        <v>0.17499999999999999</v>
      </c>
      <c r="K13" s="64">
        <v>0.252</v>
      </c>
      <c r="L13" s="64">
        <v>0.29099999999999998</v>
      </c>
      <c r="N13" s="97"/>
    </row>
    <row r="14" spans="1:14" x14ac:dyDescent="0.25">
      <c r="A14" s="116"/>
      <c r="B14" s="62"/>
      <c r="C14" s="63" t="s">
        <v>39</v>
      </c>
      <c r="D14" s="64">
        <v>42.662999999999997</v>
      </c>
      <c r="E14" s="64">
        <v>42.936999999999998</v>
      </c>
      <c r="F14" s="64">
        <v>40.518000000000001</v>
      </c>
      <c r="G14" s="64">
        <v>39.173999999999999</v>
      </c>
      <c r="H14" s="64">
        <v>36.899000000000001</v>
      </c>
      <c r="I14" s="64">
        <v>34.637</v>
      </c>
      <c r="J14" s="65">
        <v>34.637</v>
      </c>
      <c r="K14" s="64">
        <v>34.972000000000001</v>
      </c>
      <c r="L14" s="64">
        <v>34.411000000000001</v>
      </c>
      <c r="N14" s="97"/>
    </row>
    <row r="15" spans="1:14" x14ac:dyDescent="0.25">
      <c r="A15" s="116"/>
      <c r="B15" s="62"/>
      <c r="C15" s="63" t="s">
        <v>40</v>
      </c>
      <c r="D15" s="64">
        <v>39.954999999999998</v>
      </c>
      <c r="E15" s="64">
        <v>34.054000000000002</v>
      </c>
      <c r="F15" s="64">
        <v>40.112000000000002</v>
      </c>
      <c r="G15" s="64">
        <v>42.35</v>
      </c>
      <c r="H15" s="64">
        <v>42.415999999999997</v>
      </c>
      <c r="I15" s="64">
        <v>42.692</v>
      </c>
      <c r="J15" s="65">
        <v>56.929000000000002</v>
      </c>
      <c r="K15" s="64">
        <v>55.75</v>
      </c>
      <c r="L15" s="64">
        <v>55.841000000000001</v>
      </c>
      <c r="N15" s="97"/>
    </row>
    <row r="16" spans="1:14" x14ac:dyDescent="0.25">
      <c r="A16" s="116"/>
      <c r="B16" s="67"/>
      <c r="C16" s="68" t="s">
        <v>41</v>
      </c>
      <c r="D16" s="69">
        <v>107.348</v>
      </c>
      <c r="E16" s="69">
        <v>102.614</v>
      </c>
      <c r="F16" s="69">
        <v>106.416</v>
      </c>
      <c r="G16" s="69">
        <v>108.357</v>
      </c>
      <c r="H16" s="69">
        <v>108.40299999999999</v>
      </c>
      <c r="I16" s="69">
        <v>107.803</v>
      </c>
      <c r="J16" s="70">
        <v>122.04</v>
      </c>
      <c r="K16" s="69">
        <v>121.57299999999999</v>
      </c>
      <c r="L16" s="69">
        <v>121.87300000000002</v>
      </c>
      <c r="N16" s="97"/>
    </row>
    <row r="17" spans="1:14" x14ac:dyDescent="0.25">
      <c r="A17" s="116"/>
      <c r="B17" s="71"/>
      <c r="C17" s="72" t="s">
        <v>42</v>
      </c>
      <c r="D17" s="60">
        <v>63.293999999999997</v>
      </c>
      <c r="E17" s="60">
        <v>64.722999999999999</v>
      </c>
      <c r="F17" s="60">
        <v>69.335999999999999</v>
      </c>
      <c r="G17" s="60">
        <v>70.850999999999999</v>
      </c>
      <c r="H17" s="60">
        <v>72.269000000000005</v>
      </c>
      <c r="I17" s="60">
        <v>72.072000000000003</v>
      </c>
      <c r="J17" s="61">
        <v>72.343000000000004</v>
      </c>
      <c r="K17" s="60">
        <v>69.66</v>
      </c>
      <c r="L17" s="60">
        <v>69.180999999999997</v>
      </c>
      <c r="N17" s="97"/>
    </row>
    <row r="18" spans="1:14" x14ac:dyDescent="0.25">
      <c r="A18" s="116"/>
      <c r="B18" s="113" t="s">
        <v>43</v>
      </c>
      <c r="C18" s="73" t="s">
        <v>44</v>
      </c>
      <c r="D18" s="74">
        <v>0.58099999999999996</v>
      </c>
      <c r="E18" s="74">
        <v>0.58099999999999996</v>
      </c>
      <c r="F18" s="74">
        <v>0.60499999999999998</v>
      </c>
      <c r="G18" s="74">
        <v>0.59499999999999997</v>
      </c>
      <c r="H18" s="74">
        <v>0.55800000000000005</v>
      </c>
      <c r="I18" s="74">
        <v>0.503</v>
      </c>
      <c r="J18" s="75">
        <v>0.503</v>
      </c>
      <c r="K18" s="74">
        <v>0.47499999999999998</v>
      </c>
      <c r="L18" s="74">
        <v>0.443</v>
      </c>
      <c r="N18" s="97"/>
    </row>
    <row r="19" spans="1:14" x14ac:dyDescent="0.25">
      <c r="A19" s="116"/>
      <c r="B19" s="113"/>
      <c r="C19" s="68" t="s">
        <v>45</v>
      </c>
      <c r="D19" s="76">
        <v>63.875</v>
      </c>
      <c r="E19" s="76">
        <v>65.304000000000002</v>
      </c>
      <c r="F19" s="76">
        <v>69.941000000000003</v>
      </c>
      <c r="G19" s="76">
        <v>71.445999999999998</v>
      </c>
      <c r="H19" s="76">
        <v>72.827000000000012</v>
      </c>
      <c r="I19" s="76">
        <v>72.575000000000003</v>
      </c>
      <c r="J19" s="77">
        <v>72.846000000000004</v>
      </c>
      <c r="K19" s="76">
        <v>70.134999999999991</v>
      </c>
      <c r="L19" s="76">
        <v>69.623999999999995</v>
      </c>
      <c r="N19" s="97"/>
    </row>
    <row r="20" spans="1:14" x14ac:dyDescent="0.25">
      <c r="A20" s="117"/>
      <c r="B20" s="78"/>
      <c r="C20" s="79" t="s">
        <v>3</v>
      </c>
      <c r="D20" s="80">
        <v>171.22300000000001</v>
      </c>
      <c r="E20" s="80">
        <v>167.91800000000001</v>
      </c>
      <c r="F20" s="80">
        <v>176.357</v>
      </c>
      <c r="G20" s="80">
        <v>179.803</v>
      </c>
      <c r="H20" s="80">
        <v>181.23000000000002</v>
      </c>
      <c r="I20" s="80">
        <v>180.37799999999999</v>
      </c>
      <c r="J20" s="81">
        <f>SUM(J19,J16)</f>
        <v>194.88600000000002</v>
      </c>
      <c r="K20" s="80">
        <v>191.70799999999997</v>
      </c>
      <c r="L20" s="80">
        <v>191.49700000000001</v>
      </c>
      <c r="N20" s="97"/>
    </row>
    <row r="21" spans="1:14" x14ac:dyDescent="0.25">
      <c r="A21" s="82"/>
      <c r="B21" s="82"/>
      <c r="C21" s="83" t="s">
        <v>46</v>
      </c>
      <c r="D21" s="64">
        <v>150.006</v>
      </c>
      <c r="E21" s="64">
        <v>137.096</v>
      </c>
      <c r="F21" s="64">
        <v>164.58600000000001</v>
      </c>
      <c r="G21" s="64">
        <v>186.08699999999999</v>
      </c>
      <c r="H21" s="64">
        <v>189.03299999999999</v>
      </c>
      <c r="I21" s="64">
        <v>177.25899999999999</v>
      </c>
      <c r="J21" s="65">
        <v>311.25099999999998</v>
      </c>
      <c r="K21" s="64">
        <v>313.95999999999998</v>
      </c>
      <c r="L21" s="64">
        <v>325.29199999999997</v>
      </c>
      <c r="N21" s="97"/>
    </row>
    <row r="22" spans="1:14" x14ac:dyDescent="0.25">
      <c r="A22" s="112" t="s">
        <v>69</v>
      </c>
      <c r="B22" s="113"/>
      <c r="C22" s="83" t="s">
        <v>47</v>
      </c>
      <c r="D22" s="64">
        <v>172.46899999999999</v>
      </c>
      <c r="E22" s="64">
        <v>163.33600000000001</v>
      </c>
      <c r="F22" s="64">
        <v>173.61</v>
      </c>
      <c r="G22" s="64">
        <v>170.67599999999999</v>
      </c>
      <c r="H22" s="64">
        <v>166.41499999999999</v>
      </c>
      <c r="I22" s="64">
        <v>167.07</v>
      </c>
      <c r="J22" s="65">
        <v>165.02199999999999</v>
      </c>
      <c r="K22" s="64">
        <v>162.88499999999999</v>
      </c>
      <c r="L22" s="64">
        <v>158.25200000000001</v>
      </c>
      <c r="N22" s="97"/>
    </row>
    <row r="23" spans="1:14" ht="18.75" customHeight="1" x14ac:dyDescent="0.25">
      <c r="A23" s="112"/>
      <c r="B23" s="113"/>
      <c r="C23" s="83" t="s">
        <v>48</v>
      </c>
      <c r="D23" s="64">
        <v>162.52799999999999</v>
      </c>
      <c r="E23" s="64">
        <v>163.13499999999999</v>
      </c>
      <c r="F23" s="64">
        <v>215.03399999999999</v>
      </c>
      <c r="G23" s="64">
        <v>73.391000000000005</v>
      </c>
      <c r="H23" s="64">
        <v>78.296000000000006</v>
      </c>
      <c r="I23" s="64">
        <v>71.015000000000001</v>
      </c>
      <c r="J23" s="65">
        <v>78.296000000000006</v>
      </c>
      <c r="K23" s="64">
        <v>81.995000000000005</v>
      </c>
      <c r="L23" s="64">
        <v>79.881</v>
      </c>
      <c r="N23" s="97"/>
    </row>
    <row r="24" spans="1:14" x14ac:dyDescent="0.25">
      <c r="A24" s="119" t="s">
        <v>49</v>
      </c>
      <c r="B24" s="120"/>
      <c r="C24" s="83" t="s">
        <v>50</v>
      </c>
      <c r="D24" s="64">
        <v>0.873</v>
      </c>
      <c r="E24" s="64">
        <v>0.70499999999999996</v>
      </c>
      <c r="F24" s="64">
        <v>0.83899999999999997</v>
      </c>
      <c r="G24" s="64">
        <v>0.92800000000000005</v>
      </c>
      <c r="H24" s="64">
        <v>0.84199999999999997</v>
      </c>
      <c r="I24" s="64">
        <v>0.73799999999999999</v>
      </c>
      <c r="J24" s="65">
        <v>0.73799999999999999</v>
      </c>
      <c r="K24" s="64">
        <v>0.873</v>
      </c>
      <c r="L24" s="64">
        <v>0.96799999999999997</v>
      </c>
      <c r="N24" s="97"/>
    </row>
    <row r="25" spans="1:14" x14ac:dyDescent="0.25">
      <c r="A25" s="82"/>
      <c r="B25" s="84"/>
      <c r="C25" s="85" t="s">
        <v>3</v>
      </c>
      <c r="D25" s="86">
        <v>485.87600000000003</v>
      </c>
      <c r="E25" s="86">
        <v>464.27199999999999</v>
      </c>
      <c r="F25" s="86">
        <v>389.483</v>
      </c>
      <c r="G25" s="86">
        <v>244.995</v>
      </c>
      <c r="H25" s="86">
        <v>434.58600000000001</v>
      </c>
      <c r="I25" s="86">
        <v>416.08199999999999</v>
      </c>
      <c r="J25" s="87">
        <f>SUM(J21:J24)</f>
        <v>555.30700000000002</v>
      </c>
      <c r="K25" s="86">
        <v>559.71299999999997</v>
      </c>
      <c r="L25" s="86">
        <v>564.39300000000003</v>
      </c>
      <c r="N25" s="97"/>
    </row>
    <row r="26" spans="1:14" x14ac:dyDescent="0.25">
      <c r="A26" s="121" t="s">
        <v>51</v>
      </c>
      <c r="B26" s="122"/>
      <c r="C26" s="88" t="s">
        <v>56</v>
      </c>
      <c r="D26" s="60">
        <v>313.31770599999999</v>
      </c>
      <c r="E26" s="60">
        <v>290.182277</v>
      </c>
      <c r="F26" s="60">
        <v>248.411</v>
      </c>
      <c r="G26" s="60">
        <v>236.70500000000001</v>
      </c>
      <c r="H26" s="60">
        <v>235.447</v>
      </c>
      <c r="I26" s="60">
        <v>229.93700000000001</v>
      </c>
      <c r="J26" s="61">
        <v>220.93899999999999</v>
      </c>
      <c r="K26" s="60">
        <v>224.87299999999999</v>
      </c>
      <c r="L26" s="60">
        <v>222.83199999999999</v>
      </c>
      <c r="N26" s="97"/>
    </row>
    <row r="27" spans="1:14" x14ac:dyDescent="0.25">
      <c r="A27" s="123" t="s">
        <v>52</v>
      </c>
      <c r="B27" s="124"/>
      <c r="C27" s="83" t="s">
        <v>61</v>
      </c>
      <c r="D27" s="64">
        <v>344.22300000000001</v>
      </c>
      <c r="E27" s="64">
        <v>321.93799999999999</v>
      </c>
      <c r="F27" s="64">
        <v>353.76600000000002</v>
      </c>
      <c r="G27" s="64">
        <v>348.74299999999999</v>
      </c>
      <c r="H27" s="64">
        <v>338.31900000000002</v>
      </c>
      <c r="I27" s="64">
        <v>323.58699999999999</v>
      </c>
      <c r="J27" s="65">
        <v>323.58699999999999</v>
      </c>
      <c r="K27" s="64">
        <v>314.83999999999997</v>
      </c>
      <c r="L27" s="64">
        <v>311.14499999999998</v>
      </c>
      <c r="N27" s="97"/>
    </row>
    <row r="28" spans="1:14" x14ac:dyDescent="0.25">
      <c r="A28" s="82"/>
      <c r="B28" s="89"/>
      <c r="C28" s="90" t="s">
        <v>53</v>
      </c>
      <c r="D28" s="57">
        <v>657.540706</v>
      </c>
      <c r="E28" s="57">
        <v>612.12027699999999</v>
      </c>
      <c r="F28" s="57">
        <v>602.17700000000002</v>
      </c>
      <c r="G28" s="57">
        <v>585.44799999999998</v>
      </c>
      <c r="H28" s="57">
        <v>573.76600000000008</v>
      </c>
      <c r="I28" s="57">
        <v>553.524</v>
      </c>
      <c r="J28" s="58">
        <f>J27+J26</f>
        <v>544.52599999999995</v>
      </c>
      <c r="K28" s="57">
        <v>539.71299999999997</v>
      </c>
      <c r="L28" s="57">
        <v>533.97699999999998</v>
      </c>
      <c r="N28" s="97"/>
    </row>
    <row r="29" spans="1:14" ht="24" customHeight="1" x14ac:dyDescent="0.25">
      <c r="A29" s="125" t="s">
        <v>57</v>
      </c>
      <c r="B29" s="126"/>
      <c r="C29" s="91" t="s">
        <v>53</v>
      </c>
      <c r="D29" s="76">
        <v>20020.773293999999</v>
      </c>
      <c r="E29" s="76">
        <v>20020.220723000002</v>
      </c>
      <c r="F29" s="76">
        <v>20388.079999999998</v>
      </c>
      <c r="G29" s="76">
        <v>20591.102999999999</v>
      </c>
      <c r="H29" s="76">
        <v>20498.107</v>
      </c>
      <c r="I29" s="76">
        <v>20716.899000000001</v>
      </c>
      <c r="J29" s="77">
        <f>J30-(J6+J7+J20+J25+J28)</f>
        <v>20572.164000000001</v>
      </c>
      <c r="K29" s="76">
        <v>20934.842000000001</v>
      </c>
      <c r="L29" s="76">
        <v>21168.280999999999</v>
      </c>
      <c r="N29" s="97"/>
    </row>
    <row r="30" spans="1:14" ht="24" customHeight="1" x14ac:dyDescent="0.25">
      <c r="A30" s="127" t="s">
        <v>70</v>
      </c>
      <c r="B30" s="128"/>
      <c r="C30" s="92" t="s">
        <v>62</v>
      </c>
      <c r="D30" s="80">
        <v>26936</v>
      </c>
      <c r="E30" s="80">
        <v>26875</v>
      </c>
      <c r="F30" s="80">
        <v>27156.527999999998</v>
      </c>
      <c r="G30" s="80">
        <v>27242</v>
      </c>
      <c r="H30" s="80">
        <v>27336</v>
      </c>
      <c r="I30" s="80">
        <v>27539</v>
      </c>
      <c r="J30" s="81">
        <v>27539</v>
      </c>
      <c r="K30" s="80">
        <v>27890.7</v>
      </c>
      <c r="L30" s="80">
        <v>28104</v>
      </c>
      <c r="N30" s="97"/>
    </row>
    <row r="31" spans="1:14" ht="15" customHeight="1" x14ac:dyDescent="0.25">
      <c r="A31" s="129" t="s">
        <v>54</v>
      </c>
      <c r="B31" s="129"/>
      <c r="C31" s="129"/>
      <c r="D31" s="129"/>
      <c r="E31" s="129"/>
      <c r="F31" s="129"/>
      <c r="G31" s="129"/>
      <c r="H31" s="129"/>
      <c r="I31" s="129"/>
      <c r="J31" s="129"/>
      <c r="K31" s="98"/>
      <c r="L31" s="93"/>
    </row>
    <row r="32" spans="1:14" ht="12" customHeight="1" x14ac:dyDescent="0.25">
      <c r="A32" s="130" t="s">
        <v>66</v>
      </c>
      <c r="B32" s="130"/>
      <c r="C32" s="130"/>
      <c r="D32" s="130"/>
      <c r="E32" s="130"/>
      <c r="F32" s="130"/>
      <c r="G32" s="130"/>
      <c r="H32" s="130"/>
      <c r="I32" s="130"/>
      <c r="J32" s="130"/>
      <c r="K32" s="99"/>
      <c r="L32" s="94"/>
    </row>
    <row r="33" spans="1:12" ht="12" customHeight="1" x14ac:dyDescent="0.25">
      <c r="A33" s="131" t="s">
        <v>65</v>
      </c>
      <c r="B33" s="131"/>
      <c r="C33" s="131"/>
      <c r="D33" s="131"/>
      <c r="E33" s="131"/>
      <c r="F33" s="131"/>
      <c r="G33" s="131"/>
      <c r="H33" s="131"/>
      <c r="I33" s="131"/>
      <c r="J33" s="131"/>
      <c r="K33" s="131"/>
    </row>
    <row r="34" spans="1:12" ht="12" customHeight="1" x14ac:dyDescent="0.25">
      <c r="A34" s="131" t="s">
        <v>63</v>
      </c>
      <c r="B34" s="131"/>
      <c r="C34" s="131"/>
      <c r="D34" s="131"/>
      <c r="E34" s="131"/>
      <c r="F34" s="131"/>
      <c r="G34" s="131"/>
      <c r="H34" s="131"/>
      <c r="I34" s="131"/>
      <c r="J34" s="131"/>
      <c r="K34" s="131"/>
    </row>
    <row r="35" spans="1:12" ht="12" customHeight="1" x14ac:dyDescent="0.25">
      <c r="A35" s="118" t="s">
        <v>55</v>
      </c>
      <c r="B35" s="118"/>
      <c r="C35" s="118"/>
      <c r="D35" s="118"/>
      <c r="E35" s="118"/>
      <c r="F35" s="118"/>
      <c r="G35" s="118"/>
      <c r="H35" s="118"/>
      <c r="I35" s="118"/>
      <c r="J35" s="118"/>
      <c r="K35" s="100"/>
      <c r="L35" s="95"/>
    </row>
    <row r="36" spans="1:12" ht="24" customHeight="1" x14ac:dyDescent="0.25">
      <c r="A36" s="132" t="s">
        <v>71</v>
      </c>
      <c r="B36" s="132"/>
      <c r="C36" s="132"/>
      <c r="D36" s="132"/>
      <c r="E36" s="132"/>
      <c r="F36" s="132"/>
      <c r="G36" s="132"/>
      <c r="H36" s="132"/>
      <c r="I36" s="132"/>
      <c r="J36" s="132"/>
      <c r="K36" s="101"/>
      <c r="L36" s="96"/>
    </row>
    <row r="37" spans="1:12" ht="24" customHeight="1" x14ac:dyDescent="0.25">
      <c r="A37" s="118" t="s">
        <v>67</v>
      </c>
      <c r="B37" s="118"/>
      <c r="C37" s="118"/>
      <c r="D37" s="118"/>
      <c r="E37" s="118"/>
      <c r="F37" s="118"/>
      <c r="G37" s="118"/>
      <c r="H37" s="118"/>
      <c r="I37" s="118"/>
      <c r="J37" s="118"/>
      <c r="K37" s="101"/>
      <c r="L37" s="96"/>
    </row>
  </sheetData>
  <mergeCells count="18">
    <mergeCell ref="A37:J37"/>
    <mergeCell ref="A24:B24"/>
    <mergeCell ref="A26:B26"/>
    <mergeCell ref="A27:B27"/>
    <mergeCell ref="A29:B29"/>
    <mergeCell ref="A30:B30"/>
    <mergeCell ref="A31:J31"/>
    <mergeCell ref="A32:J32"/>
    <mergeCell ref="A33:K33"/>
    <mergeCell ref="A34:K34"/>
    <mergeCell ref="A35:J35"/>
    <mergeCell ref="A36:J36"/>
    <mergeCell ref="A22:B23"/>
    <mergeCell ref="A1:J1"/>
    <mergeCell ref="A6:B6"/>
    <mergeCell ref="A9:A20"/>
    <mergeCell ref="B12:B13"/>
    <mergeCell ref="B18:B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SOMMAIRE</vt:lpstr>
      <vt:lpstr>FT1.1-7</vt:lpstr>
      <vt:lpstr>FT1.1-8</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Yannig PONS</dc:creator>
  <cp:lastModifiedBy>ROSOVSKY Maguelonne</cp:lastModifiedBy>
  <dcterms:created xsi:type="dcterms:W3CDTF">2019-05-10T08:52:15Z</dcterms:created>
  <dcterms:modified xsi:type="dcterms:W3CDTF">2021-09-08T12:14:50Z</dcterms:modified>
</cp:coreProperties>
</file>